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shatsultana/Desktop/classwork/Challenge1/"/>
    </mc:Choice>
  </mc:AlternateContent>
  <xr:revisionPtr revIDLastSave="0" documentId="13_ncr:1_{B3B5E866-5360-C740-8DCB-76C3BF374202}" xr6:coauthVersionLast="47" xr6:coauthVersionMax="47" xr10:uidLastSave="{00000000-0000-0000-0000-000000000000}"/>
  <bookViews>
    <workbookView xWindow="3120" yWindow="500" windowWidth="22900" windowHeight="14820" xr2:uid="{00000000-000D-0000-FFFF-FFFF00000000}"/>
  </bookViews>
  <sheets>
    <sheet name="Kickstarter" sheetId="1" r:id="rId1"/>
    <sheet name="Outcomes Based on Goals " sheetId="7" r:id="rId2"/>
    <sheet name="Theater Outcomes by Launch Date" sheetId="5" r:id="rId3"/>
    <sheet name="Theater Outcomes by Launch  (2)" sheetId="9" r:id="rId4"/>
  </sheets>
  <definedNames>
    <definedName name="_xlnm._FilterDatabase" localSheetId="0" hidden="1">Kickstarter!$A$1:$R$4115</definedName>
  </definedName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D12" i="7"/>
  <c r="C12" i="7"/>
  <c r="B12" i="7"/>
  <c r="D11" i="7"/>
  <c r="C11" i="7"/>
  <c r="B11" i="7"/>
  <c r="E10" i="7"/>
  <c r="D10" i="7"/>
  <c r="C10" i="7"/>
  <c r="B10" i="7"/>
  <c r="D9" i="7"/>
  <c r="C9" i="7"/>
  <c r="B9" i="7"/>
  <c r="E8" i="7"/>
  <c r="D8" i="7"/>
  <c r="C8" i="7"/>
  <c r="B8" i="7"/>
  <c r="D7" i="7"/>
  <c r="C7" i="7"/>
  <c r="B7" i="7"/>
  <c r="E7" i="7" s="1"/>
  <c r="D6" i="7"/>
  <c r="C6" i="7"/>
  <c r="B6" i="7"/>
  <c r="D5" i="7"/>
  <c r="C5" i="7"/>
  <c r="B5" i="7"/>
  <c r="E5" i="7" s="1"/>
  <c r="E4" i="7"/>
  <c r="D4" i="7"/>
  <c r="C4" i="7"/>
  <c r="B4" i="7"/>
  <c r="D3" i="7"/>
  <c r="C3" i="7"/>
  <c r="B3" i="7"/>
  <c r="D2" i="7"/>
  <c r="C2" i="7"/>
  <c r="E2" i="7" s="1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E3" i="7" l="1"/>
  <c r="E6" i="7"/>
  <c r="E9" i="7"/>
  <c r="E13" i="7"/>
  <c r="E12" i="7"/>
  <c r="E11" i="7"/>
</calcChain>
</file>

<file path=xl/sharedStrings.xml><?xml version="1.0" encoding="utf-8"?>
<sst xmlns="http://schemas.openxmlformats.org/spreadsheetml/2006/main" count="32998" uniqueCount="8399">
  <si>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</si>
  <si>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</si>
  <si>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</si>
  <si>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</si>
  <si>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</si>
  <si>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</si>
  <si>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</si>
  <si>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</si>
  <si>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</si>
  <si>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</si>
  <si>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</si>
  <si>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</si>
  <si>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</si>
  <si>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</si>
  <si>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</si>
  <si>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</si>
  <si>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</si>
  <si>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</si>
  <si>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</si>
  <si>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</si>
  <si>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</si>
  <si>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</si>
  <si>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</si>
  <si>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</si>
  <si>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</si>
  <si>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</si>
  <si>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</si>
  <si>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</si>
  <si>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</si>
  <si>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</si>
  <si>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</si>
  <si>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</si>
  <si>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</si>
  <si>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</si>
  <si>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</si>
  <si>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</si>
  <si>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</si>
  <si>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</si>
  <si>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</si>
  <si>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</si>
  <si>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</si>
  <si>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</si>
  <si>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</si>
  <si>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</si>
  <si>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</si>
  <si>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</si>
  <si>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</si>
  <si>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</si>
  <si>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</si>
  <si>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</si>
  <si>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</si>
  <si>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</si>
  <si>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</si>
  <si>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</si>
  <si>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</si>
  <si>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</si>
  <si>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</si>
  <si>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</si>
  <si>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</si>
  <si>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</si>
  <si>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</si>
  <si>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</si>
  <si>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</si>
  <si>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</si>
  <si>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</si>
  <si>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</si>
  <si>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</si>
  <si>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</si>
  <si>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</si>
  <si>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</si>
  <si>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</si>
  <si>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</si>
  <si>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</si>
  <si>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</si>
  <si>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</si>
  <si>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</si>
  <si>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</si>
  <si>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</si>
  <si>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</si>
  <si>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</si>
  <si>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</si>
  <si>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</si>
  <si>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</si>
  <si>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</si>
  <si>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</si>
  <si>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</si>
  <si>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</si>
  <si>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</si>
  <si>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</si>
  <si>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</si>
  <si>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</si>
  <si>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</si>
  <si>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</si>
  <si>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</si>
  <si>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</si>
  <si>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</si>
  <si>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</si>
  <si>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</si>
  <si>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</si>
  <si>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</si>
  <si>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</si>
  <si>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</si>
  <si>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</si>
  <si>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</si>
  <si>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</si>
  <si>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</si>
  <si>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</si>
  <si>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</si>
  <si>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</si>
  <si>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</si>
  <si>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</si>
  <si>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</si>
  <si>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</si>
  <si>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</si>
  <si>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</si>
  <si>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</si>
  <si>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</si>
  <si>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</si>
  <si>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</si>
  <si>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</si>
  <si>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</si>
  <si>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</si>
  <si>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</si>
  <si>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</si>
  <si>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</si>
  <si>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</si>
  <si>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</si>
  <si>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</si>
  <si>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</si>
  <si>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</si>
  <si>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</si>
  <si>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</si>
  <si>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</si>
  <si>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</si>
  <si>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</si>
  <si>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</si>
  <si>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</si>
  <si>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</si>
  <si>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</si>
  <si>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</si>
  <si>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</si>
  <si>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</si>
  <si>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</si>
  <si>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</si>
  <si>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</si>
  <si>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</si>
  <si>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</si>
  <si>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</si>
  <si>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</si>
  <si>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</si>
  <si>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</si>
  <si>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</si>
  <si>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</si>
  <si>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</si>
  <si>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</si>
  <si>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</si>
  <si>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</si>
  <si>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</si>
  <si>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</si>
  <si>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</si>
  <si>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</si>
  <si>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</si>
  <si>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</si>
  <si>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</si>
  <si>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</si>
  <si>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</si>
  <si>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</si>
  <si>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</si>
  <si>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</si>
  <si>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</si>
  <si>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</si>
  <si>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</si>
  <si>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</si>
  <si>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</si>
  <si>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</si>
  <si>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</si>
  <si>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</si>
  <si>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</si>
  <si>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</si>
  <si>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</si>
  <si>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</si>
  <si>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</si>
  <si>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</si>
  <si>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</si>
  <si>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</si>
  <si>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</si>
  <si>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</si>
  <si>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</si>
  <si>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</si>
  <si>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</si>
  <si>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</si>
  <si>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</si>
  <si>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</si>
  <si>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</si>
  <si>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</si>
  <si>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</si>
  <si>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</si>
  <si>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</si>
  <si>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</si>
  <si>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</si>
  <si>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</si>
  <si>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</si>
  <si>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</si>
  <si>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</si>
  <si>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</si>
  <si>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</si>
  <si>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</si>
  <si>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</si>
  <si>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</si>
  <si>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</si>
  <si>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</si>
  <si>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</si>
  <si>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</si>
  <si>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</si>
  <si>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</si>
  <si>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</si>
  <si>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</si>
  <si>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</si>
  <si>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</si>
  <si>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</si>
  <si>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</si>
  <si>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</si>
  <si>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</si>
  <si>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</si>
  <si>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</si>
  <si>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</si>
  <si>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</si>
  <si>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</si>
  <si>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</si>
  <si>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</si>
  <si>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</si>
  <si>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</si>
  <si>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</si>
  <si>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</si>
  <si>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</si>
  <si>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</si>
  <si>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</si>
  <si>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</si>
  <si>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</si>
  <si>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</si>
  <si>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</si>
  <si>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</si>
  <si>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</si>
  <si>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</si>
  <si>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</si>
  <si>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</si>
  <si>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</si>
  <si>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</si>
  <si>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</si>
  <si>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</si>
  <si>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</si>
  <si>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</si>
  <si>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</si>
  <si>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</si>
  <si>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</si>
  <si>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</si>
  <si>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</si>
  <si>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</si>
  <si>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</si>
  <si>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</si>
  <si>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</si>
  <si>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</si>
  <si>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</si>
  <si>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</si>
  <si>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</si>
  <si>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</si>
  <si>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</si>
  <si>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</si>
  <si>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</si>
  <si>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</si>
  <si>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</si>
  <si>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</si>
  <si>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</si>
  <si>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</si>
  <si>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</si>
  <si>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</si>
  <si>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</si>
  <si>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</si>
  <si>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</si>
  <si>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</si>
  <si>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</si>
  <si>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</si>
  <si>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</si>
  <si>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</si>
  <si>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</si>
  <si>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</si>
  <si>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</si>
  <si>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</si>
  <si>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</si>
  <si>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</si>
  <si>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</si>
  <si>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</si>
  <si>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</si>
  <si>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</si>
  <si>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</si>
  <si>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</si>
  <si>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</si>
  <si>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</si>
  <si>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</si>
  <si>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</si>
  <si>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</si>
  <si>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</si>
  <si>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</si>
  <si>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</si>
  <si>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</si>
  <si>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</si>
  <si>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</si>
  <si>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</si>
  <si>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</si>
  <si>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</si>
  <si>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</si>
  <si>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</si>
  <si>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</si>
  <si>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</si>
  <si>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</si>
  <si>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</si>
  <si>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</si>
  <si>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</si>
  <si>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</si>
  <si>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</si>
  <si>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</si>
  <si>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</si>
  <si>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</si>
  <si>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</si>
  <si>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</si>
  <si>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</si>
  <si>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</si>
  <si>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</si>
  <si>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</si>
  <si>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</si>
  <si>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</si>
  <si>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</si>
  <si>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</si>
  <si>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</si>
  <si>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</si>
  <si>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</si>
  <si>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</si>
  <si>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</si>
  <si>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</si>
  <si>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</si>
  <si>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</si>
  <si>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</si>
  <si>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</si>
  <si>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</si>
  <si>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</si>
  <si>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</si>
  <si>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</si>
  <si>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</si>
  <si>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</si>
  <si>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</si>
  <si>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</si>
  <si>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</si>
  <si>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</si>
  <si>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</si>
  <si>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</si>
  <si>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</si>
  <si>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</si>
  <si>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</si>
  <si>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</si>
  <si>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</si>
  <si>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</si>
  <si>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</si>
  <si>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</si>
  <si>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</si>
  <si>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</si>
  <si>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</si>
  <si>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</si>
  <si>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</si>
  <si>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</si>
  <si>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</si>
  <si>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</si>
  <si>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</si>
  <si>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</si>
  <si>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</si>
  <si>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</si>
  <si>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</si>
  <si>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</si>
  <si>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</si>
  <si>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</si>
  <si>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</si>
  <si>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</si>
  <si>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</si>
  <si>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</si>
  <si>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</si>
  <si>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</si>
  <si>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</si>
  <si>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</si>
  <si>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</si>
  <si>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</si>
  <si>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</si>
  <si>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</si>
  <si>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</si>
  <si>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</si>
  <si>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</si>
  <si>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</si>
  <si>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</si>
  <si>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</si>
  <si>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</si>
  <si>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</si>
  <si>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</si>
  <si>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</si>
  <si>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</si>
  <si>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</si>
  <si>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</si>
  <si>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</si>
  <si>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</si>
  <si>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</si>
  <si>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</si>
  <si>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</si>
  <si>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</si>
  <si>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</si>
  <si>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</si>
  <si>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</si>
  <si>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</si>
  <si>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</si>
  <si>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</si>
  <si>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</si>
  <si>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</si>
  <si>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</si>
  <si>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</si>
  <si>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</si>
  <si>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</si>
  <si>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</si>
  <si>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</si>
  <si>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</si>
  <si>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</si>
  <si>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</si>
  <si>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</si>
  <si>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</si>
  <si>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</si>
  <si>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</si>
  <si>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</si>
  <si>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</si>
  <si>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</si>
  <si>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</si>
  <si>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</si>
  <si>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</si>
  <si>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</si>
  <si>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</si>
  <si>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</si>
  <si>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</si>
  <si>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</si>
  <si>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</si>
  <si>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</si>
  <si>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</si>
  <si>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</si>
  <si>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</si>
  <si>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</si>
  <si>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</si>
  <si>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</si>
  <si>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</si>
  <si>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</si>
  <si>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</si>
  <si>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</si>
  <si>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</si>
  <si>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</si>
  <si>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</si>
  <si>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</si>
  <si>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</si>
  <si>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</si>
  <si>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</si>
  <si>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</si>
  <si>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</si>
  <si>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</si>
  <si>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</si>
  <si>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</si>
  <si>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</si>
  <si>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</si>
  <si>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</si>
  <si>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</si>
  <si>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</si>
  <si>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</si>
  <si>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</si>
  <si>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</si>
  <si>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</si>
  <si>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</si>
  <si>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</si>
  <si>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</si>
  <si>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</si>
  <si>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</si>
  <si>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</si>
  <si>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</si>
  <si>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</si>
  <si>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</si>
  <si>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</si>
  <si>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</si>
  <si>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</si>
  <si>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</si>
  <si>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</si>
  <si>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</si>
  <si>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</si>
  <si>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</si>
  <si>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</si>
  <si>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</si>
  <si>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</si>
  <si>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</si>
  <si>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</si>
  <si>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</si>
  <si>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</si>
  <si>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</si>
  <si>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</si>
  <si>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</si>
  <si>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</si>
  <si>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</si>
  <si>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</si>
  <si>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</si>
  <si>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</si>
  <si>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</si>
  <si>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</si>
  <si>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</si>
  <si>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</si>
  <si>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</si>
  <si>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</si>
  <si>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</si>
  <si>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</si>
  <si>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</si>
  <si>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</si>
  <si>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</si>
  <si>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</si>
  <si>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</si>
  <si>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</si>
  <si>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</si>
  <si>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</si>
  <si>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</si>
  <si>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</si>
  <si>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</si>
  <si>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</si>
  <si>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</si>
  <si>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</si>
  <si>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</si>
  <si>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</si>
  <si>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</si>
  <si>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</si>
  <si>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</si>
  <si>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</si>
  <si>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</si>
  <si>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</si>
  <si>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</si>
  <si>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</si>
  <si>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</si>
  <si>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</si>
  <si>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</si>
  <si>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</si>
  <si>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</si>
  <si>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</si>
  <si>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</si>
  <si>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</si>
  <si>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</si>
  <si>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</si>
  <si>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</si>
  <si>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</si>
  <si>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</si>
  <si>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</si>
  <si>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</si>
  <si>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</si>
  <si>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</si>
  <si>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</si>
  <si>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</si>
  <si>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</si>
  <si>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</si>
  <si>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</si>
  <si>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</si>
  <si>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</si>
  <si>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</si>
  <si>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</si>
  <si>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</si>
  <si>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</si>
  <si>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</si>
  <si>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</si>
  <si>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</si>
  <si>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</si>
  <si>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</si>
  <si>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</si>
  <si>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</si>
  <si>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</si>
  <si>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</si>
  <si>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</si>
  <si>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</si>
  <si>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</si>
  <si>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</si>
  <si>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</si>
  <si>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</si>
  <si>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</si>
  <si>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</si>
  <si>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</si>
  <si>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</si>
  <si>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</si>
  <si>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</si>
  <si>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</si>
  <si>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</si>
  <si>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</si>
  <si>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</si>
  <si>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</si>
  <si>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</si>
  <si>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</si>
  <si>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</si>
  <si>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</si>
  <si>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</si>
  <si>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</si>
  <si>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</si>
  <si>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</si>
  <si>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</si>
  <si>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</si>
  <si>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</si>
  <si>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</si>
  <si>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</si>
  <si>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</si>
  <si>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</si>
  <si>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</si>
  <si>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</si>
  <si>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</si>
  <si>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</si>
  <si>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</si>
  <si>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</si>
  <si>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</si>
  <si>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</si>
  <si>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</si>
  <si>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</si>
  <si>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</si>
  <si>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</si>
  <si>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</si>
  <si>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</si>
  <si>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</si>
  <si>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</si>
  <si>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</si>
  <si>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</si>
  <si>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</si>
  <si>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</si>
  <si>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</si>
  <si>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</si>
  <si>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</si>
  <si>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</si>
  <si>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</si>
  <si>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</si>
  <si>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</si>
  <si>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</si>
  <si>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</si>
  <si>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</si>
  <si>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</si>
  <si>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</si>
  <si>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</si>
  <si>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</si>
  <si>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</si>
  <si>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</si>
  <si>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</si>
  <si>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</si>
  <si>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</si>
  <si>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</si>
  <si>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</si>
  <si>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</si>
  <si>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</si>
  <si>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</si>
  <si>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</si>
  <si>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</si>
  <si>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</si>
  <si>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</si>
  <si>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</si>
  <si>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</si>
  <si>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</si>
  <si>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</si>
  <si>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</si>
  <si>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</si>
  <si>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</si>
  <si>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</si>
  <si>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</si>
  <si>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</si>
  <si>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</si>
  <si>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</si>
  <si>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</si>
  <si>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</si>
  <si>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</si>
  <si>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</si>
  <si>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</si>
  <si>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</si>
  <si>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</si>
  <si>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</si>
  <si>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</si>
  <si>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</si>
  <si>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</si>
  <si>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</si>
  <si>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</si>
  <si>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</si>
  <si>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</si>
  <si>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</si>
  <si>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</si>
  <si>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</si>
  <si>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</si>
  <si>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</si>
  <si>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</si>
  <si>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</si>
  <si>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</si>
  <si>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</si>
  <si>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</si>
  <si>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</si>
  <si>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</si>
  <si>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</si>
  <si>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</si>
  <si>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</si>
  <si>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</si>
  <si>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</si>
  <si>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</si>
  <si>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</si>
  <si>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</si>
  <si>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</si>
  <si>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</si>
  <si>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</si>
  <si>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</si>
  <si>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</si>
  <si>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</si>
  <si>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</si>
  <si>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</si>
  <si>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</si>
  <si>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</si>
  <si>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</si>
  <si>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</si>
  <si>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</si>
  <si>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</si>
  <si>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</si>
  <si>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</si>
  <si>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</si>
  <si>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</si>
  <si>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</si>
  <si>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</si>
  <si>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</si>
  <si>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</si>
  <si>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</si>
  <si>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</si>
  <si>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</si>
  <si>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</si>
  <si>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</si>
  <si>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</si>
  <si>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</si>
  <si>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</si>
  <si>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</si>
  <si>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</si>
  <si>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</si>
  <si>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</si>
  <si>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</si>
  <si>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</si>
  <si>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</si>
  <si>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</si>
  <si>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</si>
  <si>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</si>
  <si>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</si>
  <si>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</si>
  <si>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</si>
  <si>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</si>
  <si>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</si>
  <si>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</si>
  <si>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</si>
  <si>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</si>
  <si>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</si>
  <si>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</si>
  <si>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</si>
  <si>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</si>
  <si>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</si>
  <si>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</si>
  <si>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</si>
  <si>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</si>
  <si>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</si>
  <si>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</si>
  <si>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</si>
  <si>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</si>
  <si>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</si>
  <si>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</si>
  <si>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</si>
  <si>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</si>
  <si>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</si>
  <si>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</si>
  <si>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</si>
  <si>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</si>
  <si>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</si>
  <si>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</si>
  <si>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</si>
  <si>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</si>
  <si>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</si>
  <si>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</si>
  <si>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</si>
  <si>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</si>
  <si>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</si>
  <si>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</si>
  <si>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</si>
  <si>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</si>
  <si>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</si>
  <si>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</si>
  <si>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</si>
  <si>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</si>
  <si>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</si>
  <si>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</si>
  <si>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</si>
  <si>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</si>
  <si>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</si>
  <si>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</si>
  <si>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</si>
  <si>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</si>
  <si>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</si>
  <si>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</si>
  <si>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</si>
  <si>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</si>
  <si>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</si>
  <si>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</si>
  <si>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</si>
  <si>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</si>
  <si>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</si>
  <si>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</si>
  <si>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</si>
  <si>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</si>
  <si>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</si>
  <si>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</si>
  <si>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</si>
  <si>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</si>
  <si>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</si>
  <si>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</si>
  <si>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</si>
  <si>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</si>
  <si>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</si>
  <si>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</si>
  <si>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</si>
  <si>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</si>
  <si>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</si>
  <si>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</si>
  <si>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</si>
  <si>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</si>
  <si>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</si>
  <si>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</si>
  <si>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</si>
  <si>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</si>
  <si>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</si>
  <si>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</si>
  <si>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</si>
  <si>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</si>
  <si>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</si>
  <si>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</si>
  <si>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</si>
  <si>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</si>
  <si>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</si>
  <si>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</si>
  <si>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</si>
  <si>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</si>
  <si>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</si>
  <si>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</si>
  <si>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</si>
  <si>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</si>
  <si>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</si>
  <si>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</si>
  <si>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</si>
  <si>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</si>
  <si>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</si>
  <si>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</si>
  <si>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</si>
  <si>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</si>
  <si>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</si>
  <si>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</si>
  <si>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</si>
  <si>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</si>
  <si>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</si>
  <si>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</si>
  <si>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</si>
  <si>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</si>
  <si>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</si>
  <si>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</si>
  <si>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</si>
  <si>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</si>
  <si>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</si>
  <si>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</si>
  <si>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</si>
  <si>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</si>
  <si>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</si>
  <si>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</si>
  <si>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</si>
  <si>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</si>
  <si>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</si>
  <si>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</si>
  <si>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</si>
  <si>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</si>
  <si>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</si>
  <si>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</si>
  <si>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</si>
  <si>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</si>
  <si>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</si>
  <si>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</si>
  <si>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</si>
  <si>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</si>
  <si>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</si>
  <si>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</si>
  <si>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</si>
  <si>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</si>
  <si>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</si>
  <si>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</si>
  <si>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</si>
  <si>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</si>
  <si>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</si>
  <si>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</si>
  <si>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</si>
  <si>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</si>
  <si>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</si>
  <si>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</si>
  <si>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</si>
  <si>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</si>
  <si>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</si>
  <si>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</si>
  <si>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</si>
  <si>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</si>
  <si>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</si>
  <si>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</si>
  <si>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</si>
  <si>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</si>
  <si>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</si>
  <si>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</si>
  <si>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</si>
  <si>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</si>
  <si>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</si>
  <si>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</si>
  <si>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</si>
  <si>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</si>
  <si>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</si>
  <si>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</si>
  <si>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</si>
  <si>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</si>
  <si>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</si>
  <si>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</si>
  <si>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</si>
  <si>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</si>
  <si>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</si>
  <si>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</si>
  <si>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</si>
  <si>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</si>
  <si>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</si>
  <si>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</si>
  <si>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</si>
  <si>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</si>
  <si>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</si>
  <si>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</si>
  <si>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</si>
  <si>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</si>
  <si>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</si>
  <si>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</si>
  <si>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</si>
  <si>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</si>
  <si>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</si>
  <si>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</si>
  <si>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</si>
  <si>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</si>
  <si>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</si>
  <si>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</si>
  <si>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</si>
  <si>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</si>
  <si>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</si>
  <si>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</si>
  <si>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</si>
  <si>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</si>
  <si>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</si>
  <si>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</si>
  <si>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</si>
  <si>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</si>
  <si>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</si>
  <si>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</si>
  <si>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</si>
  <si>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</si>
  <si>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</si>
  <si>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</si>
  <si>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</si>
  <si>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</si>
  <si>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</si>
  <si>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</si>
  <si>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</si>
  <si>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</si>
  <si>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</si>
  <si>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</si>
  <si>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</si>
  <si>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</si>
  <si>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</si>
  <si>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</si>
  <si>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</si>
  <si>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</si>
  <si>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</si>
  <si>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</si>
  <si>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</si>
  <si>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</si>
  <si>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</si>
  <si>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</si>
  <si>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</si>
  <si>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</si>
  <si>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</si>
  <si>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</si>
  <si>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</si>
  <si>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</si>
  <si>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</si>
  <si>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</si>
  <si>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</si>
  <si>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</si>
  <si>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</si>
  <si>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</si>
  <si>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</si>
  <si>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</si>
  <si>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</si>
  <si>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</si>
  <si>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</si>
  <si>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</si>
  <si>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</si>
  <si>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</si>
  <si>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</si>
  <si>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</si>
  <si>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</si>
  <si>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</si>
  <si>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</si>
  <si>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</si>
  <si>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</si>
  <si>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</si>
  <si>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</si>
  <si>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</si>
  <si>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</si>
  <si>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</si>
  <si>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</si>
  <si>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</si>
  <si>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</si>
  <si>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</si>
  <si>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</si>
  <si>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</si>
  <si>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</si>
  <si>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</si>
  <si>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</si>
  <si>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</si>
  <si>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</si>
  <si>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</si>
  <si>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</si>
  <si>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</si>
  <si>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</si>
  <si>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</si>
  <si>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</si>
  <si>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</si>
  <si>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</si>
  <si>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</si>
  <si>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</si>
  <si>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</si>
  <si>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</si>
  <si>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</si>
  <si>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</si>
  <si>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</si>
  <si>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</si>
  <si>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</si>
  <si>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</si>
  <si>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</si>
  <si>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</si>
  <si>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</si>
  <si>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</si>
  <si>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</si>
  <si>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</si>
  <si>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</si>
  <si>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</si>
  <si>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</si>
  <si>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</si>
  <si>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</si>
  <si>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</si>
  <si>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</si>
  <si>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</si>
  <si>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</si>
  <si>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</si>
  <si>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</si>
  <si>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</si>
  <si>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</si>
  <si>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</si>
  <si>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</si>
  <si>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</si>
  <si>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</si>
  <si>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</si>
  <si>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</si>
  <si>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</si>
  <si>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</si>
  <si>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</si>
  <si>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</si>
  <si>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</si>
  <si>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</si>
  <si>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</si>
  <si>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</si>
  <si>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</si>
  <si>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</si>
  <si>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</si>
  <si>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</si>
  <si>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</si>
  <si>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</si>
  <si>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</si>
  <si>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</si>
  <si>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</si>
  <si>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</si>
  <si>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</si>
  <si>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</si>
  <si>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</si>
  <si>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</si>
  <si>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</si>
  <si>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</si>
  <si>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</si>
  <si>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</si>
  <si>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</si>
  <si>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</si>
  <si>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</si>
  <si>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</si>
  <si>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</si>
  <si>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</si>
  <si>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</si>
  <si>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</si>
  <si>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</si>
  <si>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</si>
  <si>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</si>
  <si>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</si>
  <si>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</si>
  <si>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</si>
  <si>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</si>
  <si>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</si>
  <si>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</si>
  <si>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</si>
  <si>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</si>
  <si>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</si>
  <si>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</si>
  <si>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</si>
  <si>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</si>
  <si>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</si>
  <si>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</si>
  <si>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</si>
  <si>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</si>
  <si>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</si>
  <si>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</si>
  <si>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</si>
  <si>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</si>
  <si>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</si>
  <si>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</si>
  <si>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</si>
  <si>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</si>
  <si>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</si>
  <si>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</si>
  <si>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</si>
  <si>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</si>
  <si>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</si>
  <si>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</si>
  <si>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</si>
  <si>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</si>
  <si>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</si>
  <si>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</si>
  <si>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</si>
  <si>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</si>
  <si>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</si>
  <si>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</si>
  <si>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</si>
  <si>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</si>
  <si>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</si>
  <si>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</si>
  <si>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</si>
  <si>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</si>
  <si>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</si>
  <si>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</si>
  <si>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</si>
  <si>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</si>
  <si>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</si>
  <si>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</si>
  <si>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</si>
  <si>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</si>
  <si>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</si>
  <si>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</si>
  <si>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</si>
  <si>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</si>
  <si>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</si>
  <si>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</si>
  <si>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</si>
  <si>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</si>
  <si>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</si>
  <si>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</si>
  <si>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</si>
  <si>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</si>
  <si>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</si>
  <si>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</si>
  <si>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</si>
  <si>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</si>
  <si>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</si>
  <si>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</si>
  <si>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</si>
  <si>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</si>
  <si>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</si>
  <si>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</si>
  <si>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</si>
  <si>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</si>
  <si>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</si>
  <si>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</si>
  <si>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</si>
  <si>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</si>
  <si>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</si>
  <si>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</si>
  <si>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</si>
  <si>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</si>
  <si>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</si>
  <si>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</si>
  <si>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</si>
  <si>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</si>
  <si>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</si>
  <si>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</si>
  <si>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</si>
  <si>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</si>
  <si>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</si>
  <si>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</si>
  <si>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</si>
  <si>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</si>
  <si>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</si>
  <si>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</si>
  <si>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</si>
  <si>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</si>
  <si>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</si>
  <si>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</si>
  <si>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</si>
  <si>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</si>
  <si>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</si>
  <si>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</si>
  <si>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</si>
  <si>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</si>
  <si>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</si>
  <si>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</si>
  <si>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</si>
  <si>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</si>
  <si>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</si>
  <si>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</si>
  <si>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</si>
  <si>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</si>
  <si>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</si>
  <si>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</si>
  <si>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</si>
  <si>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</si>
  <si>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</si>
  <si>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</si>
  <si>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</si>
  <si>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</si>
  <si>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</si>
  <si>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</si>
  <si>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</si>
  <si>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</si>
  <si>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</si>
  <si>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</si>
  <si>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</si>
  <si>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</si>
  <si>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</si>
  <si>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</si>
  <si>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</si>
  <si>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</si>
  <si>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</si>
  <si>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</si>
  <si>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</si>
  <si>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</si>
  <si>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</si>
  <si>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</si>
  <si>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</si>
  <si>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</si>
  <si>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</si>
  <si>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</si>
  <si>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</si>
  <si>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</si>
  <si>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</si>
  <si>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</si>
  <si>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</si>
  <si>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</si>
  <si>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</si>
  <si>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</si>
  <si>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</si>
  <si>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</si>
  <si>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</si>
  <si>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</si>
  <si>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</si>
  <si>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</si>
  <si>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</si>
  <si>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</si>
  <si>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</si>
  <si>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</si>
  <si>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</si>
  <si>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</si>
  <si>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</si>
  <si>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</si>
  <si>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</si>
  <si>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</si>
  <si>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</si>
  <si>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</si>
  <si>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</si>
  <si>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</si>
  <si>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</si>
  <si>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</si>
  <si>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</si>
  <si>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</si>
  <si>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</si>
  <si>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</si>
  <si>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</si>
  <si>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</si>
  <si>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</si>
  <si>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</si>
  <si>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</si>
  <si>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</si>
  <si>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</si>
  <si>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</si>
  <si>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</si>
  <si>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</si>
  <si>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</si>
  <si>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</si>
  <si>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</si>
  <si>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</si>
  <si>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</si>
  <si>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</si>
  <si>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</si>
  <si>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</si>
  <si>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</si>
  <si>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</si>
  <si>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</si>
  <si>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</si>
  <si>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</si>
  <si>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</si>
  <si>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</si>
  <si>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</si>
  <si>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</si>
  <si>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</si>
  <si>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</si>
  <si>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</si>
  <si>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</si>
  <si>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</si>
  <si>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</si>
  <si>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</si>
  <si>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</si>
  <si>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</si>
  <si>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</si>
  <si>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</si>
  <si>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</si>
  <si>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</si>
  <si>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</si>
  <si>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</si>
  <si>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</si>
  <si>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</si>
  <si>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</si>
  <si>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</si>
  <si>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</si>
  <si>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</si>
  <si>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</si>
  <si>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</si>
  <si>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</si>
  <si>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</si>
  <si>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</si>
  <si>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</si>
  <si>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</si>
  <si>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</si>
  <si>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</si>
  <si>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</si>
  <si>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</si>
  <si>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</si>
  <si>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</si>
  <si>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</si>
  <si>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</si>
  <si>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</si>
  <si>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</si>
  <si>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</si>
  <si>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</si>
  <si>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</si>
  <si>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</si>
  <si>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</si>
  <si>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</si>
  <si>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</si>
  <si>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</si>
  <si>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</si>
  <si>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</si>
  <si>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</si>
  <si>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</si>
  <si>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</si>
  <si>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</si>
  <si>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</si>
  <si>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</si>
  <si>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</si>
  <si>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</si>
  <si>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</si>
  <si>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</si>
  <si>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</si>
  <si>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</si>
  <si>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</si>
  <si>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</si>
  <si>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</si>
  <si>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</si>
  <si>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</si>
  <si>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</si>
  <si>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</si>
  <si>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</si>
  <si>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</si>
  <si>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</si>
  <si>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</si>
  <si>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</si>
  <si>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</si>
  <si>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</si>
  <si>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</si>
  <si>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</si>
  <si>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</si>
  <si>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</si>
  <si>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</si>
  <si>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</si>
  <si>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</si>
  <si>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</si>
  <si>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</si>
  <si>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</si>
  <si>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</si>
  <si>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</si>
  <si>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</si>
  <si>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</si>
  <si>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</si>
  <si>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</si>
  <si>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</si>
  <si>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</si>
  <si>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</si>
  <si>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</si>
  <si>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</si>
  <si>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</si>
  <si>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</si>
  <si>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</si>
  <si>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</si>
  <si>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</si>
  <si>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</si>
  <si>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</si>
  <si>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</si>
  <si>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</si>
  <si>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</si>
  <si>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</si>
  <si>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</si>
  <si>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</si>
  <si>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</si>
  <si>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</si>
  <si>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</si>
  <si>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</si>
  <si>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</si>
  <si>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</si>
  <si>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</si>
  <si>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</si>
  <si>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</si>
  <si>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</si>
  <si>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</si>
  <si>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</si>
  <si>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</si>
  <si>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</si>
  <si>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</si>
  <si>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</si>
  <si>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</si>
  <si>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</si>
  <si>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</si>
  <si>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</si>
  <si>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</si>
  <si>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</si>
  <si>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</si>
  <si>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</si>
  <si>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</si>
  <si>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</si>
  <si>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</si>
  <si>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</si>
  <si>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</si>
  <si>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</si>
  <si>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</si>
  <si>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</si>
  <si>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</si>
  <si>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</si>
  <si>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</si>
  <si>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</si>
  <si>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</si>
  <si>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</si>
  <si>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</si>
  <si>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</si>
  <si>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</si>
  <si>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</si>
  <si>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</si>
  <si>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</si>
  <si>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</si>
  <si>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</si>
  <si>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</si>
  <si>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</si>
  <si>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</si>
  <si>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</si>
  <si>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</si>
  <si>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</si>
  <si>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</si>
  <si>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</si>
  <si>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</si>
  <si>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</si>
  <si>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</si>
  <si>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</si>
  <si>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</si>
  <si>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</si>
  <si>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</si>
  <si>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</si>
  <si>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</si>
  <si>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</si>
  <si>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</si>
  <si>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</si>
  <si>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</si>
  <si>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</si>
  <si>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</si>
  <si>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</si>
  <si>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</si>
  <si>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</si>
  <si>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</si>
  <si>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</si>
  <si>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</si>
  <si>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</si>
  <si>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</si>
  <si>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</si>
  <si>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</si>
  <si>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</si>
  <si>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</si>
  <si>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</si>
  <si>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</si>
  <si>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</si>
  <si>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</si>
  <si>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</si>
  <si>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</si>
  <si>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</si>
  <si>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</si>
  <si>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</si>
  <si>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</si>
  <si>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</si>
  <si>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</si>
  <si>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</si>
  <si>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</si>
  <si>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</si>
  <si>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</si>
  <si>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</si>
  <si>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</si>
  <si>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</si>
  <si>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</si>
  <si>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</si>
  <si>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</si>
  <si>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</si>
  <si>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</si>
  <si>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</si>
  <si>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</si>
  <si>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</si>
  <si>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</si>
  <si>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</si>
  <si>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</si>
  <si>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</si>
  <si>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</si>
  <si>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</si>
  <si>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</si>
  <si>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</si>
  <si>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</si>
  <si>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</si>
  <si>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</si>
  <si>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</si>
  <si>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</si>
  <si>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</si>
  <si>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</si>
  <si>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</si>
  <si>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</si>
  <si>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</si>
  <si>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</si>
  <si>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</si>
  <si>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</si>
  <si>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</si>
  <si>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</si>
  <si>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</si>
  <si>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</si>
  <si>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</si>
  <si>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</si>
  <si>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</si>
  <si>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</si>
  <si>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</si>
  <si>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</si>
  <si>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</si>
  <si>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</si>
  <si>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</si>
  <si>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</si>
  <si>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</si>
  <si>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</si>
  <si>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</si>
  <si>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</si>
  <si>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</si>
  <si>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</si>
  <si>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</si>
  <si>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</si>
  <si>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</si>
  <si>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</si>
  <si>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</si>
  <si>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</si>
  <si>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</si>
  <si>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</si>
  <si>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</si>
  <si>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</si>
  <si>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</si>
  <si>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</si>
  <si>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</si>
  <si>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</si>
  <si>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</si>
  <si>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</si>
  <si>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</si>
  <si>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</si>
  <si>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</si>
  <si>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</si>
  <si>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</si>
  <si>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</si>
  <si>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</si>
  <si>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</si>
  <si>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</si>
  <si>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</si>
  <si>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</si>
  <si>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</si>
  <si>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</si>
  <si>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</si>
  <si>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</si>
  <si>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</si>
  <si>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</si>
  <si>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</si>
  <si>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</si>
  <si>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</si>
  <si>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</si>
  <si>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</si>
  <si>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</si>
  <si>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</si>
  <si>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</si>
  <si>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</si>
  <si>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</si>
  <si>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</si>
  <si>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</si>
  <si>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</si>
  <si>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</si>
  <si>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</si>
  <si>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</si>
  <si>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</si>
  <si>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</si>
  <si>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</si>
  <si>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</si>
  <si>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</si>
  <si>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</si>
  <si>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</si>
  <si>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</si>
  <si>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</si>
  <si>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</si>
  <si>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</si>
  <si>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</si>
  <si>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</si>
  <si>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</si>
  <si>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</si>
  <si>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</si>
  <si>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</si>
  <si>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</si>
  <si>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</si>
  <si>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</si>
  <si>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</si>
  <si>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</si>
  <si>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</si>
  <si>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</si>
  <si>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</si>
  <si>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</si>
  <si>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</si>
  <si>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</si>
  <si>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</si>
  <si>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</si>
  <si>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</si>
  <si>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</si>
  <si>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</si>
  <si>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</si>
  <si>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</si>
  <si>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</si>
  <si>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</si>
  <si>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</si>
  <si>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</si>
  <si>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</si>
  <si>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</si>
  <si>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</si>
  <si>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</si>
  <si>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</si>
  <si>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</si>
  <si>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</si>
  <si>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</si>
  <si>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</si>
  <si>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</si>
  <si>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</si>
  <si>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</si>
  <si>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</si>
  <si>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</si>
  <si>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</si>
  <si>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</si>
  <si>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</si>
  <si>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</si>
  <si>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</si>
  <si>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</si>
  <si>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</si>
  <si>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</si>
  <si>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</si>
  <si>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</si>
  <si>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</si>
  <si>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</si>
  <si>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</si>
  <si>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</si>
  <si>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</si>
  <si>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</si>
  <si>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</si>
  <si>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</si>
  <si>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</si>
  <si>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</si>
  <si>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</si>
  <si>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</si>
  <si>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</si>
  <si>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</si>
  <si>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</si>
  <si>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</si>
  <si>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</si>
  <si>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</si>
  <si>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</si>
  <si>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</si>
  <si>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</si>
  <si>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</si>
  <si>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</si>
  <si>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</si>
  <si>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</si>
  <si>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</si>
  <si>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</si>
  <si>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</si>
  <si>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</si>
  <si>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</si>
  <si>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</si>
  <si>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</si>
  <si>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</si>
  <si>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</si>
  <si>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</si>
  <si>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</si>
  <si>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</si>
  <si>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</si>
  <si>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</si>
  <si>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</si>
  <si>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</si>
  <si>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</si>
  <si>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</si>
  <si>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</si>
  <si>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</si>
  <si>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</si>
  <si>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</si>
  <si>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</si>
  <si>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</si>
  <si>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</si>
  <si>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</si>
  <si>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</si>
  <si>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</si>
  <si>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</si>
  <si>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</si>
  <si>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</si>
  <si>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</si>
  <si>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</si>
  <si>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</si>
  <si>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</si>
  <si>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</si>
  <si>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</si>
  <si>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</si>
  <si>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</si>
  <si>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</si>
  <si>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</si>
  <si>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</si>
  <si>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</si>
  <si>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</si>
  <si>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</si>
  <si>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</si>
  <si>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</si>
  <si>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</si>
  <si>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</si>
  <si>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</si>
  <si>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</si>
  <si>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</si>
  <si>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</si>
  <si>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</si>
  <si>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</si>
  <si>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</si>
  <si>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</si>
  <si>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</si>
  <si>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</si>
  <si>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</si>
  <si>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</si>
  <si>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</si>
  <si>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</si>
  <si>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</si>
  <si>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</si>
  <si>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</si>
  <si>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</si>
  <si>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</si>
  <si>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</si>
  <si>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</si>
  <si>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</si>
  <si>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</si>
  <si>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</si>
  <si>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</si>
  <si>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</si>
  <si>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</si>
  <si>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</si>
  <si>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</si>
  <si>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</si>
  <si>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</si>
  <si>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</si>
  <si>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</si>
  <si>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</si>
  <si>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</si>
  <si>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</si>
  <si>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</si>
  <si>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</si>
  <si>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</si>
  <si>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</si>
  <si>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</si>
  <si>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</si>
  <si>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</si>
  <si>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</si>
  <si>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</si>
  <si>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</si>
  <si>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</si>
  <si>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</si>
  <si>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</si>
  <si>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</si>
  <si>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</si>
  <si>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</si>
  <si>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</si>
  <si>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</si>
  <si>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</si>
  <si>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</si>
  <si>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</si>
  <si>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</si>
  <si>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</si>
  <si>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</si>
  <si>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</si>
  <si>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</si>
  <si>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</si>
  <si>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</si>
  <si>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</si>
  <si>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</si>
  <si>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</si>
  <si>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</si>
  <si>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</si>
  <si>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</si>
  <si>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</si>
  <si>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</si>
  <si>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</si>
  <si>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</si>
  <si>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</si>
  <si>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</si>
  <si>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</si>
  <si>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</si>
  <si>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</si>
  <si>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</si>
  <si>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</si>
  <si>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</si>
  <si>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</si>
  <si>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</si>
  <si>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</si>
  <si>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</si>
  <si>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</si>
  <si>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</si>
  <si>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</si>
  <si>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</si>
  <si>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</si>
  <si>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</si>
  <si>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</si>
  <si>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</si>
  <si>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</si>
  <si>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</si>
  <si>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</si>
  <si>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</si>
  <si>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</si>
  <si>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</si>
  <si>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</si>
  <si>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</si>
  <si>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</si>
  <si>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</si>
  <si>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</si>
  <si>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</si>
  <si>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</si>
  <si>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</si>
  <si>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</si>
  <si>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</si>
  <si>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</si>
  <si>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</si>
  <si>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</si>
  <si>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</si>
  <si>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</si>
  <si>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</si>
  <si>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</si>
  <si>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</si>
  <si>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</si>
  <si>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</si>
  <si>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</si>
  <si>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</si>
  <si>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</si>
  <si>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</si>
  <si>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</si>
  <si>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</si>
  <si>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</si>
  <si>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</si>
  <si>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</si>
  <si>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</si>
  <si>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</si>
  <si>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</si>
  <si>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</si>
  <si>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</si>
  <si>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</si>
  <si>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</si>
  <si>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</si>
  <si>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</si>
  <si>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</si>
  <si>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</si>
  <si>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</si>
  <si>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</si>
  <si>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</si>
  <si>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</si>
  <si>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</si>
  <si>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</si>
  <si>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</si>
  <si>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</si>
  <si>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</si>
  <si>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</si>
  <si>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</si>
  <si>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</si>
  <si>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</si>
  <si>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</si>
  <si>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</si>
  <si>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</si>
  <si>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</si>
  <si>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</si>
  <si>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</si>
  <si>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</si>
  <si>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</si>
  <si>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</si>
  <si>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</si>
  <si>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</si>
  <si>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</si>
  <si>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</si>
  <si>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</si>
  <si>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</si>
  <si>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</si>
  <si>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</si>
  <si>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</si>
  <si>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</si>
  <si>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</si>
  <si>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</si>
  <si>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</si>
  <si>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</si>
  <si>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</si>
  <si>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</si>
  <si>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</si>
  <si>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</si>
  <si>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</si>
  <si>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</si>
  <si>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</si>
  <si>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</si>
  <si>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</si>
  <si>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</si>
  <si>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</si>
  <si>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</si>
  <si>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</si>
  <si>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</si>
  <si>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</si>
  <si>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</si>
  <si>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</si>
  <si>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</si>
  <si>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</si>
  <si>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</si>
  <si>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</si>
  <si>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</si>
  <si>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</si>
  <si>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</si>
  <si>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</si>
  <si>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</si>
  <si>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</si>
  <si>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</si>
  <si>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</si>
  <si>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</si>
  <si>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</si>
  <si>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</si>
  <si>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</si>
  <si>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</si>
  <si>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</si>
  <si>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</si>
  <si>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</si>
  <si>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</si>
  <si>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</si>
  <si>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</si>
  <si>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</si>
  <si>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</si>
  <si>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</si>
  <si>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</si>
  <si>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</si>
  <si>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</si>
  <si>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</si>
  <si>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</si>
  <si>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</si>
  <si>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</si>
  <si>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</si>
  <si>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</si>
  <si>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</si>
  <si>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</si>
  <si>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</si>
  <si>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</si>
  <si>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</si>
  <si>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</si>
  <si>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</si>
  <si>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</si>
  <si>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</si>
  <si>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</si>
  <si>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</si>
  <si>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</si>
  <si>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</si>
  <si>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</si>
  <si>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</si>
  <si>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</si>
  <si>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</si>
  <si>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</si>
  <si>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</si>
  <si>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</si>
  <si>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</si>
  <si>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</si>
  <si>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</si>
  <si>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</si>
  <si>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</si>
  <si>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</si>
  <si>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</si>
  <si>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</si>
  <si>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</si>
  <si>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</si>
  <si>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</si>
  <si>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</si>
  <si>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</si>
  <si>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</si>
  <si>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</si>
  <si>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</si>
  <si>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</si>
  <si>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</si>
  <si>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</si>
  <si>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</si>
  <si>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</si>
  <si>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</si>
  <si>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</si>
  <si>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</si>
  <si>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</si>
  <si>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</si>
  <si>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</si>
  <si>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</si>
  <si>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</si>
  <si>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</si>
  <si>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</si>
  <si>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</si>
  <si>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</si>
  <si>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</si>
  <si>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</si>
  <si>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</si>
  <si>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</si>
  <si>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</si>
  <si>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</si>
  <si>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</si>
  <si>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</si>
  <si>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</si>
  <si>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</si>
  <si>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</si>
  <si>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</si>
  <si>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</si>
  <si>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</si>
  <si>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</si>
  <si>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</si>
  <si>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</si>
  <si>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</si>
  <si>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</si>
  <si>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</si>
  <si>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</si>
  <si>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</si>
  <si>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</si>
  <si>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</si>
  <si>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</si>
  <si>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</si>
  <si>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</si>
  <si>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</si>
  <si>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</si>
  <si>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</si>
  <si>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</si>
  <si>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</si>
  <si>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</si>
  <si>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</si>
  <si>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</si>
  <si>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</si>
  <si>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</si>
  <si>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</si>
  <si>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</si>
  <si>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</si>
  <si>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</si>
  <si>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</si>
  <si>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</si>
  <si>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</si>
  <si>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</si>
  <si>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</si>
  <si>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</si>
  <si>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</si>
  <si>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</si>
  <si>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</si>
  <si>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</si>
  <si>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</si>
  <si>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</si>
  <si>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</si>
  <si>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</si>
  <si>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</si>
  <si>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</si>
  <si>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</si>
  <si>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</si>
  <si>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</si>
  <si>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</si>
  <si>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</si>
  <si>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</si>
  <si>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</si>
  <si>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</si>
  <si>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</si>
  <si>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</si>
  <si>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</si>
  <si>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</si>
  <si>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</si>
  <si>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</si>
  <si>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</si>
  <si>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</si>
  <si>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</si>
  <si>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</si>
  <si>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</si>
  <si>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</si>
  <si>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</si>
  <si>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</si>
  <si>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</si>
  <si>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</si>
  <si>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</si>
  <si>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</si>
  <si>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</si>
  <si>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</si>
  <si>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</si>
  <si>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</si>
  <si>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</si>
  <si>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</si>
  <si>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</si>
  <si>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</si>
  <si>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</si>
  <si>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</si>
  <si>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</si>
  <si>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</si>
  <si>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</si>
  <si>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</si>
  <si>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</si>
  <si>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</si>
  <si>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</si>
  <si>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</si>
  <si>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</si>
  <si>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</si>
  <si>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</si>
  <si>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</si>
  <si>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</si>
  <si>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</si>
  <si>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</si>
  <si>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</si>
  <si>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</si>
  <si>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</si>
  <si>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</si>
  <si>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</si>
  <si>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</si>
  <si>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</si>
  <si>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</si>
  <si>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</si>
  <si>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</si>
  <si>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</si>
  <si>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</si>
  <si>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</si>
  <si>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</si>
  <si>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</si>
  <si>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</si>
  <si>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</si>
  <si>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</si>
  <si>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</si>
  <si>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</si>
  <si>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</si>
  <si>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</si>
  <si>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</si>
  <si>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</si>
  <si>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</si>
  <si>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</si>
  <si>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</si>
  <si>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</si>
  <si>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</si>
  <si>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</si>
  <si>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</si>
  <si>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</si>
  <si>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</si>
  <si>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</si>
  <si>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</si>
  <si>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</si>
  <si>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</si>
  <si>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</si>
  <si>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</si>
  <si>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</si>
  <si>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</si>
  <si>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</si>
  <si>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</si>
  <si>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</si>
  <si>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</si>
  <si>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</si>
  <si>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</si>
  <si>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</si>
  <si>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</si>
  <si>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</si>
  <si>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</si>
  <si>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</si>
  <si>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</si>
  <si>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</si>
  <si>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</si>
  <si>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</si>
  <si>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</si>
  <si>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</si>
  <si>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</si>
  <si>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</si>
  <si>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</si>
  <si>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</si>
  <si>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</si>
  <si>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</si>
  <si>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</si>
  <si>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</si>
  <si>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</si>
  <si>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</si>
  <si>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</si>
  <si>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</si>
  <si>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</si>
  <si>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</si>
  <si>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</si>
  <si>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</si>
  <si>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</si>
  <si>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</si>
  <si>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</si>
  <si>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</si>
  <si>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</si>
  <si>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</si>
  <si>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</si>
  <si>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</si>
  <si>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</si>
  <si>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</si>
  <si>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</si>
  <si>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</si>
  <si>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</si>
  <si>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</si>
  <si>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</si>
  <si>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</si>
  <si>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</si>
  <si>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</si>
  <si>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</si>
  <si>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</si>
  <si>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</si>
  <si>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</si>
  <si>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</si>
  <si>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</si>
  <si>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</si>
  <si>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</si>
  <si>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</si>
  <si>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</si>
  <si>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</si>
  <si>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</si>
  <si>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</si>
  <si>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</si>
  <si>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</si>
  <si>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</si>
  <si>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</si>
  <si>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</si>
  <si>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</si>
  <si>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</si>
  <si>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</si>
  <si>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</si>
  <si>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</si>
  <si>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</si>
  <si>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</si>
  <si>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</si>
  <si>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</si>
  <si>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</si>
  <si>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</si>
  <si>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</si>
  <si>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</si>
  <si>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</si>
  <si>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</si>
  <si>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</si>
  <si>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</si>
  <si>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</si>
  <si>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</si>
  <si>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</si>
  <si>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</si>
  <si>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</si>
  <si>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</si>
  <si>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</si>
  <si>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</si>
  <si>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</si>
  <si>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</si>
  <si>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</si>
  <si>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</si>
  <si>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</si>
  <si>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</si>
  <si>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</si>
  <si>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</si>
  <si>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</si>
  <si>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</si>
  <si>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</si>
  <si>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</si>
  <si>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</si>
  <si>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</si>
  <si>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</si>
  <si>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</si>
  <si>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</si>
  <si>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</si>
  <si>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</si>
  <si>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</si>
  <si>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</si>
  <si>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</si>
  <si>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</si>
  <si>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</si>
  <si>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</si>
  <si>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</si>
  <si>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</si>
  <si>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</si>
  <si>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</si>
  <si>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</si>
  <si>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</si>
  <si>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</si>
  <si>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</si>
  <si>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</si>
  <si>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</si>
  <si>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</si>
  <si>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</si>
  <si>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</si>
  <si>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</si>
  <si>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</si>
  <si>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</si>
  <si>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</si>
  <si>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</si>
  <si>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</si>
  <si>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</si>
  <si>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</si>
  <si>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</si>
  <si>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</si>
  <si>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</si>
  <si>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</si>
  <si>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</si>
  <si>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</si>
  <si>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</si>
  <si>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</si>
  <si>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</si>
  <si>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</si>
  <si>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</si>
  <si>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</si>
  <si>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</si>
  <si>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</si>
  <si>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</si>
  <si>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</si>
  <si>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</si>
  <si>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</si>
  <si>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</si>
  <si>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</si>
  <si>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</si>
  <si>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</si>
  <si>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</si>
  <si>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</si>
  <si>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</si>
  <si>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</si>
  <si>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</si>
  <si>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</si>
  <si>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</si>
  <si>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</si>
  <si>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</si>
  <si>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</si>
  <si>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</si>
  <si>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</si>
  <si>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</si>
  <si>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</si>
  <si>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</si>
  <si>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</si>
  <si>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</si>
  <si>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</si>
  <si>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</si>
  <si>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</si>
  <si>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</si>
  <si>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</si>
  <si>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</si>
  <si>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</si>
  <si>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</si>
  <si>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</si>
  <si>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</si>
  <si>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</si>
  <si>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</si>
  <si>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</si>
  <si>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</si>
  <si>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</si>
  <si>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</si>
  <si>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</si>
  <si>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</si>
  <si>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</si>
  <si>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</si>
  <si>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</si>
  <si>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</si>
  <si>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</si>
  <si>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</si>
  <si>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</si>
  <si>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</si>
  <si>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</si>
  <si>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</si>
  <si>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</si>
  <si>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</si>
  <si>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</si>
  <si>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</si>
  <si>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</si>
  <si>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</si>
  <si>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</si>
  <si>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</si>
  <si>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</si>
  <si>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</si>
  <si>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</si>
  <si>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</si>
  <si>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</si>
  <si>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</si>
  <si>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</si>
  <si>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</si>
  <si>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</si>
  <si>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</si>
  <si>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</si>
  <si>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</si>
  <si>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</si>
  <si>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</si>
  <si>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</si>
  <si>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</si>
  <si>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</si>
  <si>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</si>
  <si>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</si>
  <si>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</si>
  <si>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</si>
  <si>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</si>
  <si>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</si>
  <si>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</si>
  <si>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</si>
  <si>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</si>
  <si>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</si>
  <si>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</si>
  <si>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</si>
  <si>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</si>
  <si>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</si>
  <si>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</si>
  <si>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</si>
  <si>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</si>
  <si>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</si>
  <si>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</si>
  <si>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</si>
  <si>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</si>
  <si>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</si>
  <si>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</si>
  <si>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</si>
  <si>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</si>
  <si>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</si>
  <si>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</si>
  <si>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</si>
  <si>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</si>
  <si>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</si>
  <si>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</si>
  <si>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</si>
  <si>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</si>
  <si>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</si>
  <si>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</si>
  <si>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</si>
  <si>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</si>
  <si>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</si>
  <si>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</si>
  <si>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</si>
  <si>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</si>
  <si>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</si>
  <si>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</si>
  <si>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</si>
  <si>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</si>
  <si>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</si>
  <si>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</si>
  <si>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</si>
  <si>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</si>
  <si>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</si>
  <si>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</si>
  <si>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</si>
  <si>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</si>
  <si>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</si>
  <si>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</si>
  <si>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</si>
  <si>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</si>
  <si>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</si>
  <si>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</si>
  <si>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</si>
  <si>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</si>
  <si>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</si>
  <si>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</si>
  <si>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</si>
  <si>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</si>
  <si>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</si>
  <si>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</si>
  <si>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</si>
  <si>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</si>
  <si>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</si>
  <si>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</si>
  <si>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</si>
  <si>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</si>
  <si>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</si>
  <si>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</si>
  <si>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</si>
  <si>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</si>
  <si>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</si>
  <si>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</si>
  <si>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</si>
  <si>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</si>
  <si>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</si>
  <si>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</si>
  <si>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</si>
  <si>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</si>
  <si>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</si>
  <si>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</si>
  <si>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</si>
  <si>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</si>
  <si>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</si>
  <si>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</si>
  <si>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</si>
  <si>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</si>
  <si>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</si>
  <si>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</si>
  <si>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</si>
  <si>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</si>
  <si>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</si>
  <si>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</si>
  <si>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</si>
  <si>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</si>
  <si>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</si>
  <si>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</si>
  <si>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</si>
  <si>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</si>
  <si>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</si>
  <si>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</si>
  <si>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</si>
  <si>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</si>
  <si>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</si>
  <si>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</si>
  <si>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</si>
  <si>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</si>
  <si>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</si>
  <si>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</si>
  <si>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</si>
  <si>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</si>
  <si>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</si>
  <si>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</si>
  <si>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</si>
  <si>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</si>
  <si>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</si>
  <si>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</si>
  <si>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</si>
  <si>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</si>
  <si>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</si>
  <si>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</si>
  <si>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</si>
  <si>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</si>
  <si>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</si>
  <si>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</si>
  <si>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</si>
  <si>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</si>
  <si>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</si>
  <si>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</si>
  <si>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</si>
  <si>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</si>
  <si>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</si>
  <si>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</si>
  <si>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</si>
  <si>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</si>
  <si>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</si>
  <si>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</si>
  <si>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</si>
  <si>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</si>
  <si>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</si>
  <si>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</si>
  <si>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</si>
  <si>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</si>
  <si>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</si>
  <si>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</si>
  <si>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</si>
  <si>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</si>
  <si>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</si>
  <si>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</si>
  <si>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</si>
  <si>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</si>
  <si>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</si>
  <si>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</si>
  <si>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</si>
  <si>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</si>
  <si>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</si>
  <si>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</si>
  <si>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</si>
  <si>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</si>
  <si>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</si>
  <si>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</si>
  <si>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</si>
  <si>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</si>
  <si>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</si>
  <si>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</si>
  <si>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</si>
  <si>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</si>
  <si>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</si>
  <si>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</si>
  <si>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</si>
  <si>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</si>
  <si>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</si>
  <si>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</si>
  <si>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</si>
  <si>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</si>
  <si>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</si>
  <si>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</si>
  <si>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</si>
  <si>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</si>
  <si>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</si>
  <si>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</si>
  <si>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</si>
  <si>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</si>
  <si>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</si>
  <si>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</si>
  <si>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</si>
  <si>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</si>
  <si>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</si>
  <si>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</si>
  <si>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</si>
  <si>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</si>
  <si>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</si>
  <si>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</si>
  <si>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</si>
  <si>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</si>
  <si>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</si>
  <si>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</si>
  <si>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</si>
  <si>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</si>
  <si>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</si>
  <si>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</si>
  <si>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</si>
  <si>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</si>
  <si>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</si>
  <si>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</si>
  <si>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</si>
  <si>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</si>
  <si>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</si>
  <si>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</si>
  <si>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</si>
  <si>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</si>
  <si>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</si>
  <si>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</si>
  <si>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</si>
  <si>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</si>
  <si>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</si>
  <si>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</si>
  <si>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</si>
  <si>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</si>
  <si>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</si>
  <si>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</si>
  <si>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</si>
  <si>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</si>
  <si>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</si>
  <si>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</si>
  <si>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</si>
  <si>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</si>
  <si>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</si>
  <si>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</si>
  <si>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</si>
  <si>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</si>
  <si>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</si>
  <si>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</si>
  <si>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</si>
  <si>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</si>
  <si>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</si>
  <si>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</si>
  <si>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</si>
  <si>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</si>
  <si>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</si>
  <si>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</si>
  <si>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</si>
  <si>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</si>
  <si>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</si>
  <si>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</si>
  <si>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</si>
  <si>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</si>
  <si>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</si>
  <si>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</si>
  <si>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</si>
  <si>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</si>
  <si>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</si>
  <si>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</si>
  <si>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</si>
  <si>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</si>
  <si>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</si>
  <si>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</si>
  <si>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</si>
  <si>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</si>
  <si>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</si>
  <si>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</si>
  <si>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</si>
  <si>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</si>
  <si>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</si>
  <si>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</si>
  <si>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</si>
  <si>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</si>
  <si>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</si>
  <si>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</si>
  <si>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</si>
  <si>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</si>
  <si>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</si>
  <si>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</si>
  <si>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</si>
  <si>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</si>
  <si>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</si>
  <si>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</si>
  <si>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</si>
  <si>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</si>
  <si>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</si>
  <si>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</si>
  <si>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</si>
  <si>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</si>
  <si>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</si>
  <si>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</si>
  <si>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</si>
  <si>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</si>
  <si>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</si>
  <si>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</si>
  <si>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</si>
  <si>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</si>
  <si>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</si>
  <si>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</si>
  <si>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</si>
  <si>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</si>
  <si>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</si>
  <si>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</si>
  <si>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</si>
  <si>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</si>
  <si>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</si>
  <si>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</si>
  <si>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</si>
  <si>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</si>
  <si>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</si>
  <si>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</si>
  <si>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</si>
  <si>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</si>
  <si>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</si>
  <si>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</si>
  <si>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</si>
  <si>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</si>
  <si>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</si>
  <si>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</si>
  <si>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</si>
  <si>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</si>
  <si>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</si>
  <si>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</si>
  <si>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</si>
  <si>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</si>
  <si>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</si>
  <si>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</si>
  <si>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</si>
  <si>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</si>
  <si>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</si>
  <si>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</si>
  <si>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</si>
  <si>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</si>
  <si>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</si>
  <si>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</si>
  <si>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</si>
  <si>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</si>
  <si>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</si>
  <si>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</si>
  <si>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</si>
  <si>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</si>
  <si>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</si>
  <si>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</si>
  <si>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</si>
  <si>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</si>
  <si>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</si>
  <si>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</si>
  <si>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</si>
  <si>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</si>
  <si>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</si>
  <si>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</si>
  <si>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</si>
  <si>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</si>
  <si>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</si>
  <si>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</si>
  <si>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</si>
  <si>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</si>
  <si>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</si>
  <si>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</si>
  <si>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</si>
  <si>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</si>
  <si>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</si>
  <si>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</si>
  <si>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</si>
  <si>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</si>
  <si>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</si>
  <si>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</si>
  <si>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</si>
  <si>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</si>
  <si>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</si>
  <si>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</si>
  <si>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</si>
  <si>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</si>
  <si>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</si>
  <si>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</si>
  <si>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</si>
  <si>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</si>
  <si>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</si>
  <si>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</si>
  <si>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</si>
  <si>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</si>
  <si>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</si>
  <si>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</si>
  <si>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</si>
  <si>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</si>
  <si>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</si>
  <si>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</si>
  <si>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</si>
  <si>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</si>
  <si>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</si>
  <si>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</si>
  <si>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</si>
  <si>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</si>
  <si>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</si>
  <si>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</si>
  <si>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</si>
  <si>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</si>
  <si>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</si>
  <si>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</si>
  <si>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</si>
  <si>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</si>
  <si>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</si>
  <si>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</si>
  <si>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</si>
  <si>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</si>
  <si>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</si>
  <si>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</si>
  <si>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</si>
  <si>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</si>
  <si>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</si>
  <si>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</si>
  <si>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</si>
  <si>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</si>
  <si>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</si>
  <si>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</si>
  <si>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</si>
  <si>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</si>
  <si>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</si>
  <si>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</si>
  <si>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</si>
  <si>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</si>
  <si>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</si>
  <si>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</si>
  <si>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</si>
  <si>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</si>
  <si>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</si>
  <si>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</si>
  <si>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</si>
  <si>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</si>
  <si>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</si>
  <si>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</si>
  <si>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</si>
  <si>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</si>
  <si>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</si>
  <si>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</si>
  <si>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</si>
  <si>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</si>
  <si>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</si>
  <si>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</si>
  <si>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</si>
  <si>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</si>
  <si>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</si>
  <si>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</si>
  <si>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</si>
  <si>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</si>
  <si>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</si>
  <si>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</si>
  <si>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</si>
  <si>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</si>
  <si>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</si>
  <si>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</si>
  <si>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</si>
  <si>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</si>
  <si>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</si>
  <si>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</si>
  <si>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</si>
  <si>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</si>
  <si>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</si>
  <si>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</si>
  <si>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</si>
  <si>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</si>
  <si>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</si>
  <si>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</si>
  <si>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</si>
  <si>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</si>
  <si>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</si>
  <si>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</si>
  <si>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</si>
  <si>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</si>
  <si>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</si>
  <si>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</si>
  <si>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</si>
  <si>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</si>
  <si>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</si>
  <si>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</si>
  <si>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</si>
  <si>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</si>
  <si>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</si>
  <si>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</si>
  <si>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</si>
  <si>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</si>
  <si>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</si>
  <si>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</si>
  <si>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</si>
  <si>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</si>
  <si>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</si>
  <si>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</si>
  <si>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</si>
  <si>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</si>
  <si>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</si>
  <si>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</si>
  <si>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</si>
  <si>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</si>
  <si>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</si>
  <si>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</si>
  <si>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</si>
  <si>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</si>
  <si>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</si>
  <si>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</si>
  <si>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</si>
  <si>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</si>
  <si>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</si>
  <si>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</si>
  <si>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</si>
  <si>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</si>
  <si>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</si>
  <si>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</si>
  <si>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</si>
  <si>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</si>
  <si>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</si>
  <si>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</si>
  <si>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</si>
  <si>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</si>
  <si>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</si>
  <si>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</si>
  <si>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</si>
  <si>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</si>
  <si>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</si>
  <si>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</si>
  <si>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</si>
  <si>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</si>
  <si>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</si>
  <si>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</si>
  <si>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</si>
  <si>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</si>
  <si>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</si>
  <si>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</si>
  <si>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</si>
  <si>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</si>
  <si>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</si>
  <si>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</si>
  <si>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</si>
  <si>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</si>
  <si>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</si>
  <si>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</si>
  <si>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</si>
  <si>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</si>
  <si>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</si>
  <si>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</si>
  <si>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</si>
  <si>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</si>
  <si>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</si>
  <si>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</si>
  <si>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</si>
  <si>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</si>
  <si>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</si>
  <si>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</si>
  <si>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</si>
  <si>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</si>
  <si>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</si>
  <si>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</si>
  <si>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</si>
  <si>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</si>
  <si>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</si>
  <si>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</si>
  <si>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</si>
  <si>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</si>
  <si>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</si>
  <si>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</si>
  <si>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</si>
  <si>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</si>
  <si>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</si>
  <si>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</si>
  <si>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</si>
  <si>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</si>
  <si>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</si>
  <si>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</si>
  <si>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</si>
  <si>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</si>
  <si>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</si>
  <si>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</si>
  <si>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</si>
  <si>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</si>
  <si>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</si>
  <si>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</si>
  <si>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</si>
  <si>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</si>
  <si>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</si>
  <si>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</si>
  <si>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</si>
  <si>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</si>
  <si>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</si>
  <si>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</si>
  <si>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</si>
  <si>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</si>
  <si>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</si>
  <si>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</si>
  <si>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</si>
  <si>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</si>
  <si>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</si>
  <si>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</si>
  <si>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</si>
  <si>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</si>
  <si>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</si>
  <si>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</si>
  <si>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</si>
  <si>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</si>
  <si>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</si>
  <si>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</si>
  <si>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</si>
  <si>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</si>
  <si>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</si>
  <si>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</si>
  <si>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</si>
  <si>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</si>
  <si>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</si>
  <si>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</si>
  <si>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</si>
  <si>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</si>
  <si>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</si>
  <si>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</si>
  <si>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</si>
  <si>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</si>
  <si>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</si>
  <si>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</si>
  <si>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</si>
  <si>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</si>
  <si>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</si>
  <si>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</si>
  <si>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</si>
  <si>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</si>
  <si>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</si>
  <si>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</si>
  <si>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</si>
  <si>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</si>
  <si>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</si>
  <si>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</si>
  <si>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</si>
  <si>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</si>
  <si>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</si>
  <si>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</si>
  <si>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</si>
  <si>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</si>
  <si>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</si>
  <si>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</si>
  <si>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</si>
  <si>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</si>
  <si>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</si>
  <si>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</si>
  <si>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</si>
  <si>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</si>
  <si>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</si>
  <si>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</si>
  <si>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</si>
  <si>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</si>
  <si>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</si>
  <si>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</si>
  <si>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</si>
  <si>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</si>
  <si>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</si>
  <si>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</si>
  <si>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</si>
  <si>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</si>
  <si>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</si>
  <si>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</si>
  <si>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</si>
  <si>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</si>
  <si>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</si>
  <si>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</si>
  <si>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</si>
  <si>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</si>
  <si>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</si>
  <si>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</si>
  <si>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</si>
  <si>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</si>
  <si>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</si>
  <si>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</si>
  <si>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</si>
  <si>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</si>
  <si>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</si>
  <si>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</si>
  <si>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</si>
  <si>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</si>
  <si>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</si>
  <si>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</si>
  <si>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</si>
  <si>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</si>
  <si>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</si>
  <si>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</si>
  <si>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</si>
  <si>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</si>
  <si>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</si>
  <si>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</si>
  <si>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</si>
  <si>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</si>
  <si>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</si>
  <si>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</si>
  <si>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</si>
  <si>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</si>
  <si>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</si>
  <si>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</si>
  <si>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</si>
  <si>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</si>
  <si>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</si>
  <si>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</si>
  <si>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</si>
  <si>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</si>
  <si>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</si>
  <si>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</si>
  <si>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</si>
  <si>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</si>
  <si>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</si>
  <si>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</si>
  <si>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</si>
  <si>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</si>
  <si>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</si>
  <si>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</si>
  <si>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</si>
  <si>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</si>
  <si>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</si>
  <si>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</si>
  <si>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</si>
  <si>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</si>
  <si>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</si>
  <si>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</si>
  <si>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</si>
  <si>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</si>
  <si>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</si>
  <si>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</si>
  <si>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</si>
  <si>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</si>
  <si>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</si>
  <si>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</si>
  <si>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</si>
  <si>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</si>
  <si>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</si>
  <si>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</si>
  <si>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</si>
  <si>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</si>
  <si>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</si>
  <si>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</si>
  <si>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</si>
  <si>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</si>
  <si>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</si>
  <si>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</si>
  <si>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</si>
  <si>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</si>
  <si>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</si>
  <si>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</si>
  <si>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</si>
  <si>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</si>
  <si>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</si>
  <si>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</si>
  <si>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</si>
  <si>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</si>
  <si>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</si>
  <si>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</si>
  <si>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</si>
  <si>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</si>
  <si>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</si>
  <si>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</si>
  <si>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</si>
  <si>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</si>
  <si>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</si>
  <si>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</si>
  <si>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</si>
  <si>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</si>
  <si>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</si>
  <si>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</si>
  <si>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</si>
  <si>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</si>
  <si>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</si>
  <si>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</si>
  <si>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</si>
  <si>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</si>
  <si>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</si>
  <si>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</si>
  <si>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</si>
  <si>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</si>
  <si>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</si>
  <si>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</si>
  <si>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</si>
  <si>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</si>
  <si>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</si>
  <si>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</si>
  <si>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</si>
  <si>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</si>
  <si>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</si>
  <si>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</si>
  <si>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</si>
  <si>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</si>
  <si>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</si>
  <si>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</si>
  <si>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</si>
  <si>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</si>
  <si>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</si>
  <si>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</si>
  <si>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</si>
  <si>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</si>
  <si>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</si>
  <si>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</si>
  <si>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</si>
  <si>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</si>
  <si>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</si>
  <si>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</si>
  <si>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</si>
  <si>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</si>
  <si>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</si>
  <si>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</si>
  <si>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</si>
  <si>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</si>
  <si>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</si>
  <si>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</si>
  <si>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</si>
  <si>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</si>
  <si>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</si>
  <si>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</si>
  <si>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</si>
  <si>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</si>
  <si>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</si>
  <si>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</si>
  <si>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</si>
  <si>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</si>
  <si>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</si>
  <si>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</si>
  <si>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</si>
  <si>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</si>
  <si>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</si>
  <si>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</si>
  <si>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</si>
  <si>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</si>
  <si>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</si>
  <si>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</si>
  <si>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</si>
  <si>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</si>
  <si>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</si>
  <si>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</si>
  <si>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</si>
  <si>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</si>
  <si>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</si>
  <si>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</si>
  <si>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</si>
  <si>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</si>
  <si>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</si>
  <si>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</si>
  <si>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</si>
  <si>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</si>
  <si>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</si>
  <si>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</si>
  <si>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</si>
  <si>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</si>
  <si>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</si>
  <si>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</si>
  <si>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</si>
  <si>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</si>
  <si>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</si>
  <si>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</si>
  <si>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</si>
  <si>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</si>
  <si>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</si>
  <si>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</si>
  <si>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</si>
  <si>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</si>
  <si>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</si>
  <si>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</si>
  <si>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</si>
  <si>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</si>
  <si>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</si>
  <si>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</si>
  <si>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</si>
  <si>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</si>
  <si>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</si>
  <si>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</si>
  <si>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</si>
  <si>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</si>
  <si>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</si>
  <si>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</si>
  <si>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</si>
  <si>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</si>
  <si>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</si>
  <si>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</si>
  <si>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</si>
  <si>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</si>
  <si>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</si>
  <si>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</si>
  <si>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</si>
  <si>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</si>
  <si>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</si>
  <si>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</si>
  <si>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</si>
  <si>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</si>
  <si>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</si>
  <si>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</si>
  <si>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</si>
  <si>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</si>
  <si>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</si>
  <si>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</si>
  <si>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</si>
  <si>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</si>
  <si>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</si>
  <si>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</si>
  <si>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</si>
  <si>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</si>
  <si>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</si>
  <si>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</si>
  <si>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</si>
  <si>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</si>
  <si>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</si>
  <si>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</si>
  <si>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</si>
  <si>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</si>
  <si>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</si>
  <si>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</si>
  <si>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</si>
  <si>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</si>
  <si>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</si>
  <si>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</si>
  <si>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</si>
  <si>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</si>
  <si>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</si>
  <si>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</si>
  <si>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</si>
  <si>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</si>
  <si>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</si>
  <si>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</si>
  <si>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</si>
  <si>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</si>
  <si>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</si>
  <si>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</si>
  <si>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</si>
  <si>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</si>
  <si>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</si>
  <si>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</si>
  <si>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</si>
  <si>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</si>
  <si>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</si>
  <si>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</si>
  <si>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</si>
  <si>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</si>
  <si>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</si>
  <si>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</si>
  <si>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</si>
  <si>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</si>
  <si>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</si>
  <si>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</si>
  <si>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</si>
  <si>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</si>
  <si>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</si>
  <si>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</si>
  <si>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</si>
  <si>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</si>
  <si>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</si>
  <si>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</si>
  <si>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</si>
  <si>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</si>
  <si>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</si>
  <si>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</si>
  <si>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</si>
  <si>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</si>
  <si>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</si>
  <si>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</si>
  <si>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</si>
  <si>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</si>
  <si>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</si>
  <si>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</si>
  <si>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</si>
  <si>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</si>
  <si>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</si>
  <si>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</si>
  <si>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</si>
  <si>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</si>
  <si>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</si>
  <si>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</si>
  <si>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</si>
  <si>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</si>
  <si>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</si>
  <si>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</si>
  <si>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</si>
  <si>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</si>
  <si>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</si>
  <si>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</si>
  <si>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</si>
  <si>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</si>
  <si>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</si>
  <si>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</si>
  <si>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</si>
  <si>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</si>
  <si>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</si>
  <si>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</si>
  <si>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</si>
  <si>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</si>
  <si>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</si>
  <si>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</si>
  <si>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</si>
  <si>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</si>
  <si>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</si>
  <si>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</si>
  <si>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</si>
  <si>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</si>
  <si>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</si>
  <si>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</si>
  <si>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</si>
  <si>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</si>
  <si>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</si>
  <si>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</si>
  <si>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</si>
  <si>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</si>
  <si>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</si>
  <si>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</si>
  <si>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</si>
  <si>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</si>
  <si>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</si>
  <si>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</si>
  <si>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</si>
  <si>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</si>
  <si>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</si>
  <si>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</si>
  <si>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</si>
  <si>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</si>
  <si>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</si>
  <si>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</si>
  <si>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</si>
  <si>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</si>
  <si>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</si>
  <si>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</si>
  <si>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</si>
  <si>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</si>
  <si>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</si>
  <si>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</si>
  <si>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</si>
  <si>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</si>
  <si>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</si>
  <si>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</si>
  <si>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</si>
  <si>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</si>
  <si>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</si>
  <si>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</si>
  <si>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</si>
  <si>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</si>
  <si>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</si>
  <si>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</si>
  <si>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</si>
  <si>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</si>
  <si>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</si>
  <si>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</si>
  <si>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</si>
  <si>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</si>
  <si>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</si>
  <si>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</si>
  <si>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</si>
  <si>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</si>
  <si>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</si>
  <si>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</si>
  <si>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</si>
  <si>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</si>
  <si>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</si>
  <si>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</si>
  <si>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</si>
  <si>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</si>
  <si>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</si>
  <si>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</si>
  <si>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</si>
  <si>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</si>
  <si>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</si>
  <si>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</si>
  <si>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</si>
  <si>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</si>
  <si>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</si>
  <si>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</si>
  <si>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</si>
  <si>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</si>
  <si>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</si>
  <si>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</si>
  <si>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</si>
  <si>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</si>
  <si>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</si>
  <si>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</si>
  <si>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</si>
  <si>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</si>
  <si>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</si>
  <si>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</si>
  <si>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</si>
  <si>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</si>
  <si>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</si>
  <si>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</si>
  <si>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</si>
  <si>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</si>
  <si>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</si>
  <si>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</si>
  <si>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</si>
  <si>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</si>
  <si>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</si>
  <si>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</si>
  <si>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</si>
  <si>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</si>
  <si>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</si>
  <si>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</si>
  <si>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</si>
  <si>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</si>
  <si>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</si>
  <si>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</si>
  <si>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</si>
  <si>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</si>
  <si>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</si>
  <si>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</si>
  <si>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</si>
  <si>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</si>
  <si>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</si>
  <si>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</si>
  <si>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</si>
  <si>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</si>
  <si>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</si>
  <si>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</si>
  <si>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</si>
  <si>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</si>
  <si>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</si>
  <si>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</si>
  <si>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</si>
  <si>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</si>
  <si>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</si>
  <si>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</si>
  <si>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</si>
  <si>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</si>
  <si>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</si>
  <si>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</si>
  <si>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</si>
  <si>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</si>
  <si>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</si>
  <si>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</si>
  <si>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</si>
  <si>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</si>
  <si>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</si>
  <si>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</si>
  <si>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</si>
  <si>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</si>
  <si>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</si>
  <si>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</si>
  <si>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</si>
  <si>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</si>
  <si>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</si>
  <si>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</si>
  <si>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</si>
  <si>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</si>
  <si>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</si>
  <si>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</si>
  <si>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</si>
  <si>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</si>
  <si>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</si>
  <si>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</si>
  <si>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</si>
  <si>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</si>
  <si>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</si>
  <si>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</si>
  <si>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</si>
  <si>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</si>
  <si>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</si>
  <si>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</si>
  <si>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</si>
  <si>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</si>
  <si>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</si>
  <si>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</si>
  <si>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</si>
  <si>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</si>
  <si>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</si>
  <si>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</si>
  <si>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</si>
  <si>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</si>
  <si>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</si>
  <si>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</si>
  <si>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</si>
  <si>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</si>
  <si>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</si>
  <si>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</si>
  <si>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</si>
  <si>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</si>
  <si>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</si>
  <si>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</si>
  <si>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</si>
  <si>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</si>
  <si>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</si>
  <si>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</si>
  <si>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</si>
  <si>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</si>
  <si>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</si>
  <si>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</si>
  <si>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</si>
  <si>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</si>
  <si>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</si>
  <si>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</si>
  <si>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</si>
  <si>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</si>
  <si>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</si>
  <si>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</si>
  <si>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</si>
  <si>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</si>
  <si>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</si>
  <si>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</si>
  <si>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</si>
  <si>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</si>
  <si>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</si>
  <si>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</si>
  <si>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</si>
  <si>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</si>
  <si>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</si>
  <si>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</si>
  <si>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</si>
  <si>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</si>
  <si>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</si>
  <si>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</si>
  <si>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</si>
  <si>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</si>
  <si>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</si>
  <si>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</si>
  <si>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</si>
  <si>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</si>
  <si>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</si>
  <si>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</si>
  <si>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</si>
  <si>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</si>
  <si>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</si>
  <si>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</si>
  <si>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</si>
  <si>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</si>
  <si>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</si>
  <si>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</si>
  <si>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</si>
  <si>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</si>
  <si>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</si>
  <si>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</si>
  <si>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</si>
  <si>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</si>
  <si>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</si>
  <si>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</si>
  <si>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</si>
  <si>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</si>
  <si>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</si>
  <si>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</si>
  <si>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</si>
  <si>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</si>
  <si>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</si>
  <si>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</si>
  <si>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</si>
  <si>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</si>
  <si>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</si>
  <si>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</si>
  <si>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</si>
  <si>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</si>
  <si>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</si>
  <si>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</si>
  <si>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</si>
  <si>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</si>
  <si>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</si>
  <si>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</si>
  <si>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</si>
  <si>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</si>
  <si>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</si>
  <si>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</si>
  <si>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</si>
  <si>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</si>
  <si>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</si>
  <si>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</si>
  <si>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</si>
  <si>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</si>
  <si>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</si>
  <si>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</si>
  <si>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</si>
  <si>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</si>
  <si>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</si>
  <si>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</si>
  <si>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</si>
  <si>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</si>
  <si>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</si>
  <si>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</si>
  <si>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</si>
  <si>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</si>
  <si>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</si>
  <si>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</si>
  <si>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</si>
  <si>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</si>
  <si>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</si>
  <si>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</si>
  <si>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</si>
  <si>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</si>
  <si>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</si>
  <si>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</si>
  <si>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</si>
  <si>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</si>
  <si>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</si>
  <si>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</si>
  <si>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</si>
  <si>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</si>
  <si>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</si>
  <si>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</si>
  <si>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</si>
  <si>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</si>
  <si>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</si>
  <si>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</si>
  <si>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</si>
  <si>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</si>
  <si>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</si>
  <si>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</si>
  <si>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</si>
  <si>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</si>
  <si>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</si>
  <si>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</si>
  <si>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</si>
  <si>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</si>
  <si>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</si>
  <si>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</si>
  <si>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</si>
  <si>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</si>
  <si>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</si>
  <si>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</si>
  <si>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</si>
  <si>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</si>
  <si>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</si>
  <si>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</si>
  <si>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</si>
  <si>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</si>
  <si>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</si>
  <si>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</si>
  <si>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</si>
  <si>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</si>
  <si>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</si>
  <si>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</si>
  <si>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</si>
  <si>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</si>
  <si>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</si>
  <si>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</si>
  <si>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</si>
  <si>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</si>
  <si>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</si>
  <si>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</si>
  <si>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</si>
  <si>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</si>
  <si>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</si>
  <si>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</si>
  <si>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</si>
  <si>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</si>
  <si>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</si>
  <si>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</si>
  <si>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</si>
  <si>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</si>
  <si>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</si>
  <si>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</si>
  <si>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</si>
  <si>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</si>
  <si>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</si>
  <si>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</si>
  <si>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</si>
  <si>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</si>
  <si>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</si>
  <si>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</si>
  <si>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</si>
  <si>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</si>
  <si>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</si>
  <si>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</si>
  <si>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</si>
  <si>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</si>
  <si>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</si>
  <si>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</si>
  <si>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</si>
  <si>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</si>
  <si>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</si>
  <si>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</si>
  <si>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</si>
  <si>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</si>
  <si>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</si>
  <si>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</si>
  <si>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</si>
  <si>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</si>
  <si>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</si>
  <si>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</si>
  <si>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</si>
  <si>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</si>
  <si>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</si>
  <si>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</si>
  <si>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</si>
  <si>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</si>
  <si>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</si>
  <si>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</si>
  <si>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</si>
  <si>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</si>
  <si>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</si>
  <si>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</si>
  <si>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</si>
  <si>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</si>
  <si>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</si>
  <si>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</si>
  <si>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</si>
  <si>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</si>
  <si>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</si>
  <si>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</si>
  <si>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</si>
  <si>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</si>
  <si>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</si>
  <si>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</si>
  <si>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</si>
  <si>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</si>
  <si>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</si>
  <si>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</si>
  <si>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</si>
  <si>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</si>
  <si>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</si>
  <si>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</si>
  <si>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</si>
  <si>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</si>
  <si>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</si>
  <si>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</si>
  <si>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</si>
  <si>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</si>
  <si>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</si>
  <si>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</si>
  <si>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</si>
  <si>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</si>
  <si>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</si>
  <si>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</si>
  <si>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</si>
  <si>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</si>
  <si>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</si>
  <si>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</si>
  <si>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</si>
  <si>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</si>
  <si>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</si>
  <si>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</si>
  <si>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</si>
  <si>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</si>
  <si>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</si>
  <si>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</si>
  <si>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</si>
  <si>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</si>
  <si>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</si>
  <si>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</si>
  <si>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</si>
  <si>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</si>
  <si>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</si>
  <si>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</si>
  <si>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</si>
  <si>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</si>
  <si>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</si>
  <si>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</si>
  <si>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</si>
  <si>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</si>
  <si>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</si>
  <si>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</si>
  <si>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</si>
  <si>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</si>
  <si>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</si>
  <si>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</si>
  <si>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</si>
  <si>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</si>
  <si>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</si>
  <si>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</si>
  <si>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</si>
  <si>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</si>
  <si>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</si>
  <si>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</si>
  <si>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</si>
  <si>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</si>
  <si>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</si>
  <si>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</si>
  <si>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</si>
  <si>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</si>
  <si>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</si>
  <si>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</si>
  <si>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</si>
  <si>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</si>
  <si>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</si>
  <si>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</si>
  <si>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</si>
  <si>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</si>
  <si>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</si>
  <si>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</si>
  <si>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</si>
  <si>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</si>
  <si>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</si>
  <si>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</si>
  <si>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</si>
  <si>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</si>
  <si>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</si>
  <si>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</si>
  <si>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</si>
  <si>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</si>
  <si>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</si>
  <si>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</si>
  <si>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</si>
  <si>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</si>
  <si>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</si>
  <si>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</si>
  <si>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</si>
  <si>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</si>
  <si>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</si>
  <si>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</si>
  <si>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</si>
  <si>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</si>
  <si>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</si>
  <si>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</si>
  <si>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</si>
  <si>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</si>
  <si>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</si>
  <si>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</si>
  <si>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</si>
  <si>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</si>
  <si>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</si>
  <si>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</si>
  <si>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</si>
  <si>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</si>
  <si>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</si>
  <si>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</si>
  <si>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</si>
  <si>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</si>
  <si>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</si>
  <si>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</si>
  <si>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</si>
  <si>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</si>
  <si>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</si>
  <si>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</si>
  <si>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</si>
  <si>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</si>
  <si>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</si>
  <si>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</si>
  <si>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</si>
  <si>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</si>
  <si>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</si>
  <si>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</si>
  <si>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</si>
  <si>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</si>
  <si>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</si>
  <si>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</si>
  <si>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</si>
  <si>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</si>
  <si>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</si>
  <si>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</si>
  <si>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</si>
  <si>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</si>
  <si>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</si>
  <si>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</si>
  <si>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</si>
  <si>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</si>
  <si>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</si>
  <si>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</si>
  <si>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</si>
  <si>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</si>
  <si>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</si>
  <si>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</si>
  <si>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</si>
  <si>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</si>
  <si>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</si>
  <si>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</si>
  <si>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</si>
  <si>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</si>
  <si>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</si>
  <si>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</si>
  <si>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</si>
  <si>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</si>
  <si>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</si>
  <si>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</si>
  <si>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</si>
  <si>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</si>
  <si>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</si>
  <si>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</si>
  <si>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</si>
  <si>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</si>
  <si>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</si>
  <si>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</si>
  <si>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</si>
  <si>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</si>
  <si>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</si>
  <si>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</si>
  <si>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</si>
  <si>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</si>
  <si>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</si>
  <si>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</si>
  <si>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</si>
  <si>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</si>
  <si>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</si>
  <si>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</si>
  <si>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</si>
  <si>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</si>
  <si>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</si>
  <si>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</si>
  <si>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</si>
  <si>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</si>
  <si>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</si>
  <si>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</si>
  <si>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</si>
  <si>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</si>
  <si>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</si>
  <si>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</si>
  <si>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</si>
  <si>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</si>
  <si>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</si>
  <si>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</si>
  <si>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</si>
  <si>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</si>
  <si>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</si>
  <si>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</si>
  <si>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</si>
  <si>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</si>
  <si>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</si>
  <si>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</si>
  <si>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</si>
  <si>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</si>
  <si>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</si>
  <si>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</si>
  <si>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</si>
  <si>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</si>
  <si>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</si>
  <si>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</si>
  <si>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</si>
  <si>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</si>
  <si>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</si>
  <si>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</si>
  <si>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</si>
  <si>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</si>
  <si>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</si>
  <si>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</si>
  <si>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</si>
  <si>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</si>
  <si>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</si>
  <si>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</si>
  <si>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</si>
  <si>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</si>
  <si>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</si>
  <si>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</si>
  <si>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</si>
  <si>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</si>
  <si>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</si>
  <si>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</si>
  <si>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</si>
  <si>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</si>
  <si>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</si>
  <si>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</si>
  <si>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</si>
  <si>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</si>
  <si>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</si>
  <si>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</si>
  <si>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</si>
  <si>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</si>
  <si>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</si>
  <si>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</si>
  <si>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</si>
  <si>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</si>
  <si>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</si>
  <si>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</si>
  <si>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</si>
  <si>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</si>
  <si>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</si>
  <si>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</si>
  <si>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</si>
  <si>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</si>
  <si>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</si>
  <si>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</si>
  <si>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</si>
  <si>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</si>
  <si>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</si>
  <si>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</si>
  <si>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</si>
  <si>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</si>
  <si>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</si>
  <si>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</si>
  <si>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</si>
  <si>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</si>
  <si>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</si>
  <si>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</si>
  <si>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</si>
  <si>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</si>
  <si>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</si>
  <si>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</si>
  <si>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</si>
  <si>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</si>
  <si>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</si>
  <si>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</si>
  <si>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</si>
  <si>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</si>
  <si>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</si>
  <si>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</si>
  <si>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</si>
  <si>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</si>
  <si>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</si>
  <si>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</si>
  <si>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</si>
  <si>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</si>
  <si>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</si>
  <si>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</si>
  <si>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</si>
  <si>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</si>
  <si>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</si>
  <si>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</si>
  <si>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</si>
  <si>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</si>
  <si>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</si>
  <si>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</si>
  <si>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</si>
  <si>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</si>
  <si>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</si>
  <si>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</si>
  <si>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</si>
  <si>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</si>
  <si>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</si>
  <si>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</si>
  <si>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</si>
  <si>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</si>
  <si>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</si>
  <si>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</si>
  <si>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</si>
  <si>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</si>
  <si>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</si>
  <si>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</si>
  <si>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</si>
  <si>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</si>
  <si>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</si>
  <si>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</si>
  <si>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</si>
  <si>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</si>
  <si>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</si>
  <si>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</si>
  <si>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</si>
  <si>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</si>
  <si>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</si>
  <si>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</si>
  <si>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</si>
  <si>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</si>
  <si>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</si>
  <si>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</si>
  <si>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</si>
  <si>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</si>
  <si>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</si>
  <si>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</si>
  <si>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</si>
  <si>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</si>
  <si>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</si>
  <si>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</si>
  <si>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</si>
  <si>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</si>
  <si>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</si>
  <si>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</si>
  <si>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</si>
  <si>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</si>
  <si>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</si>
  <si>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</si>
  <si>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</si>
  <si>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</si>
  <si>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</si>
  <si>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</si>
  <si>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</si>
  <si>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</si>
  <si>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</si>
  <si>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</si>
  <si>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</si>
  <si>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</si>
  <si>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</si>
  <si>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</si>
  <si>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</si>
  <si>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</si>
  <si>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</si>
  <si>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</si>
  <si>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</si>
  <si>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</si>
  <si>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</si>
  <si>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</si>
  <si>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</si>
  <si>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</si>
  <si>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</si>
  <si>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</si>
  <si>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</si>
  <si>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</si>
  <si>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</si>
  <si>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</si>
  <si>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</si>
  <si>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</si>
  <si>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</si>
  <si>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</si>
  <si>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</si>
  <si>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</si>
  <si>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</si>
  <si>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</si>
  <si>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</si>
  <si>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</si>
  <si>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</si>
  <si>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</si>
  <si>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</si>
  <si>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</si>
  <si>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</si>
  <si>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</si>
  <si>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</si>
  <si>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</si>
  <si>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</si>
  <si>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</si>
  <si>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</si>
  <si>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</si>
  <si>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</si>
  <si>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</si>
  <si>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</si>
  <si>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</si>
  <si>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</si>
  <si>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</si>
  <si>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</si>
  <si>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</si>
  <si>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</si>
  <si>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</si>
  <si>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</si>
  <si>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</si>
  <si>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</si>
  <si>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</si>
  <si>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</si>
  <si>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</si>
  <si>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</si>
  <si>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</si>
  <si>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</si>
  <si>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</si>
  <si>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</si>
  <si>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</si>
  <si>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</si>
  <si>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</si>
  <si>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</si>
  <si>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</si>
  <si>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</si>
  <si>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</si>
  <si>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</si>
  <si>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</si>
  <si>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</si>
  <si>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</si>
  <si>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</si>
  <si>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</si>
  <si>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</si>
  <si>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</si>
  <si>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</si>
  <si>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</si>
  <si>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</si>
  <si>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</si>
  <si>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</si>
  <si>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</si>
  <si>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</si>
  <si>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</si>
  <si>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</si>
  <si>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</si>
  <si>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</si>
  <si>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</si>
  <si>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</si>
  <si>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</si>
  <si>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</si>
  <si>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</si>
  <si>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</si>
  <si>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</si>
  <si>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</si>
  <si>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</si>
  <si>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</si>
  <si>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</si>
  <si>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</si>
  <si>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</si>
  <si>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</si>
  <si>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</si>
  <si>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</si>
  <si>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</si>
  <si>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</si>
  <si>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</si>
  <si>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</si>
  <si>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</si>
  <si>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</si>
  <si>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</si>
  <si>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</si>
  <si>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</si>
  <si>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</si>
  <si>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</si>
  <si>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</si>
  <si>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</si>
  <si>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</si>
  <si>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</si>
  <si>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</si>
  <si>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</si>
  <si>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</si>
  <si>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</si>
  <si>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</si>
  <si>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</si>
  <si>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</si>
  <si>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</si>
  <si>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</si>
  <si>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</si>
  <si>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</si>
  <si>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</si>
  <si>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</si>
  <si>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</si>
  <si>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</si>
  <si>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</si>
  <si>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</si>
  <si>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</si>
  <si>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</si>
  <si>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</si>
  <si>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</si>
  <si>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</si>
  <si>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</si>
  <si>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</si>
  <si>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</si>
  <si>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</si>
  <si>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</si>
  <si>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</si>
  <si>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</si>
  <si>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</si>
  <si>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</si>
  <si>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</si>
  <si>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</si>
  <si>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</si>
  <si>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</si>
  <si>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</si>
  <si>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</si>
  <si>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</si>
  <si>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</si>
  <si>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</si>
  <si>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</si>
  <si>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</si>
  <si>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</si>
  <si>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</si>
  <si>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</si>
  <si>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</si>
  <si>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</si>
  <si>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</si>
  <si>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</si>
  <si>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</si>
  <si>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</si>
  <si>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</si>
  <si>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</si>
  <si>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</si>
  <si>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</si>
  <si>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</si>
  <si>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</si>
  <si>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</si>
  <si>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</si>
  <si>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</si>
  <si>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</si>
  <si>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</si>
  <si>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</si>
  <si>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</si>
  <si>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</si>
  <si>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</si>
  <si>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</si>
  <si>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</si>
  <si>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</si>
  <si>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</si>
  <si>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</si>
  <si>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</si>
  <si>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</si>
  <si>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</si>
  <si>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</si>
  <si>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</si>
  <si>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</si>
  <si>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</si>
  <si>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</si>
  <si>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</si>
  <si>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</si>
  <si>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</si>
  <si>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</si>
  <si>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</si>
  <si>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</si>
  <si>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</si>
  <si>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</si>
  <si>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</si>
  <si>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</si>
  <si>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</si>
  <si>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</si>
  <si>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</si>
  <si>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</si>
  <si>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</si>
  <si>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</si>
  <si>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</si>
  <si>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</si>
  <si>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</si>
  <si>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</si>
  <si>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</si>
  <si>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</si>
  <si>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</si>
  <si>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</si>
  <si>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</si>
  <si>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</si>
  <si>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</si>
  <si>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</si>
  <si>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</si>
  <si>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</si>
  <si>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</si>
  <si>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</si>
  <si>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</si>
  <si>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</si>
  <si>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</si>
  <si>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</si>
  <si>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</si>
  <si>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</si>
  <si>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</si>
  <si>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</si>
  <si>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</si>
  <si>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</si>
  <si>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</si>
  <si>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</si>
  <si>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</si>
  <si>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</si>
  <si>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</si>
  <si>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</si>
  <si>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</si>
  <si>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</si>
  <si>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</si>
  <si>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</si>
  <si>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</si>
  <si>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</si>
  <si>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</si>
  <si>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</si>
  <si>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</si>
  <si>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</si>
  <si>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</si>
  <si>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</si>
  <si>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</si>
  <si>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</si>
  <si>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</si>
  <si>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</si>
  <si>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</si>
  <si>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</si>
  <si>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</si>
  <si>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</si>
  <si>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</si>
  <si>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</si>
  <si>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</si>
  <si>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</si>
  <si>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</si>
  <si>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</si>
  <si>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</si>
  <si>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</si>
  <si>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</si>
  <si>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</si>
  <si>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</si>
  <si>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</si>
  <si>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</si>
  <si>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</si>
  <si>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</si>
  <si>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</si>
  <si>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</si>
  <si>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</si>
  <si>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</si>
  <si>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</si>
  <si>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</si>
  <si>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</si>
  <si>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</si>
  <si>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</si>
  <si>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</si>
  <si>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</si>
  <si>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</si>
  <si>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</si>
  <si>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</si>
  <si>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</si>
  <si>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</si>
  <si>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</si>
  <si>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</si>
  <si>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</si>
  <si>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</si>
  <si>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</si>
  <si>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</si>
  <si>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</si>
  <si>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</si>
  <si>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</si>
  <si>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</si>
  <si>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</si>
  <si>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</si>
  <si>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</si>
  <si>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</si>
  <si>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</si>
  <si>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</si>
  <si>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</si>
  <si>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</si>
  <si>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</si>
  <si>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</si>
  <si>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</si>
  <si>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</si>
  <si>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</si>
  <si>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</si>
  <si>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</si>
  <si>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</si>
  <si>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</si>
  <si>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</si>
  <si>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</si>
  <si>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</si>
  <si>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</si>
  <si>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</si>
  <si>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</si>
  <si>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</si>
  <si>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</si>
  <si>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</si>
  <si>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</si>
  <si>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</si>
  <si>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</si>
  <si>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</si>
  <si>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</si>
  <si>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</si>
  <si>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</si>
  <si>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</si>
  <si>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</si>
  <si>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</si>
  <si>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</si>
  <si>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</si>
  <si>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</si>
  <si>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</si>
  <si>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</si>
  <si>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</si>
  <si>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</si>
  <si>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</si>
  <si>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</si>
  <si>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</si>
  <si>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</si>
  <si>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</si>
  <si>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</si>
  <si>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</si>
  <si>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</si>
  <si>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</si>
  <si>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</si>
  <si>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</si>
  <si>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</si>
  <si>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</si>
  <si>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</si>
  <si>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</si>
  <si>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</si>
  <si>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</si>
  <si>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</si>
  <si>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</si>
  <si>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</si>
  <si>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</si>
  <si>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</si>
  <si>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</si>
  <si>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</si>
  <si>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</si>
  <si>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</si>
  <si>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</si>
  <si>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</si>
  <si>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</si>
  <si>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</si>
  <si>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</si>
  <si>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</si>
  <si>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</si>
  <si>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</si>
  <si>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</si>
  <si>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</si>
  <si>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</si>
  <si>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</si>
  <si>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</si>
  <si>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</si>
  <si>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</si>
  <si>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</si>
  <si>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</si>
  <si>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</si>
  <si>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</si>
  <si>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</si>
  <si>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</si>
  <si>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</si>
  <si>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</si>
  <si>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</si>
  <si>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</si>
  <si>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</si>
  <si>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</si>
  <si>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</si>
  <si>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</si>
  <si>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</si>
  <si>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</si>
  <si>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</si>
  <si>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</si>
  <si>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</si>
  <si>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</si>
  <si>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</si>
  <si>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</si>
  <si>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</si>
  <si>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</si>
  <si>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</si>
  <si>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</si>
  <si>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</si>
  <si>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</si>
  <si>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</si>
  <si>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</si>
  <si>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</si>
  <si>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</si>
  <si>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</si>
  <si>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</si>
  <si>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</si>
  <si>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</si>
  <si>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</si>
  <si>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</si>
  <si>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</si>
  <si>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</si>
  <si>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</si>
  <si>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</si>
  <si>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</si>
  <si>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</si>
  <si>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</si>
  <si>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</si>
  <si>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</si>
  <si>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</si>
  <si>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</si>
  <si>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</si>
  <si>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</si>
  <si>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</si>
  <si>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</si>
  <si>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</si>
  <si>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</si>
  <si>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</si>
  <si>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</si>
  <si>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</si>
  <si>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</si>
  <si>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</si>
  <si>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</si>
  <si>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</si>
  <si>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</si>
  <si>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</si>
  <si>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</si>
  <si>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</si>
  <si>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</si>
  <si>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</si>
  <si>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</si>
  <si>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</si>
  <si>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</si>
  <si>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</si>
  <si>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</si>
  <si>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</si>
  <si>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</si>
  <si>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</si>
  <si>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</si>
  <si>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</si>
  <si>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</si>
  <si>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</si>
  <si>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</si>
  <si>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</si>
  <si>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</si>
  <si>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</si>
  <si>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</si>
  <si>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</si>
  <si>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</si>
  <si>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</si>
  <si>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</si>
  <si>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</si>
  <si>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</si>
  <si>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</si>
  <si>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</si>
  <si>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</si>
  <si>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</si>
  <si>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</si>
  <si>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</si>
  <si>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</si>
  <si>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</si>
  <si>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</si>
  <si>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</si>
  <si>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</si>
  <si>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</si>
  <si>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</si>
  <si>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</si>
  <si>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</si>
  <si>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</si>
  <si>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</si>
  <si>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</si>
  <si>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</si>
  <si>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</si>
  <si>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</si>
  <si>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</si>
  <si>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</si>
  <si>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</si>
  <si>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</si>
  <si>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</si>
  <si>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</si>
  <si>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</si>
  <si>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</si>
  <si>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</si>
  <si>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</si>
  <si>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</si>
  <si>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</si>
  <si>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</si>
  <si>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</si>
  <si>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</si>
  <si>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</si>
  <si>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</si>
  <si>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</si>
  <si>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</si>
  <si>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</si>
  <si>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</si>
  <si>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</si>
  <si>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</si>
  <si>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</si>
  <si>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</si>
  <si>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</si>
  <si>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</si>
  <si>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</si>
  <si>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</si>
  <si>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</si>
  <si>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</si>
  <si>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</si>
  <si>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</si>
  <si>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</si>
  <si>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</si>
  <si>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</si>
  <si>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</si>
  <si>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</si>
  <si>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</si>
  <si>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</si>
  <si>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</si>
  <si>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</si>
  <si>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</si>
  <si>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</si>
  <si>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</si>
  <si>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</si>
  <si>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</si>
  <si>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</si>
  <si>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</si>
  <si>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</si>
  <si>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</si>
  <si>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</si>
  <si>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</si>
  <si>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</si>
  <si>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</si>
  <si>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</si>
  <si>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</si>
  <si>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</si>
  <si>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</si>
  <si>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</si>
  <si>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</si>
  <si>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</si>
  <si>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</si>
  <si>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</si>
  <si>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</si>
  <si>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</si>
  <si>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</si>
  <si>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</si>
  <si>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</si>
  <si>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</si>
  <si>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</si>
  <si>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</si>
  <si>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</si>
  <si>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</si>
  <si>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</si>
  <si>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</si>
  <si>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</si>
  <si>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</si>
  <si>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</si>
  <si>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</si>
  <si>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</si>
  <si>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</si>
  <si>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</si>
  <si>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</si>
  <si>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</si>
  <si>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</si>
  <si>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</si>
  <si>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</si>
  <si>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</si>
  <si>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</si>
  <si>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</si>
  <si>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</si>
  <si>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</si>
  <si>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</si>
  <si>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</si>
  <si>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</si>
  <si>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</si>
  <si>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</si>
  <si>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</si>
  <si>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</si>
  <si>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</si>
  <si>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</si>
  <si>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</si>
  <si>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</si>
  <si>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</si>
  <si>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</si>
  <si>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</si>
  <si>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</si>
  <si>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</si>
  <si>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</si>
  <si>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</si>
  <si>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</si>
  <si>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</si>
  <si>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</si>
  <si>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</si>
  <si>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</si>
  <si>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</si>
  <si>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</si>
  <si>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</si>
  <si>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</si>
  <si>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</si>
  <si>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</si>
  <si>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</si>
  <si>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</si>
  <si>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</si>
  <si>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</si>
  <si>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</si>
  <si>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</si>
  <si>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</si>
  <si>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</si>
  <si>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</si>
  <si>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</si>
  <si>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</si>
  <si>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</si>
  <si>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</si>
  <si>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</si>
  <si>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</si>
  <si>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</si>
  <si>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</si>
  <si>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</si>
  <si>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</si>
  <si>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</si>
  <si>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</si>
  <si>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</si>
  <si>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</si>
  <si>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</si>
  <si>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</si>
  <si>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</si>
  <si>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</si>
  <si>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</si>
  <si>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</si>
  <si>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</si>
  <si>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</si>
  <si>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</si>
  <si>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</si>
  <si>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</si>
  <si>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</si>
  <si>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</si>
  <si>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</si>
  <si>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</si>
  <si>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</si>
  <si>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</si>
  <si>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</si>
  <si>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</si>
  <si>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</si>
  <si>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</si>
  <si>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</si>
  <si>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</si>
  <si>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</si>
  <si>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</si>
  <si>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</si>
  <si>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</si>
  <si>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</si>
  <si>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</si>
  <si>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</si>
  <si>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</si>
  <si>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</si>
  <si>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</si>
  <si>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</si>
  <si>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</si>
  <si>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</si>
  <si>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</si>
  <si>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</si>
  <si>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</si>
  <si>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</si>
  <si>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</si>
  <si>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</si>
  <si>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</si>
  <si>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</si>
  <si>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</si>
  <si>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</si>
  <si>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</si>
  <si>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</si>
  <si>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</si>
  <si>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</si>
  <si>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</si>
  <si>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</si>
  <si>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</si>
  <si>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</si>
  <si>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</si>
  <si>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</si>
  <si>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</si>
  <si>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</si>
  <si>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</si>
  <si>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</si>
  <si>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</si>
  <si>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</si>
  <si>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</si>
  <si>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</si>
  <si>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</si>
  <si>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</si>
  <si>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</si>
  <si>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</si>
  <si>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</si>
  <si>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</si>
  <si>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</si>
  <si>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</si>
  <si>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</si>
  <si>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</si>
  <si>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</si>
  <si>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</si>
  <si>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</si>
  <si>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</si>
  <si>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</si>
  <si>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</si>
  <si>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</si>
  <si>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</si>
  <si>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</si>
  <si>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</si>
  <si>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</si>
  <si>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</si>
  <si>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</si>
  <si>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</si>
  <si>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</si>
  <si>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</si>
  <si>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</si>
  <si>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</si>
  <si>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</si>
  <si>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</si>
  <si>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</si>
  <si>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</si>
  <si>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</si>
  <si>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</si>
  <si>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</si>
  <si>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</si>
  <si>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</si>
  <si>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</si>
  <si>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</si>
  <si>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</si>
  <si>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</si>
  <si>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</si>
  <si>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</si>
  <si>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</si>
  <si>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</si>
  <si>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</si>
  <si>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</si>
  <si>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</si>
  <si>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</si>
  <si>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</si>
  <si>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</si>
  <si>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</si>
  <si>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</si>
  <si>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</si>
  <si>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</si>
  <si>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</si>
  <si>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</si>
  <si>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</si>
  <si>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</si>
  <si>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</si>
  <si>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</si>
  <si>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</si>
  <si>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</si>
  <si>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</si>
  <si>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</si>
  <si>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</si>
  <si>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</si>
  <si>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</si>
  <si>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</si>
  <si>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</si>
  <si>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</si>
  <si>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</si>
  <si>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</si>
  <si>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</si>
  <si>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</si>
  <si>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</si>
  <si>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</si>
  <si>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</si>
  <si>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</si>
  <si>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</si>
  <si>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</si>
  <si>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</si>
  <si>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</si>
  <si>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</si>
  <si>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</si>
  <si>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</si>
  <si>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</si>
  <si>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</si>
  <si>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</si>
  <si>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</si>
  <si>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</si>
  <si>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</si>
  <si>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</si>
  <si>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</si>
  <si>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</si>
  <si>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</si>
  <si>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</si>
  <si>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</si>
  <si>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</si>
  <si>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</si>
  <si>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</si>
  <si>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</si>
  <si>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</si>
  <si>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</si>
  <si>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</si>
  <si>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</si>
  <si>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</si>
  <si>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</si>
  <si>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</si>
  <si>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</si>
  <si>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</si>
  <si>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</si>
  <si>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</si>
  <si>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</si>
  <si>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</si>
  <si>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</si>
  <si>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</si>
  <si>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</si>
  <si>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</si>
  <si>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</si>
  <si>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</si>
  <si>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</si>
  <si>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</si>
  <si>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</si>
  <si>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</si>
  <si>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</si>
  <si>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</si>
  <si>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</si>
  <si>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</si>
  <si>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</si>
  <si>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</si>
  <si>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</si>
  <si>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</si>
  <si>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</si>
  <si>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</si>
  <si>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</si>
  <si>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</si>
  <si>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</si>
  <si>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</si>
  <si>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</si>
  <si>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</si>
  <si>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</si>
  <si>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</si>
  <si>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</si>
  <si>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</si>
  <si>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</si>
  <si>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</si>
  <si>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</si>
  <si>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</si>
  <si>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</si>
  <si>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</si>
  <si>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</si>
  <si>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</si>
  <si>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</si>
  <si>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</si>
  <si>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</si>
  <si>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</si>
  <si>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</si>
  <si>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</si>
  <si>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</si>
  <si>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</si>
  <si>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</si>
  <si>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</si>
  <si>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</si>
  <si>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</si>
  <si>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</si>
  <si>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</si>
  <si>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</si>
  <si>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</si>
  <si>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</si>
  <si>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</si>
  <si>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</si>
  <si>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</si>
  <si>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</si>
  <si>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</si>
  <si>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</si>
  <si>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</si>
  <si>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</si>
  <si>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</si>
  <si>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</si>
  <si>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</si>
  <si>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</si>
  <si>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</si>
  <si>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</si>
  <si>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</si>
  <si>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</si>
  <si>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</si>
  <si>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</si>
  <si>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</si>
  <si>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</si>
  <si>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</si>
  <si>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</si>
  <si>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</si>
  <si>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</si>
  <si>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</si>
  <si>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</si>
  <si>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</si>
  <si>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</si>
  <si>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</si>
  <si>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</si>
  <si>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</si>
  <si>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</si>
  <si>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</si>
  <si>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</si>
  <si>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</si>
  <si>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</si>
  <si>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</si>
  <si>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</si>
  <si>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</si>
  <si>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</si>
  <si>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</si>
  <si>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</si>
  <si>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</si>
  <si>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</si>
  <si>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</si>
  <si>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</si>
  <si>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</si>
  <si>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</si>
  <si>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</si>
  <si>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</si>
  <si>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</si>
  <si>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</si>
  <si>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</si>
  <si>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</si>
  <si>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</si>
  <si>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</si>
  <si>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</si>
  <si>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</si>
  <si>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</si>
  <si>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</si>
  <si>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</si>
  <si>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</si>
  <si>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</si>
  <si>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</si>
  <si>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</si>
  <si>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</si>
  <si>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</si>
  <si>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</si>
  <si>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</si>
  <si>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</si>
  <si>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</si>
  <si>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</si>
  <si>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</si>
  <si>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</si>
  <si>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</si>
  <si>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</si>
  <si>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</si>
  <si>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</si>
  <si>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</si>
  <si>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</si>
  <si>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</si>
  <si>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</si>
  <si>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</si>
  <si>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</si>
  <si>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</si>
  <si>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</si>
  <si>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</si>
  <si>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</si>
  <si>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</si>
  <si>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</si>
  <si>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</si>
  <si>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</si>
  <si>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</si>
  <si>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</si>
  <si>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</si>
  <si>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</si>
  <si>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</si>
  <si>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</si>
  <si>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</si>
  <si>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</si>
  <si>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</si>
  <si>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</si>
  <si>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</si>
  <si>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</si>
  <si>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</si>
  <si>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</si>
  <si>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</si>
  <si>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</si>
  <si>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</si>
  <si>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</si>
  <si>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</si>
  <si>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</si>
  <si>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</si>
  <si>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</si>
  <si>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</si>
  <si>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</si>
  <si>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</si>
  <si>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</si>
  <si>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</si>
  <si>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</si>
  <si>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</si>
  <si>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</si>
  <si>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</si>
  <si>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</si>
  <si>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</si>
  <si>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</si>
  <si>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</si>
  <si>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</si>
  <si>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</si>
  <si>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</si>
  <si>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</si>
  <si>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</si>
  <si>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</si>
  <si>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</si>
  <si>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</si>
  <si>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</si>
  <si>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</si>
  <si>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</si>
  <si>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</si>
  <si>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</si>
  <si>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</si>
  <si>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</si>
  <si>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</si>
  <si>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</si>
  <si>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</si>
  <si>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</si>
  <si>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</si>
  <si>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</si>
  <si>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</si>
  <si>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</si>
  <si>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</si>
  <si>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</si>
  <si>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</si>
  <si>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</si>
  <si>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</si>
  <si>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</si>
  <si>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</si>
  <si>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</si>
  <si>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</si>
  <si>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</si>
  <si>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</si>
  <si>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</si>
  <si>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</si>
  <si>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</si>
  <si>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</si>
  <si>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</si>
  <si>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</si>
  <si>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</si>
  <si>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</si>
  <si>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</si>
  <si>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</si>
  <si>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</si>
  <si>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</si>
  <si>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</si>
  <si>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</si>
  <si>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</si>
  <si>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</si>
  <si>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</si>
  <si>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</si>
  <si>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</si>
  <si>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</si>
  <si>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</si>
  <si>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</si>
  <si>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</si>
  <si>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</si>
  <si>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</si>
  <si>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</si>
  <si>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</si>
  <si>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</si>
  <si>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</si>
  <si>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</si>
  <si>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</si>
  <si>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</si>
  <si>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</si>
  <si>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</si>
  <si>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</si>
  <si>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</si>
  <si>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</si>
  <si>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</si>
  <si>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</si>
  <si>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</si>
  <si>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</si>
  <si>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</si>
  <si>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</si>
  <si>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</si>
  <si>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</si>
  <si>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</si>
  <si>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</si>
  <si>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</si>
  <si>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</si>
  <si>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</si>
  <si>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</si>
  <si>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</si>
  <si>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</si>
  <si>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</si>
  <si>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</si>
  <si>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</si>
  <si>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</si>
  <si>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</si>
  <si>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</si>
  <si>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</si>
  <si>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</si>
  <si>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</si>
  <si>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</si>
  <si>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</si>
  <si>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</si>
  <si>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</si>
  <si>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</si>
  <si>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</si>
  <si>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</si>
  <si>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</si>
  <si>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</si>
  <si>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</si>
  <si>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</si>
  <si>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</si>
  <si>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</si>
  <si>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</si>
  <si>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</si>
  <si>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</si>
  <si>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</si>
  <si>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</si>
  <si>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</si>
  <si>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</si>
  <si>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</si>
  <si>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</si>
  <si>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</si>
  <si>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</si>
  <si>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</si>
  <si>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</si>
  <si>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</si>
  <si>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</si>
  <si>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</si>
  <si>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</si>
  <si>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</si>
  <si>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</si>
  <si>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</si>
  <si>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</si>
  <si>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</si>
  <si>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</si>
  <si>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</si>
  <si>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</si>
  <si>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</si>
  <si>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</si>
  <si>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</si>
  <si>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</si>
  <si>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</si>
  <si>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</si>
  <si>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</si>
  <si>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</si>
  <si>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</si>
  <si>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</si>
  <si>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</si>
  <si>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</si>
  <si>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</si>
  <si>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</si>
  <si>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</si>
  <si>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</si>
  <si>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</si>
  <si>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</si>
  <si>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</si>
  <si>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</si>
  <si>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</si>
  <si>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</si>
  <si>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</si>
  <si>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</si>
  <si>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</si>
  <si>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</si>
  <si>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</si>
  <si>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</si>
  <si>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</si>
  <si>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</si>
  <si>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</si>
  <si>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</si>
  <si>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</si>
  <si>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</si>
  <si>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</si>
  <si>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</si>
  <si>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</si>
  <si>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</si>
  <si>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</si>
  <si>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</si>
  <si>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</si>
  <si>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</si>
  <si>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</si>
  <si>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</si>
  <si>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</si>
  <si>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</si>
  <si>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</si>
  <si>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</si>
  <si>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</si>
  <si>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</si>
  <si>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</si>
  <si>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</si>
  <si>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</si>
  <si>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</si>
  <si>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</si>
  <si>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</si>
  <si>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</si>
  <si>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</si>
  <si>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</si>
  <si>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</si>
  <si>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</si>
  <si>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</si>
  <si>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</si>
  <si>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</si>
  <si>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</si>
  <si>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</si>
  <si>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</si>
  <si>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</si>
  <si>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</si>
  <si>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</si>
  <si>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</si>
  <si>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</si>
  <si>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</si>
  <si>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</si>
  <si>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</si>
  <si>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</si>
  <si>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</si>
  <si>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</si>
  <si>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</si>
  <si>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</si>
  <si>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</si>
  <si>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</si>
  <si>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</si>
  <si>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</si>
  <si>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</si>
  <si>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</si>
  <si>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</si>
  <si>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</si>
  <si>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</si>
  <si>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</si>
  <si>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</si>
  <si>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</si>
  <si>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</si>
  <si>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</si>
  <si>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</si>
  <si>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</si>
  <si>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</si>
  <si>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</si>
  <si>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</si>
  <si>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</si>
  <si>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</si>
  <si>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</si>
  <si>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</si>
  <si>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</si>
  <si>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</si>
  <si>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</si>
  <si>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</si>
  <si>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</si>
  <si>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</si>
  <si>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</si>
  <si>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</si>
  <si>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</si>
  <si>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</si>
  <si>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</si>
  <si>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</si>
  <si>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</si>
  <si>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</si>
  <si>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</si>
  <si>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</si>
  <si>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</si>
  <si>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</si>
  <si>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</si>
  <si>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</si>
  <si>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</si>
  <si>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</si>
  <si>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</si>
  <si>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</si>
  <si>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</si>
  <si>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</si>
  <si>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</si>
  <si>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</si>
  <si>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</si>
  <si>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</si>
  <si>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</si>
  <si>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</si>
  <si>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</si>
  <si>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</si>
  <si>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</si>
  <si>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</si>
  <si>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</si>
  <si>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</si>
  <si>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</si>
  <si>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</si>
  <si>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</si>
  <si>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</si>
  <si>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</si>
  <si>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</si>
  <si>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</si>
  <si>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</si>
  <si>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</si>
  <si>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</si>
  <si>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</si>
  <si>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</si>
  <si>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</si>
  <si>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</si>
  <si>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</si>
  <si>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</si>
  <si>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</si>
  <si>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</si>
  <si>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</si>
  <si>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</si>
  <si>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</si>
  <si>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</si>
  <si>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</si>
  <si>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</si>
  <si>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</si>
  <si>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</si>
  <si>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</si>
  <si>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</si>
  <si>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</si>
  <si>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</si>
  <si>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</si>
  <si>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</si>
  <si>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</si>
  <si>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</si>
  <si>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</si>
  <si>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</si>
  <si>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</si>
  <si>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</si>
  <si>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</si>
  <si>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</si>
  <si>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</si>
  <si>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</si>
  <si>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</si>
  <si>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</si>
  <si>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</si>
  <si>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</si>
  <si>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</si>
  <si>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</si>
  <si>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</si>
  <si>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</si>
  <si>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</si>
  <si>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</si>
  <si>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</si>
  <si>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</si>
  <si>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</si>
  <si>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</si>
  <si>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</si>
  <si>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</si>
  <si>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</si>
  <si>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</si>
  <si>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</si>
  <si>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</si>
  <si>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</si>
  <si>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</si>
  <si>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</si>
  <si>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</si>
  <si>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</si>
  <si>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</si>
  <si>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</si>
  <si>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</si>
  <si>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</si>
  <si>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</si>
  <si>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</si>
  <si>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</si>
  <si>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</si>
  <si>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</si>
  <si>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</si>
  <si>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</si>
  <si>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</si>
  <si>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</si>
  <si>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</si>
  <si>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</si>
  <si>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</si>
  <si>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</si>
  <si>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</si>
  <si>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</si>
  <si>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</si>
  <si>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</si>
  <si>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</si>
  <si>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</si>
  <si>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</si>
  <si>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</si>
  <si>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</si>
  <si>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</si>
  <si>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</si>
  <si>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</si>
  <si>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</si>
  <si>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</si>
  <si>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</si>
  <si>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</si>
  <si>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</si>
  <si>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</si>
  <si>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</si>
  <si>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</si>
  <si>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</si>
  <si>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</si>
  <si>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</si>
  <si>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</si>
  <si>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</si>
  <si>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</si>
  <si>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</si>
  <si>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</si>
  <si>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</si>
  <si>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</si>
  <si>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</si>
  <si>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</si>
  <si>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</si>
  <si>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</si>
  <si>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</si>
  <si>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</si>
  <si>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</si>
  <si>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</si>
  <si>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</si>
  <si>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</si>
  <si>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</si>
  <si>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</si>
  <si>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</si>
  <si>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</si>
  <si>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</si>
  <si>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</si>
  <si>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</si>
  <si>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</si>
  <si>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</si>
  <si>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</si>
  <si>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</si>
  <si>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</si>
  <si>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</si>
  <si>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</si>
  <si>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</si>
  <si>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</si>
  <si>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</si>
  <si>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</si>
  <si>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</si>
  <si>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</si>
  <si>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</si>
  <si>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</si>
  <si>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</si>
  <si>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</si>
  <si>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</si>
  <si>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</si>
  <si>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</si>
  <si>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</si>
  <si>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</si>
  <si>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</si>
  <si>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</si>
  <si>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</si>
  <si>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</si>
  <si>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</si>
  <si>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</si>
  <si>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</si>
  <si>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</si>
  <si>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</si>
  <si>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</si>
  <si>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</si>
  <si>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</si>
  <si>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</si>
  <si>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</si>
  <si>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</si>
  <si>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</si>
  <si>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</si>
  <si>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</si>
  <si>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</si>
  <si>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</si>
  <si>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</si>
  <si>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</si>
  <si>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</si>
  <si>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</si>
  <si>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</si>
  <si>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</si>
  <si>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</si>
  <si>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</si>
  <si>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</si>
  <si>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</si>
  <si>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</si>
  <si>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</si>
  <si>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</si>
  <si>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</si>
  <si>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</si>
  <si>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</si>
  <si>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</si>
  <si>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</si>
  <si>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</si>
  <si>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</si>
  <si>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</si>
  <si>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</si>
  <si>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</si>
  <si>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</si>
  <si>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</si>
  <si>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</si>
  <si>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</si>
  <si>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</si>
  <si>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</si>
  <si>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</si>
  <si>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</si>
  <si>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</si>
  <si>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</si>
  <si>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</si>
  <si>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</si>
  <si>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</si>
  <si>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</si>
  <si>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</si>
  <si>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</si>
  <si>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</si>
  <si>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</si>
  <si>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</si>
  <si>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</si>
  <si>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</si>
  <si>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</si>
  <si>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</si>
  <si>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</si>
  <si>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</si>
  <si>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</si>
  <si>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</si>
  <si>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</si>
  <si>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</si>
  <si>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</si>
  <si>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</si>
  <si>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</si>
  <si>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</si>
  <si>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</si>
  <si>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</si>
  <si>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</si>
  <si>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</si>
  <si>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</si>
  <si>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</si>
  <si>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</si>
  <si>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</si>
  <si>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</si>
  <si>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</si>
  <si>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</si>
  <si>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</si>
  <si>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</si>
  <si>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</si>
  <si>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</si>
  <si>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</si>
  <si>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</si>
  <si>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</si>
  <si>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</si>
  <si>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</si>
  <si>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</si>
  <si>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</si>
  <si>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</si>
  <si>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</si>
  <si>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</si>
  <si>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</si>
  <si>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</si>
  <si>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</si>
  <si>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</si>
  <si>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</si>
  <si>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</si>
  <si>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</si>
  <si>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</si>
  <si>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</si>
  <si>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</si>
  <si>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</si>
  <si>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</si>
  <si>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</si>
  <si>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</si>
  <si>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</si>
  <si>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</si>
  <si>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</si>
  <si>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</si>
  <si>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</si>
  <si>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</si>
  <si>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</si>
  <si>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</si>
  <si>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</si>
  <si>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</si>
  <si>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</si>
  <si>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</si>
  <si>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</si>
  <si>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</si>
  <si>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</si>
  <si>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</si>
  <si>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</si>
  <si>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</si>
  <si>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</si>
  <si>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</si>
  <si>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</si>
  <si>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</si>
  <si>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</si>
  <si>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</si>
  <si>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</si>
  <si>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</si>
  <si>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</si>
  <si>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</si>
  <si>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</si>
  <si>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</si>
  <si>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</si>
  <si>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</si>
  <si>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</si>
  <si>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</si>
  <si>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</si>
  <si>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</si>
  <si>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</si>
  <si>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</si>
  <si>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</si>
  <si>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</si>
  <si>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</si>
  <si>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</si>
  <si>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</si>
  <si>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</si>
  <si>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</si>
  <si>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</si>
  <si>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</si>
  <si>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</si>
  <si>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</si>
  <si>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</si>
  <si>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</si>
  <si>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</si>
  <si>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</si>
  <si>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</si>
  <si>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</si>
  <si>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</si>
  <si>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</si>
  <si>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</si>
  <si>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</si>
  <si>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</si>
  <si>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</si>
  <si>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</si>
  <si>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</si>
  <si>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</si>
  <si>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</si>
  <si>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</si>
  <si>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</si>
  <si>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</si>
  <si>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</si>
  <si>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</si>
  <si>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</si>
  <si>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</si>
  <si>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</si>
  <si>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</si>
  <si>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</si>
  <si>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</si>
  <si>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</si>
  <si>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</si>
  <si>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</si>
  <si>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</si>
  <si>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</si>
  <si>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</si>
  <si>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</si>
  <si>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</si>
  <si>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</si>
  <si>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</si>
  <si>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</si>
  <si>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</si>
  <si>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</si>
  <si>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</si>
  <si>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</si>
  <si>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</si>
  <si>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</si>
  <si>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</si>
  <si>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</si>
  <si>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</si>
  <si>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</si>
  <si>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</si>
  <si>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</si>
  <si>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</si>
  <si>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</si>
  <si>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</si>
  <si>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</si>
  <si>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</si>
  <si>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</si>
  <si>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</si>
  <si>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</si>
  <si>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</si>
  <si>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</si>
  <si>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</si>
  <si>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</si>
  <si>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</si>
  <si>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</si>
  <si>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</si>
  <si>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</si>
  <si>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</si>
  <si>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</si>
  <si>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</si>
  <si>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</si>
  <si>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</si>
  <si>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</si>
  <si>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</si>
  <si>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</si>
  <si>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</si>
  <si>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</si>
  <si>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</si>
  <si>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</si>
  <si>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</si>
  <si>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</si>
  <si>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</si>
  <si>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</si>
  <si>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</si>
  <si>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</si>
  <si>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</si>
  <si>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</si>
  <si>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</si>
  <si>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</si>
  <si>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</si>
  <si>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</si>
  <si>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</si>
  <si>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</si>
  <si>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</si>
  <si>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</si>
  <si>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</si>
  <si>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</si>
  <si>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</si>
  <si>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</si>
  <si>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</si>
  <si>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</si>
  <si>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</si>
  <si>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</si>
  <si>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</si>
  <si>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</si>
  <si>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</si>
  <si>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</si>
  <si>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</si>
  <si>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</si>
  <si>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</si>
  <si>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</si>
  <si>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</si>
  <si>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</si>
  <si>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</si>
  <si>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</si>
  <si>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</si>
  <si>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</si>
  <si>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</si>
  <si>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</si>
  <si>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</si>
  <si>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</si>
  <si>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</si>
  <si>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</si>
  <si>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</si>
  <si>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</si>
  <si>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</si>
  <si>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</si>
  <si>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</si>
  <si>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</si>
  <si>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</si>
  <si>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</si>
  <si>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</si>
  <si>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</si>
  <si>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</si>
  <si>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</si>
  <si>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</si>
  <si>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</si>
  <si>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</si>
  <si>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</si>
  <si>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</si>
  <si>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</si>
  <si>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</si>
  <si>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</si>
  <si>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</si>
  <si>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</si>
  <si>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</si>
  <si>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</si>
  <si>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</si>
  <si>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</si>
  <si>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</si>
  <si>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</si>
  <si>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</si>
  <si>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</si>
  <si>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</si>
  <si>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</si>
  <si>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</si>
  <si>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</si>
  <si>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</si>
  <si>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</si>
  <si>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</si>
  <si>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</si>
  <si>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</si>
  <si>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</si>
  <si>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</si>
  <si>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</si>
  <si>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</si>
  <si>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</si>
  <si>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</si>
  <si>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</si>
  <si>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</si>
  <si>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</si>
  <si>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</si>
  <si>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</si>
  <si>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</si>
  <si>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</si>
  <si>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</si>
  <si>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</si>
  <si>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</si>
  <si>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</si>
  <si>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</si>
  <si>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</si>
  <si>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</si>
  <si>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</si>
  <si>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</si>
  <si>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</si>
  <si>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</si>
  <si>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</si>
  <si>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</si>
  <si>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</si>
  <si>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</si>
  <si>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</si>
  <si>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</si>
  <si>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</si>
  <si>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</si>
  <si>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</si>
  <si>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</si>
  <si>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</si>
  <si>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</si>
  <si>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</si>
  <si>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</si>
  <si>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</si>
  <si>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</si>
  <si>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</si>
  <si>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</si>
  <si>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</si>
  <si>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</si>
  <si>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</si>
  <si>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</si>
  <si>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</si>
  <si>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</si>
  <si>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</si>
  <si>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</si>
  <si>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</si>
  <si>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</si>
  <si>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</si>
  <si>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</si>
  <si>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</si>
  <si>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</si>
  <si>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</si>
  <si>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</si>
  <si>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</si>
  <si>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</si>
  <si>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</si>
  <si>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</si>
  <si>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</si>
  <si>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</si>
  <si>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</si>
  <si>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</si>
  <si>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</si>
  <si>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</si>
  <si>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</si>
  <si>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</si>
  <si>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</si>
  <si>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</si>
  <si>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</si>
  <si>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</si>
  <si>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</si>
  <si>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</si>
  <si>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</si>
  <si>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</si>
  <si>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</si>
  <si>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</si>
  <si>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</si>
  <si>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</si>
  <si>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</si>
  <si>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</si>
  <si>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</si>
  <si>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</si>
  <si>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</si>
  <si>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</si>
  <si>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</si>
  <si>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</si>
  <si>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</si>
  <si>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</si>
  <si>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</si>
  <si>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</si>
  <si>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</si>
  <si>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</si>
  <si>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</si>
  <si>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</si>
  <si>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</si>
  <si>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</si>
  <si>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</si>
  <si>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</si>
  <si>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</si>
  <si>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</si>
  <si>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</si>
  <si>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</si>
  <si>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</si>
  <si>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</si>
  <si>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</si>
  <si>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</si>
  <si>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</si>
  <si>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</si>
  <si>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</si>
  <si>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</si>
  <si>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</si>
  <si>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</si>
  <si>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</si>
  <si>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</si>
  <si>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</si>
  <si>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</si>
  <si>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</si>
  <si>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</si>
  <si>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</si>
  <si>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</si>
  <si>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</si>
  <si>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</si>
  <si>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</si>
  <si>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</si>
  <si>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</si>
  <si>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</si>
  <si>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</si>
  <si>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</si>
  <si>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</si>
  <si>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</si>
  <si>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</si>
  <si>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</si>
  <si>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</si>
  <si>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</si>
  <si>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</si>
  <si>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</si>
  <si>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</si>
  <si>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</si>
  <si>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</si>
  <si>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</si>
  <si>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</si>
  <si>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</si>
  <si>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</si>
  <si>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</si>
  <si>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</si>
  <si>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</si>
  <si>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</si>
  <si>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</si>
  <si>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</si>
  <si>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</si>
  <si>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</si>
  <si>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</si>
  <si>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</si>
  <si>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</si>
  <si>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</si>
  <si>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</si>
  <si>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</si>
  <si>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</si>
  <si>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</si>
  <si>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</si>
  <si>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</si>
  <si>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</si>
  <si>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</si>
  <si>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</si>
  <si>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</si>
  <si>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</si>
  <si>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</si>
  <si>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</si>
  <si>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</si>
  <si>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</si>
  <si>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</si>
  <si>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</si>
  <si>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</si>
  <si>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</si>
  <si>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</si>
  <si>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</si>
  <si>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</si>
  <si>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</si>
  <si>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</si>
  <si>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</si>
  <si>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</si>
  <si>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</si>
  <si>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</si>
  <si>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</si>
  <si>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</si>
  <si>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</si>
  <si>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</si>
  <si>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</si>
  <si>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</si>
  <si>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</si>
  <si>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</si>
  <si>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</si>
  <si>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</si>
  <si>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</si>
  <si>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</si>
  <si>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</si>
  <si>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</si>
  <si>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</si>
  <si>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</si>
  <si>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</si>
  <si>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</si>
  <si>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</si>
  <si>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</si>
  <si>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</si>
  <si>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</si>
  <si>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</si>
  <si>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</si>
  <si>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</si>
  <si>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</si>
  <si>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</si>
  <si>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</si>
  <si>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</si>
  <si>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</si>
  <si>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</si>
  <si>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</si>
  <si>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</si>
  <si>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</si>
  <si>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</si>
  <si>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</si>
  <si>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</si>
  <si>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</si>
  <si>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</si>
  <si>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</si>
  <si>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</si>
  <si>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</si>
  <si>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</si>
  <si>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</si>
  <si>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</si>
  <si>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</si>
  <si>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</si>
  <si>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</si>
  <si>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</si>
  <si>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</si>
  <si>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</si>
  <si>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</si>
  <si>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</si>
  <si>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</si>
  <si>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</si>
  <si>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</si>
  <si>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</si>
  <si>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</si>
  <si>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</si>
  <si>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</si>
  <si>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</si>
  <si>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</si>
  <si>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</si>
  <si>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</si>
  <si>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</si>
  <si>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</si>
  <si>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</si>
  <si>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</si>
  <si>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</si>
  <si>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</si>
  <si>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</si>
  <si>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</si>
  <si>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</si>
  <si>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</si>
  <si>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</si>
  <si>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</si>
  <si>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</si>
  <si>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</si>
  <si>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</si>
  <si>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</si>
  <si>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</si>
  <si>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</si>
  <si>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</si>
  <si>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</si>
  <si>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</si>
  <si>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</si>
  <si>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</si>
  <si>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</si>
  <si>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</si>
  <si>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</si>
  <si>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</si>
  <si>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</si>
  <si>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</si>
  <si>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</si>
  <si>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</si>
  <si>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</si>
  <si>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</si>
  <si>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</si>
  <si>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</si>
  <si>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</si>
  <si>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</si>
  <si>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</si>
  <si>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</si>
  <si>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</si>
  <si>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</si>
  <si>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</si>
  <si>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</si>
  <si>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</si>
  <si>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</si>
  <si>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</si>
  <si>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</si>
  <si>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</si>
  <si>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</si>
  <si>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</si>
  <si>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</si>
  <si>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</si>
  <si>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</si>
  <si>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</si>
  <si>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</si>
  <si>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</si>
  <si>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</si>
  <si>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</si>
  <si>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</si>
  <si>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</si>
  <si>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</si>
  <si>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</si>
  <si>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</si>
  <si>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</si>
  <si>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</si>
  <si>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</si>
  <si>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</si>
  <si>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</si>
  <si>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</si>
  <si>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</si>
  <si>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</si>
  <si>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</si>
  <si>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</si>
  <si>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</si>
  <si>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</si>
  <si>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</si>
  <si>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</si>
  <si>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</si>
  <si>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</si>
  <si>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</si>
  <si>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</si>
  <si>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</si>
  <si>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</si>
  <si>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</si>
  <si>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</si>
  <si>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</si>
  <si>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</si>
  <si>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</si>
  <si>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</si>
  <si>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</si>
  <si>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</si>
  <si>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</si>
  <si>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</si>
  <si>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</si>
  <si>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</si>
  <si>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</si>
  <si>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</si>
  <si>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</si>
  <si>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</si>
  <si>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</si>
  <si>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</si>
  <si>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</si>
  <si>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</si>
  <si>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</si>
  <si>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</si>
  <si>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</si>
  <si>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</si>
  <si>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</si>
  <si>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</si>
  <si>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</si>
  <si>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</si>
  <si>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</si>
  <si>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</si>
  <si>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</si>
  <si>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</si>
  <si>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</si>
  <si>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</si>
  <si>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</si>
  <si>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</si>
  <si>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</si>
  <si>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</si>
  <si>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</si>
  <si>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</si>
  <si>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</si>
  <si>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</si>
  <si>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</si>
  <si>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</si>
  <si>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</si>
  <si>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</si>
  <si>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</si>
  <si>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</si>
  <si>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</si>
  <si>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</si>
  <si>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</si>
  <si>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</si>
  <si>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</si>
  <si>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</si>
  <si>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</si>
  <si>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</si>
  <si>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</si>
  <si>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</si>
  <si>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</si>
  <si>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</si>
  <si>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</si>
  <si>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</si>
  <si>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</si>
  <si>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</si>
  <si>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</si>
  <si>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</si>
  <si>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</si>
  <si>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</si>
  <si>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</si>
  <si>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</si>
  <si>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</si>
  <si>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</si>
  <si>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</si>
  <si>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</si>
  <si>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</si>
  <si>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</si>
  <si>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</si>
  <si>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</si>
  <si>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</si>
  <si>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</si>
  <si>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</si>
  <si>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</si>
  <si>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</si>
  <si>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</si>
  <si>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</si>
  <si>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</si>
  <si>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</si>
  <si>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</si>
  <si>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</si>
  <si>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</si>
  <si>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</si>
  <si>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</si>
  <si>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</si>
  <si>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</si>
  <si>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</si>
  <si>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</si>
  <si>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</si>
  <si>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</si>
  <si>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</si>
  <si>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</si>
  <si>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</si>
  <si>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</si>
  <si>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</si>
  <si>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</si>
  <si>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</si>
  <si>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</si>
  <si>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</si>
  <si>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</si>
  <si>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</si>
  <si>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</si>
  <si>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</si>
  <si>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</si>
  <si>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</si>
  <si>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</si>
  <si>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</si>
  <si>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</si>
  <si>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</si>
  <si>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</si>
  <si>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</si>
  <si>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</si>
  <si>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</si>
  <si>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</si>
  <si>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</si>
  <si>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</si>
  <si>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</si>
  <si>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</si>
  <si>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</si>
  <si>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</si>
  <si>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</si>
  <si>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</si>
  <si>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</si>
  <si>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</si>
  <si>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</si>
  <si>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</si>
  <si>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</si>
  <si>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</si>
  <si>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</si>
  <si>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</si>
  <si>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</si>
  <si>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</si>
  <si>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</si>
  <si>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</si>
  <si>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</si>
  <si>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</si>
  <si>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</si>
  <si>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</si>
  <si>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</si>
  <si>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</si>
  <si>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</si>
  <si>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</si>
  <si>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</si>
  <si>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</si>
  <si>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</si>
  <si>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</si>
  <si>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</si>
  <si>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</si>
  <si>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</si>
  <si>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</si>
  <si>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</si>
  <si>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</si>
  <si>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</si>
  <si>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</si>
  <si>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</si>
  <si>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</si>
  <si>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</si>
  <si>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</si>
  <si>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</si>
  <si>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</si>
  <si>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</si>
  <si>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</si>
  <si>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</si>
  <si>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</si>
  <si>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</si>
  <si>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</si>
  <si>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</si>
  <si>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</si>
  <si>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</si>
  <si>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</si>
  <si>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</si>
  <si>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</si>
  <si>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</si>
  <si>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</si>
  <si>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</si>
  <si>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</si>
  <si>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</si>
  <si>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</si>
  <si>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</si>
  <si>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</si>
  <si>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</si>
  <si>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</si>
  <si>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</si>
  <si>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</si>
  <si>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</si>
  <si>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</si>
  <si>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</si>
  <si>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</si>
  <si>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</si>
  <si>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</si>
  <si>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</si>
  <si>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</si>
  <si>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</si>
  <si>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</si>
  <si>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</si>
  <si>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</si>
  <si>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</si>
  <si>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</si>
  <si>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</si>
  <si>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</si>
  <si>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</si>
  <si>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</si>
  <si>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</si>
  <si>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</si>
  <si>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</si>
  <si>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</si>
  <si>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</si>
  <si>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</si>
  <si>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</si>
  <si>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</si>
  <si>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</si>
  <si>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</si>
  <si>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</si>
  <si>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</si>
  <si>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</si>
  <si>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</si>
  <si>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</si>
  <si>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</si>
  <si>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</si>
  <si>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</si>
  <si>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</si>
  <si>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</si>
  <si>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</si>
  <si>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</si>
  <si>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</si>
  <si>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</si>
  <si>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</si>
  <si>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</si>
  <si>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</si>
  <si>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</si>
  <si>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</si>
  <si>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</si>
  <si>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</si>
  <si>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</si>
  <si>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</si>
  <si>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</si>
  <si>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</si>
  <si>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</si>
  <si>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</si>
  <si>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</si>
  <si>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</si>
  <si>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</si>
  <si>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</si>
  <si>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</si>
  <si>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</si>
  <si>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</si>
  <si>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</si>
  <si>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</si>
  <si>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</si>
  <si>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</si>
  <si>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</si>
  <si>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</si>
  <si>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</si>
  <si>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</si>
  <si>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</si>
  <si>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</si>
  <si>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</si>
  <si>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</si>
  <si>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</si>
  <si>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</si>
  <si>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</si>
  <si>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</si>
  <si>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</si>
  <si>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</si>
  <si>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</si>
  <si>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</si>
  <si>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</si>
  <si>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</si>
  <si>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</si>
  <si>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</si>
  <si>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</si>
  <si>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</si>
  <si>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</si>
  <si>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</si>
  <si>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</si>
  <si>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</si>
  <si>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</si>
  <si>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</si>
  <si>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</si>
  <si>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</si>
  <si>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</si>
  <si>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</si>
  <si>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</si>
  <si>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</si>
  <si>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</si>
  <si>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</si>
  <si>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</si>
  <si>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</si>
  <si>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</si>
  <si>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</si>
  <si>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</si>
  <si>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</si>
  <si>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</si>
  <si>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</si>
  <si>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</si>
  <si>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</si>
  <si>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</si>
  <si>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</si>
  <si>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</si>
  <si>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</si>
  <si>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</si>
  <si>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</si>
  <si>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</si>
  <si>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</si>
  <si>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</si>
  <si>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</si>
  <si>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</si>
  <si>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</si>
  <si>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</si>
  <si>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</si>
  <si>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</si>
  <si>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</si>
  <si>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</si>
  <si>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</si>
  <si>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</si>
  <si>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</si>
  <si>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</si>
  <si>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</si>
  <si>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</si>
  <si>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</si>
  <si>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</si>
  <si>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</si>
  <si>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</si>
  <si>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</si>
  <si>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</si>
  <si>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</si>
  <si>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</si>
  <si>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</si>
  <si>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</si>
  <si>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</si>
  <si>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</si>
  <si>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</si>
  <si>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</si>
  <si>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</si>
  <si>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</si>
  <si>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</si>
  <si>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</si>
  <si>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</si>
  <si>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</si>
  <si>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</si>
  <si>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</si>
  <si>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</si>
  <si>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</si>
  <si>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</si>
  <si>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</si>
  <si>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</si>
  <si>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</si>
  <si>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</si>
  <si>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</si>
  <si>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</si>
  <si>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</si>
  <si>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</si>
  <si>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</si>
  <si>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</si>
  <si>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</si>
  <si>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</si>
  <si>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</si>
  <si>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</si>
  <si>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</si>
  <si>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</si>
  <si>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</si>
  <si>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</si>
  <si>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</si>
  <si>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</si>
  <si>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</si>
  <si>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</si>
  <si>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</si>
  <si>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</si>
  <si>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</si>
  <si>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</si>
  <si>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</si>
  <si>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</si>
  <si>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</si>
  <si>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</si>
  <si>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</si>
  <si>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</si>
  <si>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</si>
  <si>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</si>
  <si>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</si>
  <si>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</si>
  <si>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</si>
  <si>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</si>
  <si>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</si>
  <si>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</si>
  <si>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</si>
  <si>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</si>
  <si>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</si>
  <si>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</si>
  <si>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</si>
  <si>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</si>
  <si>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</si>
  <si>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</si>
  <si>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</si>
  <si>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</si>
  <si>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</si>
  <si>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</si>
  <si>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</si>
  <si>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</si>
  <si>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</si>
  <si>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</si>
  <si>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</si>
  <si>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</si>
  <si>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</si>
  <si>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</si>
  <si>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</si>
  <si>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</si>
  <si>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</si>
  <si>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</si>
  <si>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</si>
  <si>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</si>
  <si>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</si>
  <si>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</si>
  <si>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</si>
  <si>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</si>
  <si>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</si>
  <si>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</si>
  <si>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</si>
  <si>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</si>
  <si>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</si>
  <si>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</si>
  <si>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</si>
  <si>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</si>
  <si>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</si>
  <si>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</si>
  <si>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</si>
  <si>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</si>
  <si>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</si>
  <si>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</si>
  <si>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</si>
  <si>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</si>
  <si>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</si>
  <si>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</si>
  <si>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</si>
  <si>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</si>
  <si>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</si>
  <si>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</si>
  <si>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</si>
  <si>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</si>
  <si>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</si>
  <si>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</si>
  <si>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</si>
  <si>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</si>
  <si>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</si>
  <si>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</si>
  <si>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</si>
  <si>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</si>
  <si>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</si>
  <si>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</si>
  <si>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</si>
  <si>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</si>
  <si>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</si>
  <si>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</si>
  <si>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</si>
  <si>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</si>
  <si>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</si>
  <si>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</si>
  <si>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</si>
  <si>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</si>
  <si>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</si>
  <si>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</si>
  <si>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</si>
  <si>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</si>
  <si>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</si>
  <si>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</si>
  <si>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</si>
  <si>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</si>
  <si>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</si>
  <si>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</si>
  <si>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</si>
  <si>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</si>
  <si>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</si>
  <si>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</si>
  <si>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</si>
  <si>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</si>
  <si>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</si>
  <si>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</si>
  <si>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</si>
  <si>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</si>
  <si>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</si>
  <si>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</si>
  <si>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</si>
  <si>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</si>
  <si>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</si>
  <si>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</si>
  <si>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</si>
  <si>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</si>
  <si>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</si>
  <si>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</si>
  <si>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</si>
  <si>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</si>
  <si>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</si>
  <si>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</si>
  <si>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</si>
  <si>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</si>
  <si>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</si>
  <si>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</si>
  <si>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</si>
  <si>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</si>
  <si>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</si>
  <si>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</si>
  <si>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</si>
  <si>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</si>
  <si>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</si>
  <si>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</si>
  <si>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</si>
  <si>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</si>
  <si>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</si>
  <si>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</si>
  <si>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</si>
  <si>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</si>
  <si>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</si>
  <si>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</si>
  <si>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</si>
  <si>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</si>
  <si>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</si>
  <si>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</si>
  <si>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</si>
  <si>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</si>
  <si>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</si>
  <si>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</si>
  <si>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</si>
  <si>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</si>
  <si>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</si>
  <si>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</si>
  <si>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</si>
  <si>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</si>
  <si>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</si>
  <si>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</si>
  <si>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</si>
  <si>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</si>
  <si>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</si>
  <si>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</si>
  <si>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</si>
  <si>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</si>
  <si>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</si>
  <si>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</si>
  <si>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</si>
  <si>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</si>
  <si>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</si>
  <si>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</si>
  <si>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</si>
  <si>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</si>
  <si>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</si>
  <si>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</si>
  <si>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</si>
  <si>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</si>
  <si>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</si>
  <si>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</si>
  <si>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</si>
  <si>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</si>
  <si>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</si>
  <si>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</si>
  <si>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</si>
  <si>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</si>
  <si>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</si>
  <si>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</si>
  <si>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</si>
  <si>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</si>
  <si>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</si>
  <si>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</si>
  <si>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</si>
  <si>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</si>
  <si>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</si>
  <si>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</si>
  <si>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</si>
  <si>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</si>
  <si>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</si>
  <si>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</si>
  <si>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</si>
  <si>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</si>
  <si>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</si>
  <si>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</si>
  <si>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</si>
  <si>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</si>
  <si>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</si>
  <si>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</si>
  <si>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</si>
  <si>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</si>
  <si>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</si>
  <si>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</si>
  <si>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</si>
  <si>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</si>
  <si>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</si>
  <si>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</si>
  <si>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</si>
  <si>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</si>
  <si>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</si>
  <si>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</si>
  <si>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</si>
  <si>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</si>
  <si>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</si>
  <si>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</si>
  <si>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</si>
  <si>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</si>
  <si>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</si>
  <si>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</si>
  <si>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</si>
  <si>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</si>
  <si>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</si>
  <si>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</si>
  <si>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</si>
  <si>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</si>
  <si>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</si>
  <si>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</si>
  <si>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</si>
  <si>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</si>
  <si>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</si>
  <si>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</si>
  <si>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</si>
  <si>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</si>
  <si>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</si>
  <si>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</si>
  <si>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</si>
  <si>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</si>
  <si>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</si>
  <si>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</si>
  <si>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</si>
  <si>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</si>
  <si>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</si>
  <si>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</si>
  <si>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</si>
  <si>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</si>
  <si>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</si>
  <si>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</si>
  <si>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</si>
  <si>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</si>
  <si>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</si>
  <si>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</si>
  <si>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</si>
  <si>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</si>
  <si>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</si>
  <si>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</si>
  <si>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</si>
  <si>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</si>
  <si>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</si>
  <si>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</si>
  <si>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</si>
  <si>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</si>
  <si>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</si>
  <si>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</si>
  <si>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</si>
  <si>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</si>
  <si>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</si>
  <si>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</si>
  <si>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</si>
  <si>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</si>
  <si>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</si>
  <si>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</si>
  <si>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</si>
  <si>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</si>
  <si>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</si>
  <si>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</si>
  <si>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</si>
  <si>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</si>
  <si>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</si>
  <si>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</si>
  <si>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</si>
  <si>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</si>
  <si>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</si>
  <si>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</si>
  <si>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</si>
  <si>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</si>
  <si>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</si>
  <si>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</si>
  <si>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</si>
  <si>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</si>
  <si>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</si>
  <si>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</si>
  <si>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</si>
  <si>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</si>
  <si>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</si>
  <si>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</si>
  <si>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</si>
  <si>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</si>
  <si>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</si>
  <si>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</si>
  <si>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</si>
  <si>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</si>
  <si>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</si>
  <si>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</si>
  <si>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</si>
  <si>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</si>
  <si>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</si>
  <si>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</si>
  <si>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</si>
  <si>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</si>
  <si>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</si>
  <si>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</si>
  <si>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</si>
  <si>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</si>
  <si>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</si>
  <si>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</si>
  <si>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</si>
  <si>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</si>
  <si>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</si>
  <si>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</si>
  <si>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</si>
  <si>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</si>
  <si>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</si>
  <si>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</si>
  <si>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</si>
  <si>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</si>
  <si>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</si>
  <si>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</si>
  <si>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</si>
  <si>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</si>
  <si>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</si>
  <si>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</si>
  <si>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</si>
  <si>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</si>
  <si>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</si>
  <si>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</si>
  <si>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</si>
  <si>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</si>
  <si>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</si>
  <si>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</si>
  <si>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</si>
  <si>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</si>
  <si>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</si>
  <si>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</si>
  <si>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</si>
  <si>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</si>
  <si>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</si>
  <si>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</si>
  <si>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</si>
  <si>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</si>
  <si>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</si>
  <si>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</si>
  <si>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</si>
  <si>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</si>
  <si>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</si>
  <si>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</si>
  <si>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</si>
  <si>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</si>
  <si>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</si>
  <si>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</si>
  <si>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</si>
  <si>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</si>
  <si>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</si>
  <si>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</si>
  <si>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</si>
  <si>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</si>
  <si>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</si>
  <si>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</si>
  <si>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</si>
  <si>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</si>
  <si>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</si>
  <si>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</si>
  <si>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</si>
  <si>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</si>
  <si>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</si>
  <si>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</si>
  <si>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</si>
  <si>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</si>
  <si>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</si>
  <si>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</si>
  <si>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</si>
  <si>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</si>
  <si>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</si>
  <si>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</si>
  <si>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</si>
  <si>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</si>
  <si>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</si>
  <si>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</si>
  <si>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</si>
  <si>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</si>
  <si>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</si>
  <si>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</si>
  <si>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</si>
  <si>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</si>
  <si>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</si>
  <si>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</si>
  <si>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</si>
  <si>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</si>
  <si>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</si>
  <si>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</si>
  <si>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</si>
  <si>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</si>
  <si>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</si>
  <si>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</si>
  <si>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</si>
  <si>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</si>
  <si>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</si>
  <si>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</si>
  <si>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</si>
  <si>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</si>
  <si>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</si>
  <si>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</si>
  <si>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</si>
  <si>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</si>
  <si>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</si>
  <si>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</si>
  <si>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</si>
  <si>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</si>
  <si>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</si>
  <si>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</si>
  <si>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</si>
  <si>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</si>
  <si>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</si>
  <si>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</si>
  <si>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</si>
  <si>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</si>
  <si>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</si>
  <si>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</si>
  <si>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</si>
  <si>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</si>
  <si>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</si>
  <si>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</si>
  <si>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</si>
  <si>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</si>
  <si>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</si>
  <si>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</si>
  <si>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</si>
  <si>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</si>
  <si>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</si>
  <si>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</si>
  <si>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</si>
  <si>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</si>
  <si>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</si>
  <si>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</si>
  <si>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</si>
  <si>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</si>
  <si>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</si>
  <si>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</si>
  <si>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</si>
  <si>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</si>
  <si>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</si>
  <si>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</si>
  <si>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</si>
  <si>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</si>
  <si>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</si>
  <si>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</si>
  <si>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</si>
  <si>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</si>
  <si>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</si>
  <si>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</si>
  <si>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</si>
  <si>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</si>
  <si>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</si>
  <si>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</si>
  <si>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</si>
  <si>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</si>
  <si>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</si>
  <si>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</si>
  <si>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</si>
  <si>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</si>
  <si>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</si>
  <si>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</si>
  <si>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</si>
  <si>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</si>
  <si>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</si>
  <si>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</si>
  <si>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</si>
  <si>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</si>
  <si>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</si>
  <si>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</si>
  <si>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</si>
  <si>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</si>
  <si>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</si>
  <si>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</si>
  <si>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</si>
  <si>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</si>
  <si>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</si>
  <si>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</si>
  <si>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</si>
  <si>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</si>
  <si>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</si>
  <si>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</si>
  <si>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</si>
  <si>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</si>
  <si>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</si>
  <si>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</si>
  <si>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</si>
  <si>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</si>
  <si>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</si>
  <si>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</si>
  <si>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</si>
  <si>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</si>
  <si>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</si>
  <si>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</si>
  <si>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</si>
  <si>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</si>
  <si>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</si>
  <si>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</si>
  <si>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</si>
  <si>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</si>
  <si>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</si>
  <si>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</si>
  <si>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</si>
  <si>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</si>
  <si>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</si>
  <si>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</si>
  <si>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</si>
  <si>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</si>
  <si>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</si>
  <si>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</si>
  <si>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</si>
  <si>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</si>
  <si>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</si>
  <si>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</si>
  <si>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</si>
  <si>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</si>
  <si>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</si>
  <si>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</si>
  <si>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</si>
  <si>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</si>
  <si>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</si>
  <si>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</si>
  <si>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</si>
  <si>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</si>
  <si>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</si>
  <si>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</si>
  <si>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</si>
  <si>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</si>
  <si>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</si>
  <si>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</si>
  <si>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</si>
  <si>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</si>
  <si>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</si>
  <si>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</si>
  <si>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</si>
  <si>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</si>
  <si>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</si>
  <si>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</si>
  <si>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</si>
  <si>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</si>
  <si>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</si>
  <si>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</si>
  <si>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</si>
  <si>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</si>
  <si>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</si>
  <si>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</si>
  <si>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</si>
  <si>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</si>
  <si>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</si>
  <si>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</si>
  <si>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</si>
  <si>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</si>
  <si>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</si>
  <si>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</si>
  <si>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</si>
  <si>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</si>
  <si>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</si>
  <si>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</si>
  <si>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</si>
  <si>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</si>
  <si>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</si>
  <si>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</si>
  <si>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</si>
  <si>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</si>
  <si>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</si>
  <si>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</si>
  <si>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</si>
  <si>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</si>
  <si>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</si>
  <si>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</si>
  <si>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</si>
  <si>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</si>
  <si>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</si>
  <si>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</si>
  <si>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</si>
  <si>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</si>
  <si>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</si>
  <si>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</si>
  <si>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</si>
  <si>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</si>
  <si>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</si>
  <si>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</si>
  <si>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</si>
  <si>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</si>
  <si>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</si>
  <si>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</si>
  <si>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</si>
  <si>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</si>
  <si>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</si>
  <si>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</si>
  <si>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</si>
  <si>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</si>
  <si>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</si>
  <si>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</si>
  <si>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</si>
  <si>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</si>
  <si>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</si>
  <si>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</si>
  <si>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</si>
  <si>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</si>
  <si>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</si>
  <si>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</si>
  <si>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</si>
  <si>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</si>
  <si>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</si>
  <si>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</si>
  <si>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</si>
  <si>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</si>
  <si>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</si>
  <si>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</si>
  <si>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</si>
  <si>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</si>
  <si>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</si>
  <si>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</si>
  <si>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</si>
  <si>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</si>
  <si>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</si>
  <si>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</si>
  <si>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</si>
  <si>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</si>
  <si>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</si>
  <si>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</si>
  <si>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</si>
  <si>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</si>
  <si>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</si>
  <si>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</si>
  <si>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</si>
  <si>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</si>
  <si>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</si>
  <si>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</si>
  <si>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</si>
  <si>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</si>
  <si>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</si>
  <si>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</si>
  <si>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</si>
  <si>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</si>
  <si>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</si>
  <si>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</si>
  <si>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</si>
  <si>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</si>
  <si>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</si>
  <si>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</si>
  <si>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</si>
  <si>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</si>
  <si>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</si>
  <si>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</si>
  <si>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</si>
  <si>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</si>
  <si>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</si>
  <si>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</si>
  <si>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</si>
  <si>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</si>
  <si>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</si>
  <si>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</si>
  <si>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</si>
  <si>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</si>
  <si>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</si>
  <si>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</si>
  <si>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</si>
  <si>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</si>
  <si>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</si>
  <si>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</si>
  <si>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</si>
  <si>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</si>
  <si>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</si>
  <si>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</si>
  <si>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</si>
  <si>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</si>
  <si>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</si>
  <si>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</si>
  <si>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</si>
  <si>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</si>
  <si>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</si>
  <si>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</si>
  <si>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</si>
  <si>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</si>
  <si>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</si>
  <si>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</si>
  <si>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</si>
  <si>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</si>
  <si>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</si>
  <si>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</si>
  <si>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</si>
  <si>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</si>
  <si>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</si>
  <si>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</si>
  <si>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</si>
  <si>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</si>
  <si>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</si>
  <si>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</si>
  <si>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</si>
  <si>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</si>
  <si>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</si>
  <si>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</si>
  <si>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</si>
  <si>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</si>
  <si>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</si>
  <si>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</si>
  <si>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</si>
  <si>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</si>
  <si>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</si>
  <si>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</si>
  <si>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</si>
  <si>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</si>
  <si>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</si>
  <si>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</si>
  <si>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</si>
  <si>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</si>
  <si>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</si>
  <si>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</si>
  <si>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</si>
  <si>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</si>
  <si>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</si>
  <si>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</si>
  <si>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</si>
  <si>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</si>
  <si>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</si>
  <si>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</si>
  <si>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</si>
  <si>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</si>
  <si>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</si>
  <si>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</si>
  <si>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</si>
  <si>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</si>
  <si>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</si>
  <si>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</si>
  <si>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</si>
  <si>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</si>
  <si>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</si>
  <si>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</si>
  <si>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</si>
  <si>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</si>
  <si>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</si>
  <si>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</si>
  <si>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</si>
  <si>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</si>
  <si>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</si>
  <si>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</si>
  <si>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</si>
  <si>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</si>
  <si>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</si>
  <si>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</si>
  <si>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</si>
  <si>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</si>
  <si>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</si>
  <si>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</si>
  <si>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</si>
  <si>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</si>
  <si>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</si>
  <si>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</si>
  <si>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</si>
  <si>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</si>
  <si>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</si>
  <si>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</si>
  <si>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</si>
  <si>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</si>
  <si>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</si>
  <si>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</si>
  <si>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</si>
  <si>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</si>
  <si>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</si>
  <si>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</si>
  <si>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</si>
  <si>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</si>
  <si>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</si>
  <si>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</si>
  <si>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</si>
  <si>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</si>
  <si>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</si>
  <si>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</si>
  <si>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</si>
  <si>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</si>
  <si>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</si>
  <si>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</si>
  <si>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</si>
  <si>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</si>
  <si>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</si>
  <si>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</si>
  <si>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</si>
  <si>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</si>
  <si>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</si>
  <si>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</si>
  <si>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</si>
  <si>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</si>
  <si>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</si>
  <si>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</si>
  <si>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</si>
  <si>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</si>
  <si>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</si>
  <si>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</si>
  <si>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</si>
  <si>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</si>
  <si>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</si>
  <si>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</si>
  <si>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</si>
  <si>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</si>
  <si>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</si>
  <si>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</si>
  <si>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</si>
  <si>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</si>
  <si>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</si>
  <si>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</si>
  <si>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</si>
  <si>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</si>
  <si>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</si>
  <si>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</si>
  <si>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</si>
  <si>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</si>
  <si>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</si>
  <si>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</si>
  <si>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</si>
  <si>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</si>
  <si>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</si>
  <si>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</si>
  <si>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</si>
  <si>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</si>
  <si>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</si>
  <si>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</si>
  <si>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</si>
  <si>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</si>
  <si>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</si>
  <si>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</si>
  <si>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</si>
  <si>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</si>
  <si>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</si>
  <si>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</si>
  <si>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</si>
  <si>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</si>
  <si>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</si>
  <si>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</si>
  <si>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</si>
  <si>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</si>
  <si>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</si>
  <si>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</si>
  <si>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</si>
  <si>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</si>
  <si>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</si>
  <si>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</si>
  <si>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</si>
  <si>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</si>
  <si>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</si>
  <si>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</si>
  <si>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</si>
  <si>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</si>
  <si>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</si>
  <si>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</si>
  <si>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</si>
  <si>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</si>
  <si>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</si>
  <si>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</si>
  <si>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</si>
  <si>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</si>
  <si>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</si>
  <si>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</si>
  <si>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</si>
  <si>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</si>
  <si>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</si>
  <si>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</si>
  <si>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</si>
  <si>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</si>
  <si>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</si>
  <si>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</si>
  <si>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</si>
  <si>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</si>
  <si>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</si>
  <si>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</si>
  <si>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</si>
  <si>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</si>
  <si>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</si>
  <si>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</si>
  <si>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</si>
  <si>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</si>
  <si>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</si>
  <si>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</si>
  <si>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</si>
  <si>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</si>
  <si>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</si>
  <si>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</si>
  <si>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</si>
  <si>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</si>
  <si>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</si>
  <si>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</si>
  <si>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</si>
  <si>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</si>
  <si>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</si>
  <si>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</si>
  <si>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</si>
  <si>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</si>
  <si>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</si>
  <si>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</si>
  <si>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</si>
  <si>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</si>
  <si>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</si>
  <si>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</si>
  <si>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</si>
  <si>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</si>
  <si>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</si>
  <si>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</si>
  <si>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</si>
  <si>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</si>
  <si>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</si>
  <si>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</si>
  <si>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</si>
  <si>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</si>
  <si>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</si>
  <si>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</si>
  <si>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</si>
  <si>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</si>
  <si>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</si>
  <si>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</si>
  <si>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</si>
  <si>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</si>
  <si>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</si>
  <si>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</si>
  <si>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</si>
  <si>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</si>
  <si>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</si>
  <si>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</si>
  <si>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</si>
  <si>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</si>
  <si>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</si>
  <si>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</si>
  <si>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</si>
  <si>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</si>
  <si>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</si>
  <si>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</si>
  <si>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</si>
  <si>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</si>
  <si>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</si>
  <si>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</si>
  <si>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</si>
  <si>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</si>
  <si>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</si>
  <si>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</si>
  <si>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</si>
  <si>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</si>
  <si>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</si>
  <si>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</si>
  <si>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</si>
  <si>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</si>
  <si>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</si>
  <si>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</si>
  <si>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</si>
  <si>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</si>
  <si>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</si>
  <si>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</si>
  <si>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</si>
  <si>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</si>
  <si>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</si>
  <si>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</si>
  <si>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</si>
  <si>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</si>
  <si>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</si>
  <si>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</si>
  <si>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</si>
  <si>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</si>
  <si>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</si>
  <si>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</si>
  <si>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</si>
  <si>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</si>
  <si>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</si>
  <si>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</si>
  <si>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</si>
  <si>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</si>
  <si>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</si>
  <si>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</si>
  <si>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</si>
  <si>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</si>
  <si>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</si>
  <si>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</si>
  <si>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</si>
  <si>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</si>
  <si>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</si>
  <si>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</si>
  <si>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</si>
  <si>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</si>
  <si>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</si>
  <si>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</si>
  <si>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</si>
  <si>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</si>
  <si>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</si>
  <si>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</si>
  <si>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</si>
  <si>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</si>
  <si>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</si>
  <si>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</si>
  <si>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</si>
  <si>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</si>
  <si>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</si>
  <si>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</si>
  <si>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</si>
  <si>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</si>
  <si>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</si>
  <si>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</si>
  <si>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</si>
  <si>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</si>
  <si>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</si>
  <si>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</si>
  <si>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</si>
  <si>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</si>
  <si>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</si>
  <si>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</si>
  <si>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</si>
  <si>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</si>
  <si>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</si>
  <si>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</si>
  <si>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</si>
  <si>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</si>
  <si>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</si>
  <si>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</si>
  <si>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</si>
  <si>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</si>
  <si>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</si>
  <si>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</si>
  <si>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</si>
  <si>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</si>
  <si>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</si>
  <si>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</si>
  <si>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</si>
  <si>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</si>
  <si>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</si>
  <si>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</si>
  <si>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</si>
  <si>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</si>
  <si>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</si>
  <si>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</si>
  <si>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</si>
  <si>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</si>
  <si>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</si>
  <si>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</si>
  <si>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</si>
  <si>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</si>
  <si>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</si>
  <si>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</si>
  <si>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</si>
  <si>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</si>
  <si>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</si>
  <si>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</si>
  <si>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</si>
  <si>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</si>
  <si>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</si>
  <si>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</si>
  <si>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</si>
  <si>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</si>
  <si>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</si>
  <si>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</si>
  <si>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</si>
  <si>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</si>
  <si>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</si>
  <si>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</si>
  <si>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</si>
  <si>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</si>
  <si>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</si>
  <si>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</si>
  <si>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</si>
  <si>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</si>
  <si>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</si>
  <si>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</si>
  <si>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</si>
  <si>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</si>
  <si>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</si>
  <si>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</si>
  <si>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</si>
  <si>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</si>
  <si>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</si>
  <si>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</si>
  <si>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</si>
  <si>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</si>
  <si>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</si>
  <si>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</si>
  <si>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</si>
  <si>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</si>
  <si>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</si>
  <si>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</si>
  <si>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</si>
  <si>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</si>
  <si>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</si>
  <si>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</si>
  <si>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</si>
  <si>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</si>
  <si>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</si>
  <si>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</si>
  <si>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</si>
  <si>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</si>
  <si>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</si>
  <si>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</si>
  <si>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</si>
  <si>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</si>
  <si>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</si>
  <si>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</si>
  <si>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</si>
  <si>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</si>
  <si>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</si>
  <si>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</si>
  <si>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</si>
  <si>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</si>
  <si>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</si>
  <si>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</si>
  <si>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</si>
  <si>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</si>
  <si>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</si>
  <si>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</si>
  <si>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</si>
  <si>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</si>
  <si>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</si>
  <si>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</si>
  <si>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</si>
  <si>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</si>
  <si>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</si>
  <si>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</si>
  <si>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</si>
  <si>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</si>
  <si>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</si>
  <si>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</si>
  <si>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</si>
  <si>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</si>
  <si>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</si>
  <si>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</si>
  <si>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</si>
  <si>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</si>
  <si>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</si>
  <si>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</si>
  <si>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</si>
  <si>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</si>
  <si>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</si>
  <si>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</si>
  <si>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</si>
  <si>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</si>
  <si>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</si>
  <si>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</si>
  <si>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</si>
  <si>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</si>
  <si>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</si>
  <si>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</si>
  <si>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</si>
  <si>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</si>
  <si>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</si>
  <si>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</si>
  <si>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</si>
  <si>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</si>
  <si>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</si>
  <si>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</si>
  <si>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</si>
  <si>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</si>
  <si>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</si>
  <si>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</si>
  <si>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</si>
  <si>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</si>
  <si>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</si>
  <si>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</si>
  <si>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</si>
  <si>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</si>
  <si>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</si>
  <si>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</si>
  <si>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</si>
  <si>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</si>
  <si>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</si>
  <si>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</si>
  <si>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</si>
  <si>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</si>
  <si>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</si>
  <si>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</si>
  <si>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</si>
  <si>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</si>
  <si>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</si>
  <si>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</si>
  <si>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</si>
  <si>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</si>
  <si>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</si>
  <si>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</si>
  <si>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</si>
  <si>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</si>
  <si>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</si>
  <si>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</si>
  <si>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</si>
  <si>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</si>
  <si>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</si>
  <si>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</si>
  <si>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</si>
  <si>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</si>
  <si>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</si>
  <si>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</si>
  <si>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</si>
  <si>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</si>
  <si>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</si>
  <si>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</si>
  <si>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</si>
  <si>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</si>
  <si>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</si>
  <si>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</si>
  <si>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</si>
  <si>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</si>
  <si>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</si>
  <si>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</si>
  <si>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</si>
  <si>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</si>
  <si>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</si>
  <si>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</si>
  <si>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</si>
  <si>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</si>
  <si>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</si>
  <si>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</si>
  <si>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</si>
  <si>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</si>
  <si>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</si>
  <si>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</si>
  <si>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</si>
  <si>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</si>
  <si>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</si>
  <si>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</si>
  <si>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</si>
  <si>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</si>
  <si>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</si>
  <si>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</si>
  <si>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</si>
  <si>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</si>
  <si>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</si>
  <si>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</si>
  <si>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</si>
  <si>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</si>
  <si>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</si>
  <si>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</si>
  <si>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</si>
  <si>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</si>
  <si>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</si>
  <si>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</si>
  <si>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</si>
  <si>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</si>
  <si>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</si>
  <si>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</si>
  <si>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</si>
  <si>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</si>
  <si>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</si>
  <si>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</si>
  <si>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</si>
  <si>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</si>
  <si>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</si>
  <si>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</si>
  <si>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</si>
  <si>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</si>
  <si>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</si>
  <si>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</si>
  <si>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</si>
  <si>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</si>
  <si>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</si>
  <si>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</si>
  <si>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</si>
  <si>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</si>
  <si>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</si>
  <si>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</si>
  <si>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</si>
  <si>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</si>
  <si>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</si>
  <si>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</si>
  <si>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</si>
  <si>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</si>
  <si>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</si>
  <si>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</si>
  <si>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</si>
  <si>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</si>
  <si>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</si>
  <si>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</si>
  <si>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</si>
  <si>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</si>
  <si>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</si>
  <si>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</si>
  <si>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</si>
  <si>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</si>
  <si>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</si>
  <si>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</si>
  <si>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</si>
  <si>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</si>
  <si>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</si>
  <si>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</si>
  <si>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</si>
  <si>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</si>
  <si>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</si>
  <si>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</si>
  <si>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</si>
  <si>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</si>
  <si>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</si>
  <si>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</si>
  <si>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</si>
  <si>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</si>
  <si>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</si>
  <si>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</si>
  <si>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</si>
  <si>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</si>
  <si>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</si>
  <si>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</si>
  <si>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</si>
  <si>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</si>
  <si>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</si>
  <si>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</si>
  <si>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</si>
  <si>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</si>
  <si>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</si>
  <si>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</si>
  <si>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</si>
  <si>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</si>
  <si>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</si>
  <si>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</si>
  <si>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</si>
  <si>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</si>
  <si>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</si>
  <si>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</si>
  <si>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</si>
  <si>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</si>
  <si>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</si>
  <si>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</si>
  <si>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</si>
  <si>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</si>
  <si>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</si>
  <si>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</si>
  <si>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</si>
  <si>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</si>
  <si>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</si>
  <si>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</si>
  <si>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</si>
  <si>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</si>
  <si>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</si>
  <si>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</si>
  <si>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</si>
  <si>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</si>
  <si>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</si>
  <si>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</si>
  <si>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</si>
  <si>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</si>
  <si>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</si>
  <si>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</si>
  <si>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</si>
  <si>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</si>
  <si>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</si>
  <si>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</si>
  <si>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</si>
  <si>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</si>
  <si>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</si>
  <si>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</si>
  <si>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</si>
  <si>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</si>
  <si>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</si>
  <si>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</si>
  <si>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</si>
  <si>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</si>
  <si>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</si>
  <si>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</si>
  <si>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</si>
  <si>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</si>
  <si>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</si>
  <si>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</si>
  <si>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</si>
  <si>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</si>
  <si>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</si>
  <si>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</si>
  <si>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</si>
  <si>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</si>
  <si>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</si>
  <si>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</si>
  <si>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</si>
  <si>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</si>
  <si>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</si>
  <si>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</si>
  <si>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</si>
  <si>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</si>
  <si>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</si>
  <si>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</si>
  <si>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</si>
  <si>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</si>
  <si>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</si>
  <si>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</si>
  <si>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</si>
  <si>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</si>
  <si>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</si>
  <si>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</si>
  <si>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</si>
  <si>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</si>
  <si>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</si>
  <si>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</si>
  <si>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</si>
  <si>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</si>
  <si>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</si>
  <si>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</si>
  <si>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</si>
  <si>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</si>
  <si>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</si>
  <si>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</si>
  <si>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</si>
  <si>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</si>
  <si>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</si>
  <si>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</si>
  <si>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</si>
  <si>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</si>
  <si>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</si>
  <si>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</si>
  <si>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</si>
  <si>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</si>
  <si>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</si>
  <si>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</si>
  <si>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</si>
  <si>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</si>
  <si>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</si>
  <si>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</si>
  <si>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</si>
  <si>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</si>
  <si>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</si>
  <si>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</si>
  <si>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</si>
  <si>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</si>
  <si>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</si>
  <si>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</si>
  <si>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</si>
  <si>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</si>
  <si>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</si>
  <si>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</si>
  <si>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</si>
  <si>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</si>
  <si>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</si>
  <si>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</si>
  <si>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</si>
  <si>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</si>
  <si>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</si>
  <si>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</si>
  <si>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</si>
  <si>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</si>
  <si>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</si>
  <si>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</si>
  <si>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</si>
  <si>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</si>
  <si>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</si>
  <si>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</si>
  <si>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</si>
  <si>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</si>
  <si>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</si>
  <si>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</si>
  <si>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</si>
  <si>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</si>
  <si>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</si>
  <si>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</si>
  <si>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</si>
  <si>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</si>
  <si>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</si>
  <si>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</si>
  <si>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</si>
  <si>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</si>
  <si>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</si>
  <si>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</si>
  <si>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</si>
  <si>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</si>
  <si>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</si>
  <si>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</si>
  <si>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</si>
  <si>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</si>
  <si>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</si>
  <si>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</si>
  <si>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</si>
  <si>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</si>
  <si>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</si>
  <si>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</si>
  <si>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</si>
  <si>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</si>
  <si>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</si>
  <si>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</si>
  <si>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</si>
  <si>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</si>
  <si>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</si>
  <si>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</si>
  <si>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</si>
  <si>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</si>
  <si>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</si>
  <si>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</si>
  <si>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</si>
  <si>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</si>
  <si>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</si>
  <si>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</si>
  <si>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</si>
  <si>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</si>
  <si>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</si>
  <si>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</si>
  <si>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</si>
  <si>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</si>
  <si>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</si>
  <si>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</si>
  <si>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</si>
  <si>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</si>
  <si>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</si>
  <si>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</si>
  <si>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</si>
  <si>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</si>
  <si>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</si>
  <si>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</si>
  <si>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</si>
  <si>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</si>
  <si>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</si>
  <si>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</si>
  <si>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</si>
  <si>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</si>
  <si>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</si>
  <si>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</si>
  <si>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</si>
  <si>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</si>
  <si>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</si>
  <si>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</si>
  <si>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</si>
  <si>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</si>
  <si>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</si>
  <si>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</si>
  <si>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</si>
  <si>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</si>
  <si>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</si>
  <si>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</si>
  <si>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</si>
  <si>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</si>
  <si>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</si>
  <si>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</si>
  <si>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</si>
  <si>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</si>
  <si>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</si>
  <si>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</si>
  <si>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</si>
  <si>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</si>
  <si>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</si>
  <si>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</si>
  <si>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</si>
  <si>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</si>
  <si>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</si>
  <si>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</si>
  <si>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</si>
  <si>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</si>
  <si>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</si>
  <si>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</si>
  <si>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</si>
  <si>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</si>
  <si>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</si>
  <si>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</si>
  <si>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</si>
  <si>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</si>
  <si>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</si>
  <si>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</si>
  <si>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</si>
  <si>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</si>
  <si>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</si>
  <si>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</si>
  <si>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</si>
  <si>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</si>
  <si>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</si>
  <si>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</si>
  <si>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</si>
  <si>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</si>
  <si>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</si>
  <si>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</si>
  <si>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</si>
  <si>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</si>
  <si>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</si>
  <si>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</si>
  <si>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</si>
  <si>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</si>
  <si>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</si>
  <si>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</si>
  <si>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</si>
  <si>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</si>
  <si>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</si>
  <si>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</si>
  <si>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</si>
  <si>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</si>
  <si>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</si>
  <si>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</si>
  <si>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</si>
  <si>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</si>
  <si>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</si>
  <si>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</si>
  <si>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</si>
  <si>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</si>
  <si>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</si>
  <si>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</si>
  <si>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</si>
  <si>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</si>
  <si>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</si>
  <si>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</si>
  <si>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</si>
  <si>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</si>
  <si>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</si>
  <si>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</si>
  <si>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</si>
  <si>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</si>
  <si>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</si>
  <si>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</si>
  <si>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</si>
  <si>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</si>
  <si>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</si>
  <si>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</si>
  <si>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</si>
  <si>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</si>
  <si>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</si>
  <si>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</si>
  <si>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</si>
  <si>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</si>
  <si>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</si>
  <si>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</si>
  <si>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</si>
  <si>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</si>
  <si>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</si>
  <si>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</si>
  <si>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</si>
  <si>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</si>
  <si>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</si>
  <si>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</si>
  <si>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</si>
  <si>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</si>
  <si>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</si>
  <si>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</si>
  <si>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</si>
  <si>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</si>
  <si>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</si>
  <si>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</si>
  <si>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</si>
  <si>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</si>
  <si>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</si>
  <si>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</si>
  <si>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</si>
  <si>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</si>
  <si>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</si>
  <si>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</si>
  <si>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</si>
  <si>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</si>
  <si>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</si>
  <si>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</si>
  <si>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</si>
  <si>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</si>
  <si>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</si>
  <si>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</si>
  <si>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</si>
  <si>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</si>
  <si>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</si>
  <si>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</si>
  <si>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</si>
  <si>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</si>
  <si>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</si>
  <si>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</si>
  <si>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</si>
  <si>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</si>
  <si>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</si>
  <si>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</si>
  <si>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</si>
  <si>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</si>
  <si>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</si>
  <si>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</si>
  <si>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</si>
  <si>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</si>
  <si>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</si>
  <si>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</si>
  <si>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</si>
  <si>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</si>
  <si>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</si>
  <si>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</si>
  <si>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</si>
  <si>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</si>
  <si>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</si>
  <si>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</si>
  <si>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</si>
  <si>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</si>
  <si>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</si>
  <si>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</si>
  <si>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</si>
  <si>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</si>
  <si>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</si>
  <si>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</si>
  <si>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</si>
  <si>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</si>
  <si>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</si>
  <si>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</si>
  <si>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</si>
  <si>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</si>
  <si>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</si>
  <si>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</si>
  <si>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</si>
  <si>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</si>
  <si>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</si>
  <si>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</si>
  <si>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</si>
  <si>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</si>
  <si>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</si>
  <si>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</si>
  <si>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</si>
  <si>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</si>
  <si>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</si>
  <si>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</si>
  <si>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</si>
  <si>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</si>
  <si>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</si>
  <si>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</si>
  <si>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</si>
  <si>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</si>
  <si>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</si>
  <si>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</si>
  <si>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</si>
  <si>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</si>
  <si>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</si>
  <si>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</si>
  <si>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</si>
  <si>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</si>
  <si>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</si>
  <si>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</si>
  <si>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</si>
  <si>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</si>
  <si>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</si>
  <si>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</si>
  <si>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</si>
  <si>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</si>
  <si>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</si>
  <si>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</si>
  <si>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</si>
  <si>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</si>
  <si>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(All)</t>
  </si>
  <si>
    <t>Row Labels</t>
  </si>
  <si>
    <t>Grand Total</t>
  </si>
  <si>
    <t>Count of outcomes</t>
  </si>
  <si>
    <t>date conversion</t>
  </si>
  <si>
    <t>year</t>
  </si>
  <si>
    <t xml:space="preserve">Goal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</si>
  <si>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</si>
  <si>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</si>
  <si>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</si>
  <si>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</si>
  <si>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</si>
  <si>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</si>
  <si>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</si>
  <si>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</si>
  <si>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</si>
  <si>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</si>
  <si>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</si>
  <si>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</si>
  <si>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</si>
  <si>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</si>
  <si>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</si>
  <si>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</si>
  <si>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</si>
  <si>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</si>
  <si>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</si>
  <si>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</si>
  <si>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</si>
  <si>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</si>
  <si>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</si>
  <si>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</si>
  <si>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</si>
  <si>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</si>
  <si>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Percentage</t>
  </si>
  <si>
    <t xml:space="preserve"> </t>
  </si>
  <si>
    <t xml:space="preserve">Number Successful </t>
  </si>
  <si>
    <t>Number Failed</t>
  </si>
  <si>
    <t>Number Canceled</t>
  </si>
  <si>
    <t>Total Projects</t>
  </si>
  <si>
    <t>Percentage Successful</t>
  </si>
  <si>
    <t>Greater than 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</si>
</sst>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0" fontId="4" fillId="2" borderId="0" xfId="0" applyFont="1" applyFill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8-6644-A1EF-9D84B1AAE197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8-6644-A1EF-9D84B1AAE197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8-6644-A1EF-9D84B1AAE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735760"/>
        <c:axId val="1318052560"/>
      </c:lineChart>
      <c:catAx>
        <c:axId val="9817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4020202020204" pitchFamily="34" charset="0"/>
                <a:ea typeface="+mn-ea"/>
                <a:cs typeface="Arial Narrow" panose="020B0604020202020204" pitchFamily="34" charset="0"/>
              </a:defRPr>
            </a:pPr>
            <a:endParaRPr lang="en-US"/>
          </a:p>
        </c:txPr>
        <c:crossAx val="1318052560"/>
        <c:crosses val="autoZero"/>
        <c:auto val="1"/>
        <c:lblAlgn val="ctr"/>
        <c:lblOffset val="100"/>
        <c:noMultiLvlLbl val="0"/>
      </c:catAx>
      <c:valAx>
        <c:axId val="131805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D-5643-847F-58F90A5F23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F-6C49-9FBB-E135F79933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F-6C49-9FBB-E135F799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611424"/>
        <c:axId val="1738560992"/>
      </c:lineChart>
      <c:catAx>
        <c:axId val="173061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60992"/>
        <c:crosses val="autoZero"/>
        <c:auto val="1"/>
        <c:lblAlgn val="ctr"/>
        <c:lblOffset val="100"/>
        <c:noMultiLvlLbl val="0"/>
      </c:catAx>
      <c:valAx>
        <c:axId val="17385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17</xdr:row>
      <xdr:rowOff>152400</xdr:rowOff>
    </xdr:from>
    <xdr:to>
      <xdr:col>9</xdr:col>
      <xdr:colOff>762000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BE8AC-61B3-6244-96D6-0A51D399B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6350</xdr:rowOff>
    </xdr:from>
    <xdr:to>
      <xdr:col>13</xdr:col>
      <xdr:colOff>279400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1CC86-4789-A340-8AD4-85B230755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8.601095833335" createdVersion="7" refreshedVersion="7" minRefreshableVersion="3" recordCount="4115" xr:uid="{715CB558-DAA4-3D49-A8EF-60B4B890B37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  <r>
    <m/>
    <m/>
    <m/>
    <m/>
    <m/>
    <x v="4"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A7F05-7A97-0346-AD3D-BDA6C81B5D63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B963F-42C9-B34A-8CBE-E83E49E205F3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S4115"/>
  <sheetViews>
    <sheetView tabSelected="1" topLeftCell="N130" zoomScale="95" zoomScaleNormal="9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9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t="s">
        <v>8356</v>
      </c>
      <c r="Q1" s="1" t="s">
        <v>8362</v>
      </c>
      <c r="R1" s="1" t="s">
        <v>8363</v>
      </c>
      <c r="S1" s="1" t="s">
        <v>8391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>
        <f>(((J2/60)/60)/24)+DATE(1970,1,1)</f>
        <v>42177.007071759261</v>
      </c>
      <c r="R2">
        <f>YEAR(Q2)</f>
        <v>2015</v>
      </c>
      <c r="S2">
        <f>ROUND(E2/D2*100,0)</f>
        <v>137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f t="shared" ref="Q3:Q66" si="0">(((J3/60)/60)/24)+DATE(1970,1,1)</f>
        <v>42766.600497685184</v>
      </c>
      <c r="R3">
        <f t="shared" ref="R3:R66" si="1">YEAR(Q3)</f>
        <v>2017</v>
      </c>
      <c r="S3">
        <f t="shared" ref="S3:S66" si="2">ROUND(E3/D3*100,0)</f>
        <v>143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f t="shared" si="0"/>
        <v>42405.702349537038</v>
      </c>
      <c r="R4">
        <f t="shared" si="1"/>
        <v>2016</v>
      </c>
      <c r="S4">
        <f t="shared" si="2"/>
        <v>105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f t="shared" si="0"/>
        <v>41828.515127314815</v>
      </c>
      <c r="R5">
        <f t="shared" si="1"/>
        <v>2014</v>
      </c>
      <c r="S5">
        <f t="shared" si="2"/>
        <v>104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f t="shared" si="0"/>
        <v>42327.834247685183</v>
      </c>
      <c r="R6">
        <f t="shared" si="1"/>
        <v>2015</v>
      </c>
      <c r="S6">
        <f t="shared" si="2"/>
        <v>123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f t="shared" si="0"/>
        <v>42563.932951388888</v>
      </c>
      <c r="R7">
        <f t="shared" si="1"/>
        <v>2016</v>
      </c>
      <c r="S7">
        <f t="shared" si="2"/>
        <v>110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f t="shared" si="0"/>
        <v>41794.072337962964</v>
      </c>
      <c r="R8">
        <f t="shared" si="1"/>
        <v>2014</v>
      </c>
      <c r="S8">
        <f t="shared" si="2"/>
        <v>106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f t="shared" si="0"/>
        <v>42516.047071759262</v>
      </c>
      <c r="R9">
        <f t="shared" si="1"/>
        <v>2016</v>
      </c>
      <c r="S9">
        <f t="shared" si="2"/>
        <v>101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f t="shared" si="0"/>
        <v>42468.94458333333</v>
      </c>
      <c r="R10">
        <f t="shared" si="1"/>
        <v>2016</v>
      </c>
      <c r="S10">
        <f t="shared" si="2"/>
        <v>100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f t="shared" si="0"/>
        <v>42447.103518518517</v>
      </c>
      <c r="R11">
        <f t="shared" si="1"/>
        <v>2016</v>
      </c>
      <c r="S11">
        <f t="shared" si="2"/>
        <v>126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f t="shared" si="0"/>
        <v>41780.068043981482</v>
      </c>
      <c r="R12">
        <f t="shared" si="1"/>
        <v>2014</v>
      </c>
      <c r="S12">
        <f t="shared" si="2"/>
        <v>101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f t="shared" si="0"/>
        <v>42572.778495370367</v>
      </c>
      <c r="R13">
        <f t="shared" si="1"/>
        <v>2016</v>
      </c>
      <c r="S13">
        <f t="shared" si="2"/>
        <v>121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f t="shared" si="0"/>
        <v>41791.713252314818</v>
      </c>
      <c r="R14">
        <f t="shared" si="1"/>
        <v>2014</v>
      </c>
      <c r="S14">
        <f t="shared" si="2"/>
        <v>165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f t="shared" si="0"/>
        <v>42508.677187499998</v>
      </c>
      <c r="R15">
        <f t="shared" si="1"/>
        <v>2016</v>
      </c>
      <c r="S15">
        <f t="shared" si="2"/>
        <v>160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f t="shared" si="0"/>
        <v>41808.02648148148</v>
      </c>
      <c r="R16">
        <f t="shared" si="1"/>
        <v>2014</v>
      </c>
      <c r="S16">
        <f t="shared" si="2"/>
        <v>101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f t="shared" si="0"/>
        <v>42256.391875000001</v>
      </c>
      <c r="R17">
        <f t="shared" si="1"/>
        <v>2015</v>
      </c>
      <c r="S17">
        <f t="shared" si="2"/>
        <v>107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f t="shared" si="0"/>
        <v>41760.796423611115</v>
      </c>
      <c r="R18">
        <f t="shared" si="1"/>
        <v>2014</v>
      </c>
      <c r="S18">
        <f t="shared" si="2"/>
        <v>100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f t="shared" si="0"/>
        <v>41917.731736111113</v>
      </c>
      <c r="R19">
        <f t="shared" si="1"/>
        <v>2014</v>
      </c>
      <c r="S19">
        <f t="shared" si="2"/>
        <v>101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f t="shared" si="0"/>
        <v>41869.542314814818</v>
      </c>
      <c r="R20">
        <f t="shared" si="1"/>
        <v>2014</v>
      </c>
      <c r="S20">
        <f t="shared" si="2"/>
        <v>106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f t="shared" si="0"/>
        <v>42175.816365740742</v>
      </c>
      <c r="R21">
        <f t="shared" si="1"/>
        <v>2015</v>
      </c>
      <c r="S21">
        <f t="shared" si="2"/>
        <v>145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f t="shared" si="0"/>
        <v>42200.758240740746</v>
      </c>
      <c r="R22">
        <f t="shared" si="1"/>
        <v>2015</v>
      </c>
      <c r="S22">
        <f t="shared" si="2"/>
        <v>100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f t="shared" si="0"/>
        <v>41878.627187500002</v>
      </c>
      <c r="R23">
        <f t="shared" si="1"/>
        <v>2014</v>
      </c>
      <c r="S23">
        <f t="shared" si="2"/>
        <v>109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f t="shared" si="0"/>
        <v>41989.91134259259</v>
      </c>
      <c r="R24">
        <f t="shared" si="1"/>
        <v>2014</v>
      </c>
      <c r="S24">
        <f t="shared" si="2"/>
        <v>117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f t="shared" si="0"/>
        <v>42097.778946759259</v>
      </c>
      <c r="R25">
        <f t="shared" si="1"/>
        <v>2015</v>
      </c>
      <c r="S25">
        <f t="shared" si="2"/>
        <v>119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f t="shared" si="0"/>
        <v>42229.820173611108</v>
      </c>
      <c r="R26">
        <f t="shared" si="1"/>
        <v>2015</v>
      </c>
      <c r="S26">
        <f t="shared" si="2"/>
        <v>109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f t="shared" si="0"/>
        <v>42318.025011574078</v>
      </c>
      <c r="R27">
        <f t="shared" si="1"/>
        <v>2015</v>
      </c>
      <c r="S27">
        <f t="shared" si="2"/>
        <v>133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f t="shared" si="0"/>
        <v>41828.515555555554</v>
      </c>
      <c r="R28">
        <f t="shared" si="1"/>
        <v>2014</v>
      </c>
      <c r="S28">
        <f t="shared" si="2"/>
        <v>155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f t="shared" si="0"/>
        <v>41929.164733796293</v>
      </c>
      <c r="R29">
        <f t="shared" si="1"/>
        <v>2014</v>
      </c>
      <c r="S29">
        <f t="shared" si="2"/>
        <v>112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f t="shared" si="0"/>
        <v>42324.96393518518</v>
      </c>
      <c r="R30">
        <f t="shared" si="1"/>
        <v>2015</v>
      </c>
      <c r="S30">
        <f t="shared" si="2"/>
        <v>100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f t="shared" si="0"/>
        <v>41812.67324074074</v>
      </c>
      <c r="R31">
        <f t="shared" si="1"/>
        <v>2014</v>
      </c>
      <c r="S31">
        <f t="shared" si="2"/>
        <v>123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f t="shared" si="0"/>
        <v>41842.292997685188</v>
      </c>
      <c r="R32">
        <f t="shared" si="1"/>
        <v>2014</v>
      </c>
      <c r="S32">
        <f t="shared" si="2"/>
        <v>101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f t="shared" si="0"/>
        <v>42376.79206018518</v>
      </c>
      <c r="R33">
        <f t="shared" si="1"/>
        <v>2016</v>
      </c>
      <c r="S33">
        <f t="shared" si="2"/>
        <v>100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f t="shared" si="0"/>
        <v>42461.627511574072</v>
      </c>
      <c r="R34">
        <f t="shared" si="1"/>
        <v>2016</v>
      </c>
      <c r="S34">
        <f t="shared" si="2"/>
        <v>100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f t="shared" si="0"/>
        <v>42286.660891203705</v>
      </c>
      <c r="R35">
        <f t="shared" si="1"/>
        <v>2015</v>
      </c>
      <c r="S35">
        <f t="shared" si="2"/>
        <v>102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f t="shared" si="0"/>
        <v>41841.321770833332</v>
      </c>
      <c r="R36">
        <f t="shared" si="1"/>
        <v>2014</v>
      </c>
      <c r="S36">
        <f t="shared" si="2"/>
        <v>130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f t="shared" si="0"/>
        <v>42098.291828703703</v>
      </c>
      <c r="R37">
        <f t="shared" si="1"/>
        <v>2015</v>
      </c>
      <c r="S37">
        <f t="shared" si="2"/>
        <v>167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f t="shared" si="0"/>
        <v>42068.307002314818</v>
      </c>
      <c r="R38">
        <f t="shared" si="1"/>
        <v>2015</v>
      </c>
      <c r="S38">
        <f t="shared" si="2"/>
        <v>142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f t="shared" si="0"/>
        <v>42032.693043981482</v>
      </c>
      <c r="R39">
        <f t="shared" si="1"/>
        <v>2015</v>
      </c>
      <c r="S39">
        <f t="shared" si="2"/>
        <v>183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f t="shared" si="0"/>
        <v>41375.057222222218</v>
      </c>
      <c r="R40">
        <f t="shared" si="1"/>
        <v>2013</v>
      </c>
      <c r="S40">
        <f t="shared" si="2"/>
        <v>110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f t="shared" si="0"/>
        <v>41754.047083333331</v>
      </c>
      <c r="R41">
        <f t="shared" si="1"/>
        <v>2014</v>
      </c>
      <c r="S41">
        <f t="shared" si="2"/>
        <v>131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f t="shared" si="0"/>
        <v>41789.21398148148</v>
      </c>
      <c r="R42">
        <f t="shared" si="1"/>
        <v>2014</v>
      </c>
      <c r="S42">
        <f t="shared" si="2"/>
        <v>101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f t="shared" si="0"/>
        <v>41887.568912037037</v>
      </c>
      <c r="R43">
        <f t="shared" si="1"/>
        <v>2014</v>
      </c>
      <c r="S43">
        <f t="shared" si="2"/>
        <v>100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f t="shared" si="0"/>
        <v>41971.639189814814</v>
      </c>
      <c r="R44">
        <f t="shared" si="1"/>
        <v>2014</v>
      </c>
      <c r="S44">
        <f t="shared" si="2"/>
        <v>142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f t="shared" si="0"/>
        <v>41802.790347222224</v>
      </c>
      <c r="R45">
        <f t="shared" si="1"/>
        <v>2014</v>
      </c>
      <c r="S45">
        <f t="shared" si="2"/>
        <v>309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f t="shared" si="0"/>
        <v>41874.098807870374</v>
      </c>
      <c r="R46">
        <f t="shared" si="1"/>
        <v>2014</v>
      </c>
      <c r="S46">
        <f t="shared" si="2"/>
        <v>100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f t="shared" si="0"/>
        <v>42457.623923611114</v>
      </c>
      <c r="R47">
        <f t="shared" si="1"/>
        <v>2016</v>
      </c>
      <c r="S47">
        <f t="shared" si="2"/>
        <v>120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f t="shared" si="0"/>
        <v>42323.964976851858</v>
      </c>
      <c r="R48">
        <f t="shared" si="1"/>
        <v>2015</v>
      </c>
      <c r="S48">
        <f t="shared" si="2"/>
        <v>104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f t="shared" si="0"/>
        <v>41932.819525462961</v>
      </c>
      <c r="R49">
        <f t="shared" si="1"/>
        <v>2014</v>
      </c>
      <c r="S49">
        <f t="shared" si="2"/>
        <v>108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f t="shared" si="0"/>
        <v>42033.516898148147</v>
      </c>
      <c r="R50">
        <f t="shared" si="1"/>
        <v>2015</v>
      </c>
      <c r="S50">
        <f t="shared" si="2"/>
        <v>108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f t="shared" si="0"/>
        <v>42271.176446759258</v>
      </c>
      <c r="R51">
        <f t="shared" si="1"/>
        <v>2015</v>
      </c>
      <c r="S51">
        <f t="shared" si="2"/>
        <v>100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f t="shared" si="0"/>
        <v>41995.752986111111</v>
      </c>
      <c r="R52">
        <f t="shared" si="1"/>
        <v>2014</v>
      </c>
      <c r="S52">
        <f t="shared" si="2"/>
        <v>100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f t="shared" si="0"/>
        <v>42196.928668981483</v>
      </c>
      <c r="R53">
        <f t="shared" si="1"/>
        <v>2015</v>
      </c>
      <c r="S53">
        <f t="shared" si="2"/>
        <v>128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f t="shared" si="0"/>
        <v>41807.701921296299</v>
      </c>
      <c r="R54">
        <f t="shared" si="1"/>
        <v>2014</v>
      </c>
      <c r="S54">
        <f t="shared" si="2"/>
        <v>116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f t="shared" si="0"/>
        <v>41719.549131944441</v>
      </c>
      <c r="R55">
        <f t="shared" si="1"/>
        <v>2014</v>
      </c>
      <c r="S55">
        <f t="shared" si="2"/>
        <v>110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f t="shared" si="0"/>
        <v>42333.713206018518</v>
      </c>
      <c r="R56">
        <f t="shared" si="1"/>
        <v>2015</v>
      </c>
      <c r="S56">
        <f t="shared" si="2"/>
        <v>101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f t="shared" si="0"/>
        <v>42496.968935185185</v>
      </c>
      <c r="R57">
        <f t="shared" si="1"/>
        <v>2016</v>
      </c>
      <c r="S57">
        <f t="shared" si="2"/>
        <v>129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f t="shared" si="0"/>
        <v>42149.548888888887</v>
      </c>
      <c r="R58">
        <f t="shared" si="1"/>
        <v>2015</v>
      </c>
      <c r="S58">
        <f t="shared" si="2"/>
        <v>107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f t="shared" si="0"/>
        <v>42089.83289351852</v>
      </c>
      <c r="R59">
        <f t="shared" si="1"/>
        <v>2015</v>
      </c>
      <c r="S59">
        <f t="shared" si="2"/>
        <v>102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f t="shared" si="0"/>
        <v>41932.745046296295</v>
      </c>
      <c r="R60">
        <f t="shared" si="1"/>
        <v>2014</v>
      </c>
      <c r="S60">
        <f t="shared" si="2"/>
        <v>103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f t="shared" si="0"/>
        <v>42230.23583333334</v>
      </c>
      <c r="R61">
        <f t="shared" si="1"/>
        <v>2015</v>
      </c>
      <c r="S61">
        <f t="shared" si="2"/>
        <v>100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f t="shared" si="0"/>
        <v>41701.901817129627</v>
      </c>
      <c r="R62">
        <f t="shared" si="1"/>
        <v>2014</v>
      </c>
      <c r="S62">
        <f t="shared" si="2"/>
        <v>103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f t="shared" si="0"/>
        <v>41409.814317129632</v>
      </c>
      <c r="R63">
        <f t="shared" si="1"/>
        <v>2013</v>
      </c>
      <c r="S63">
        <f t="shared" si="2"/>
        <v>148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f t="shared" si="0"/>
        <v>41311.799513888887</v>
      </c>
      <c r="R64">
        <f t="shared" si="1"/>
        <v>2013</v>
      </c>
      <c r="S64">
        <f t="shared" si="2"/>
        <v>155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f t="shared" si="0"/>
        <v>41612.912187499998</v>
      </c>
      <c r="R65">
        <f t="shared" si="1"/>
        <v>2013</v>
      </c>
      <c r="S65">
        <f t="shared" si="2"/>
        <v>114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f t="shared" si="0"/>
        <v>41433.01829861111</v>
      </c>
      <c r="R66">
        <f t="shared" si="1"/>
        <v>2013</v>
      </c>
      <c r="S66">
        <f t="shared" si="2"/>
        <v>173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f t="shared" ref="Q67:Q130" si="3">(((J67/60)/60)/24)+DATE(1970,1,1)</f>
        <v>41835.821226851855</v>
      </c>
      <c r="R67">
        <f t="shared" ref="R67:R130" si="4">YEAR(Q67)</f>
        <v>2014</v>
      </c>
      <c r="S67">
        <f t="shared" ref="S67:S130" si="5">ROUND(E67/D67*100,0)</f>
        <v>108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f t="shared" si="3"/>
        <v>42539.849768518514</v>
      </c>
      <c r="R68">
        <f t="shared" si="4"/>
        <v>2016</v>
      </c>
      <c r="S68">
        <f t="shared" si="5"/>
        <v>119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f t="shared" si="3"/>
        <v>41075.583379629628</v>
      </c>
      <c r="R69">
        <f t="shared" si="4"/>
        <v>2012</v>
      </c>
      <c r="S69">
        <f t="shared" si="5"/>
        <v>116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f t="shared" si="3"/>
        <v>41663.569340277776</v>
      </c>
      <c r="R70">
        <f t="shared" si="4"/>
        <v>2014</v>
      </c>
      <c r="S70">
        <f t="shared" si="5"/>
        <v>127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f t="shared" si="3"/>
        <v>40786.187789351854</v>
      </c>
      <c r="R71">
        <f t="shared" si="4"/>
        <v>2011</v>
      </c>
      <c r="S71">
        <f t="shared" si="5"/>
        <v>111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f t="shared" si="3"/>
        <v>40730.896354166667</v>
      </c>
      <c r="R72">
        <f t="shared" si="4"/>
        <v>2011</v>
      </c>
      <c r="S72">
        <f t="shared" si="5"/>
        <v>127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f t="shared" si="3"/>
        <v>40997.271493055552</v>
      </c>
      <c r="R73">
        <f t="shared" si="4"/>
        <v>2012</v>
      </c>
      <c r="S73">
        <f t="shared" si="5"/>
        <v>124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f t="shared" si="3"/>
        <v>41208.010196759256</v>
      </c>
      <c r="R74">
        <f t="shared" si="4"/>
        <v>2012</v>
      </c>
      <c r="S74">
        <f t="shared" si="5"/>
        <v>108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f t="shared" si="3"/>
        <v>40587.75675925926</v>
      </c>
      <c r="R75">
        <f t="shared" si="4"/>
        <v>2011</v>
      </c>
      <c r="S75">
        <f t="shared" si="5"/>
        <v>100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f t="shared" si="3"/>
        <v>42360.487210648149</v>
      </c>
      <c r="R76">
        <f t="shared" si="4"/>
        <v>2015</v>
      </c>
      <c r="S76">
        <f t="shared" si="5"/>
        <v>113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f t="shared" si="3"/>
        <v>41357.209166666667</v>
      </c>
      <c r="R77">
        <f t="shared" si="4"/>
        <v>2013</v>
      </c>
      <c r="S77">
        <f t="shared" si="5"/>
        <v>115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f t="shared" si="3"/>
        <v>40844.691643518519</v>
      </c>
      <c r="R78">
        <f t="shared" si="4"/>
        <v>2011</v>
      </c>
      <c r="S78">
        <f t="shared" si="5"/>
        <v>153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f t="shared" si="3"/>
        <v>40997.144872685189</v>
      </c>
      <c r="R79">
        <f t="shared" si="4"/>
        <v>2012</v>
      </c>
      <c r="S79">
        <f t="shared" si="5"/>
        <v>393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f t="shared" si="3"/>
        <v>42604.730567129634</v>
      </c>
      <c r="R80">
        <f t="shared" si="4"/>
        <v>2016</v>
      </c>
      <c r="S80">
        <f t="shared" si="5"/>
        <v>2702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f t="shared" si="3"/>
        <v>41724.776539351849</v>
      </c>
      <c r="R81">
        <f t="shared" si="4"/>
        <v>2014</v>
      </c>
      <c r="S81">
        <f t="shared" si="5"/>
        <v>127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f t="shared" si="3"/>
        <v>41583.083981481483</v>
      </c>
      <c r="R82">
        <f t="shared" si="4"/>
        <v>2013</v>
      </c>
      <c r="S82">
        <f t="shared" si="5"/>
        <v>107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f t="shared" si="3"/>
        <v>41100.158877314818</v>
      </c>
      <c r="R83">
        <f t="shared" si="4"/>
        <v>2012</v>
      </c>
      <c r="S83">
        <f t="shared" si="5"/>
        <v>198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f t="shared" si="3"/>
        <v>40795.820150462961</v>
      </c>
      <c r="R84">
        <f t="shared" si="4"/>
        <v>2011</v>
      </c>
      <c r="S84">
        <f t="shared" si="5"/>
        <v>100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f t="shared" si="3"/>
        <v>42042.615613425922</v>
      </c>
      <c r="R85">
        <f t="shared" si="4"/>
        <v>2015</v>
      </c>
      <c r="S85">
        <f t="shared" si="5"/>
        <v>103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f t="shared" si="3"/>
        <v>40648.757939814815</v>
      </c>
      <c r="R86">
        <f t="shared" si="4"/>
        <v>2011</v>
      </c>
      <c r="S86">
        <f t="shared" si="5"/>
        <v>100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f t="shared" si="3"/>
        <v>40779.125428240739</v>
      </c>
      <c r="R87">
        <f t="shared" si="4"/>
        <v>2011</v>
      </c>
      <c r="S87">
        <f t="shared" si="5"/>
        <v>126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f t="shared" si="3"/>
        <v>42291.556076388893</v>
      </c>
      <c r="R88">
        <f t="shared" si="4"/>
        <v>2015</v>
      </c>
      <c r="S88">
        <f t="shared" si="5"/>
        <v>106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f t="shared" si="3"/>
        <v>40322.53938657407</v>
      </c>
      <c r="R89">
        <f t="shared" si="4"/>
        <v>2010</v>
      </c>
      <c r="S89">
        <f t="shared" si="5"/>
        <v>105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f t="shared" si="3"/>
        <v>41786.65892361111</v>
      </c>
      <c r="R90">
        <f t="shared" si="4"/>
        <v>2014</v>
      </c>
      <c r="S90">
        <f t="shared" si="5"/>
        <v>103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f t="shared" si="3"/>
        <v>41402.752222222225</v>
      </c>
      <c r="R91">
        <f t="shared" si="4"/>
        <v>2013</v>
      </c>
      <c r="S91">
        <f t="shared" si="5"/>
        <v>115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f t="shared" si="3"/>
        <v>40706.297442129631</v>
      </c>
      <c r="R92">
        <f t="shared" si="4"/>
        <v>2011</v>
      </c>
      <c r="S92">
        <f t="shared" si="5"/>
        <v>100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f t="shared" si="3"/>
        <v>40619.402361111112</v>
      </c>
      <c r="R93">
        <f t="shared" si="4"/>
        <v>2011</v>
      </c>
      <c r="S93">
        <f t="shared" si="5"/>
        <v>120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f t="shared" si="3"/>
        <v>42721.198877314819</v>
      </c>
      <c r="R94">
        <f t="shared" si="4"/>
        <v>2016</v>
      </c>
      <c r="S94">
        <f t="shared" si="5"/>
        <v>105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f t="shared" si="3"/>
        <v>41065.858067129629</v>
      </c>
      <c r="R95">
        <f t="shared" si="4"/>
        <v>2012</v>
      </c>
      <c r="S95">
        <f t="shared" si="5"/>
        <v>111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f t="shared" si="3"/>
        <v>41716.717847222222</v>
      </c>
      <c r="R96">
        <f t="shared" si="4"/>
        <v>2014</v>
      </c>
      <c r="S96">
        <f t="shared" si="5"/>
        <v>104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f t="shared" si="3"/>
        <v>40935.005104166667</v>
      </c>
      <c r="R97">
        <f t="shared" si="4"/>
        <v>2012</v>
      </c>
      <c r="S97">
        <f t="shared" si="5"/>
        <v>131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f t="shared" si="3"/>
        <v>40324.662511574075</v>
      </c>
      <c r="R98">
        <f t="shared" si="4"/>
        <v>2010</v>
      </c>
      <c r="S98">
        <f t="shared" si="5"/>
        <v>115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f t="shared" si="3"/>
        <v>40706.135208333333</v>
      </c>
      <c r="R99">
        <f t="shared" si="4"/>
        <v>2011</v>
      </c>
      <c r="S99">
        <f t="shared" si="5"/>
        <v>106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f t="shared" si="3"/>
        <v>41214.79483796296</v>
      </c>
      <c r="R100">
        <f t="shared" si="4"/>
        <v>2012</v>
      </c>
      <c r="S100">
        <f t="shared" si="5"/>
        <v>106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f t="shared" si="3"/>
        <v>41631.902766203704</v>
      </c>
      <c r="R101">
        <f t="shared" si="4"/>
        <v>2013</v>
      </c>
      <c r="S101">
        <f t="shared" si="5"/>
        <v>106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f t="shared" si="3"/>
        <v>41197.753310185188</v>
      </c>
      <c r="R102">
        <f t="shared" si="4"/>
        <v>2012</v>
      </c>
      <c r="S102">
        <f t="shared" si="5"/>
        <v>100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f t="shared" si="3"/>
        <v>41274.776736111111</v>
      </c>
      <c r="R103">
        <f t="shared" si="4"/>
        <v>2012</v>
      </c>
      <c r="S103">
        <f t="shared" si="5"/>
        <v>100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f t="shared" si="3"/>
        <v>40505.131168981483</v>
      </c>
      <c r="R104">
        <f t="shared" si="4"/>
        <v>2010</v>
      </c>
      <c r="S104">
        <f t="shared" si="5"/>
        <v>128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f t="shared" si="3"/>
        <v>41682.805902777778</v>
      </c>
      <c r="R105">
        <f t="shared" si="4"/>
        <v>2014</v>
      </c>
      <c r="S105">
        <f t="shared" si="5"/>
        <v>105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f t="shared" si="3"/>
        <v>40612.695208333331</v>
      </c>
      <c r="R106">
        <f t="shared" si="4"/>
        <v>2011</v>
      </c>
      <c r="S106">
        <f t="shared" si="5"/>
        <v>120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f t="shared" si="3"/>
        <v>42485.724768518514</v>
      </c>
      <c r="R107">
        <f t="shared" si="4"/>
        <v>2016</v>
      </c>
      <c r="S107">
        <f t="shared" si="5"/>
        <v>107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f t="shared" si="3"/>
        <v>40987.776631944449</v>
      </c>
      <c r="R108">
        <f t="shared" si="4"/>
        <v>2012</v>
      </c>
      <c r="S108">
        <f t="shared" si="5"/>
        <v>101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f t="shared" si="3"/>
        <v>40635.982488425929</v>
      </c>
      <c r="R109">
        <f t="shared" si="4"/>
        <v>2011</v>
      </c>
      <c r="S109">
        <f t="shared" si="5"/>
        <v>102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f t="shared" si="3"/>
        <v>41365.613078703704</v>
      </c>
      <c r="R110">
        <f t="shared" si="4"/>
        <v>2013</v>
      </c>
      <c r="S110">
        <f t="shared" si="5"/>
        <v>247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f t="shared" si="3"/>
        <v>40570.025810185187</v>
      </c>
      <c r="R111">
        <f t="shared" si="4"/>
        <v>2011</v>
      </c>
      <c r="S111">
        <f t="shared" si="5"/>
        <v>220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f t="shared" si="3"/>
        <v>41557.949687500004</v>
      </c>
      <c r="R112">
        <f t="shared" si="4"/>
        <v>2013</v>
      </c>
      <c r="S112">
        <f t="shared" si="5"/>
        <v>131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f t="shared" si="3"/>
        <v>42125.333182870367</v>
      </c>
      <c r="R113">
        <f t="shared" si="4"/>
        <v>2015</v>
      </c>
      <c r="S113">
        <f t="shared" si="5"/>
        <v>155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f t="shared" si="3"/>
        <v>41718.043032407404</v>
      </c>
      <c r="R114">
        <f t="shared" si="4"/>
        <v>2014</v>
      </c>
      <c r="S114">
        <f t="shared" si="5"/>
        <v>104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f t="shared" si="3"/>
        <v>40753.758425925924</v>
      </c>
      <c r="R115">
        <f t="shared" si="4"/>
        <v>2011</v>
      </c>
      <c r="S115">
        <f t="shared" si="5"/>
        <v>141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f t="shared" si="3"/>
        <v>40861.27416666667</v>
      </c>
      <c r="R116">
        <f t="shared" si="4"/>
        <v>2011</v>
      </c>
      <c r="S116">
        <f t="shared" si="5"/>
        <v>103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f t="shared" si="3"/>
        <v>40918.738935185182</v>
      </c>
      <c r="R117">
        <f t="shared" si="4"/>
        <v>2012</v>
      </c>
      <c r="S117">
        <f t="shared" si="5"/>
        <v>140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f t="shared" si="3"/>
        <v>40595.497164351851</v>
      </c>
      <c r="R118">
        <f t="shared" si="4"/>
        <v>2011</v>
      </c>
      <c r="S118">
        <f t="shared" si="5"/>
        <v>114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f t="shared" si="3"/>
        <v>40248.834999999999</v>
      </c>
      <c r="R119">
        <f t="shared" si="4"/>
        <v>2010</v>
      </c>
      <c r="S119">
        <f t="shared" si="5"/>
        <v>100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f t="shared" si="3"/>
        <v>40723.053657407407</v>
      </c>
      <c r="R120">
        <f t="shared" si="4"/>
        <v>2011</v>
      </c>
      <c r="S120">
        <f t="shared" si="5"/>
        <v>113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f t="shared" si="3"/>
        <v>40739.069282407407</v>
      </c>
      <c r="R121">
        <f t="shared" si="4"/>
        <v>2011</v>
      </c>
      <c r="S121">
        <f t="shared" si="5"/>
        <v>105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f t="shared" si="3"/>
        <v>42616.049849537041</v>
      </c>
      <c r="R122">
        <f t="shared" si="4"/>
        <v>2016</v>
      </c>
      <c r="S122">
        <f t="shared" si="5"/>
        <v>0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f t="shared" si="3"/>
        <v>42096.704976851848</v>
      </c>
      <c r="R123">
        <f t="shared" si="4"/>
        <v>2015</v>
      </c>
      <c r="S123">
        <f t="shared" si="5"/>
        <v>0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f t="shared" si="3"/>
        <v>42593.431793981479</v>
      </c>
      <c r="R124">
        <f t="shared" si="4"/>
        <v>2016</v>
      </c>
      <c r="S124">
        <f t="shared" si="5"/>
        <v>0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f t="shared" si="3"/>
        <v>41904.781990740739</v>
      </c>
      <c r="R125">
        <f t="shared" si="4"/>
        <v>2014</v>
      </c>
      <c r="S125">
        <f t="shared" si="5"/>
        <v>0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f t="shared" si="3"/>
        <v>42114.928726851853</v>
      </c>
      <c r="R126">
        <f t="shared" si="4"/>
        <v>2015</v>
      </c>
      <c r="S126">
        <f t="shared" si="5"/>
        <v>0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f t="shared" si="3"/>
        <v>42709.993981481486</v>
      </c>
      <c r="R127">
        <f t="shared" si="4"/>
        <v>2016</v>
      </c>
      <c r="S127">
        <f t="shared" si="5"/>
        <v>14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f t="shared" si="3"/>
        <v>42135.589548611111</v>
      </c>
      <c r="R128">
        <f t="shared" si="4"/>
        <v>2015</v>
      </c>
      <c r="S128">
        <f t="shared" si="5"/>
        <v>6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f t="shared" si="3"/>
        <v>42067.62431712963</v>
      </c>
      <c r="R129">
        <f t="shared" si="4"/>
        <v>2015</v>
      </c>
      <c r="S129">
        <f t="shared" si="5"/>
        <v>2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f t="shared" si="3"/>
        <v>42628.22792824074</v>
      </c>
      <c r="R130">
        <f t="shared" si="4"/>
        <v>2016</v>
      </c>
      <c r="S130">
        <f t="shared" si="5"/>
        <v>2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f t="shared" ref="Q131:Q194" si="6">(((J131/60)/60)/24)+DATE(1970,1,1)</f>
        <v>41882.937303240738</v>
      </c>
      <c r="R131">
        <f t="shared" ref="R131:R194" si="7">YEAR(Q131)</f>
        <v>2014</v>
      </c>
      <c r="S131">
        <f t="shared" ref="S131:S194" si="8">ROUND(E131/D131*100,0)</f>
        <v>0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f t="shared" si="6"/>
        <v>41778.915416666663</v>
      </c>
      <c r="R132">
        <f t="shared" si="7"/>
        <v>2014</v>
      </c>
      <c r="S132">
        <f t="shared" si="8"/>
        <v>0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f t="shared" si="6"/>
        <v>42541.837511574078</v>
      </c>
      <c r="R133">
        <f t="shared" si="7"/>
        <v>2016</v>
      </c>
      <c r="S133">
        <f t="shared" si="8"/>
        <v>0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f t="shared" si="6"/>
        <v>41905.812581018516</v>
      </c>
      <c r="R134">
        <f t="shared" si="7"/>
        <v>2014</v>
      </c>
      <c r="S134">
        <f t="shared" si="8"/>
        <v>10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f t="shared" si="6"/>
        <v>42491.80768518518</v>
      </c>
      <c r="R135">
        <f t="shared" si="7"/>
        <v>2016</v>
      </c>
      <c r="S135">
        <f t="shared" si="8"/>
        <v>0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f t="shared" si="6"/>
        <v>42221.909930555557</v>
      </c>
      <c r="R136">
        <f t="shared" si="7"/>
        <v>2015</v>
      </c>
      <c r="S136">
        <f t="shared" si="8"/>
        <v>0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f t="shared" si="6"/>
        <v>41788.381909722222</v>
      </c>
      <c r="R137">
        <f t="shared" si="7"/>
        <v>2014</v>
      </c>
      <c r="S137">
        <f t="shared" si="8"/>
        <v>13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f t="shared" si="6"/>
        <v>42096.410115740742</v>
      </c>
      <c r="R138">
        <f t="shared" si="7"/>
        <v>2015</v>
      </c>
      <c r="S138">
        <f t="shared" si="8"/>
        <v>0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f t="shared" si="6"/>
        <v>42239.573993055557</v>
      </c>
      <c r="R139">
        <f t="shared" si="7"/>
        <v>2015</v>
      </c>
      <c r="S139">
        <f t="shared" si="8"/>
        <v>0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f t="shared" si="6"/>
        <v>42186.257418981477</v>
      </c>
      <c r="R140">
        <f t="shared" si="7"/>
        <v>2015</v>
      </c>
      <c r="S140">
        <f t="shared" si="8"/>
        <v>3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f t="shared" si="6"/>
        <v>42187.920972222222</v>
      </c>
      <c r="R141">
        <f t="shared" si="7"/>
        <v>2015</v>
      </c>
      <c r="S141">
        <f t="shared" si="8"/>
        <v>100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f t="shared" si="6"/>
        <v>42053.198287037041</v>
      </c>
      <c r="R142">
        <f t="shared" si="7"/>
        <v>2015</v>
      </c>
      <c r="S142">
        <f t="shared" si="8"/>
        <v>0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f t="shared" si="6"/>
        <v>42110.153043981481</v>
      </c>
      <c r="R143">
        <f t="shared" si="7"/>
        <v>2015</v>
      </c>
      <c r="S143">
        <f t="shared" si="8"/>
        <v>11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f t="shared" si="6"/>
        <v>41938.893263888887</v>
      </c>
      <c r="R144">
        <f t="shared" si="7"/>
        <v>2014</v>
      </c>
      <c r="S144">
        <f t="shared" si="8"/>
        <v>0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f t="shared" si="6"/>
        <v>42559.064143518524</v>
      </c>
      <c r="R145">
        <f t="shared" si="7"/>
        <v>2016</v>
      </c>
      <c r="S145">
        <f t="shared" si="8"/>
        <v>0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f t="shared" si="6"/>
        <v>42047.762407407412</v>
      </c>
      <c r="R146">
        <f t="shared" si="7"/>
        <v>2015</v>
      </c>
      <c r="S146">
        <f t="shared" si="8"/>
        <v>28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f t="shared" si="6"/>
        <v>42200.542268518519</v>
      </c>
      <c r="R147">
        <f t="shared" si="7"/>
        <v>2015</v>
      </c>
      <c r="S147">
        <f t="shared" si="8"/>
        <v>8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f t="shared" si="6"/>
        <v>42693.016180555554</v>
      </c>
      <c r="R148">
        <f t="shared" si="7"/>
        <v>2016</v>
      </c>
      <c r="S148">
        <f t="shared" si="8"/>
        <v>1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f t="shared" si="6"/>
        <v>41969.767824074079</v>
      </c>
      <c r="R149">
        <f t="shared" si="7"/>
        <v>2014</v>
      </c>
      <c r="S149">
        <f t="shared" si="8"/>
        <v>0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f t="shared" si="6"/>
        <v>42397.281666666662</v>
      </c>
      <c r="R150">
        <f t="shared" si="7"/>
        <v>2016</v>
      </c>
      <c r="S150">
        <f t="shared" si="8"/>
        <v>0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f t="shared" si="6"/>
        <v>41968.172106481477</v>
      </c>
      <c r="R151">
        <f t="shared" si="7"/>
        <v>2014</v>
      </c>
      <c r="S151">
        <f t="shared" si="8"/>
        <v>1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f t="shared" si="6"/>
        <v>42090.161828703705</v>
      </c>
      <c r="R152">
        <f t="shared" si="7"/>
        <v>2015</v>
      </c>
      <c r="S152">
        <f t="shared" si="8"/>
        <v>23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f t="shared" si="6"/>
        <v>42113.550821759258</v>
      </c>
      <c r="R153">
        <f t="shared" si="7"/>
        <v>2015</v>
      </c>
      <c r="S153">
        <f t="shared" si="8"/>
        <v>0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f t="shared" si="6"/>
        <v>41875.077546296299</v>
      </c>
      <c r="R154">
        <f t="shared" si="7"/>
        <v>2014</v>
      </c>
      <c r="S154">
        <f t="shared" si="8"/>
        <v>0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f t="shared" si="6"/>
        <v>41933.586157407408</v>
      </c>
      <c r="R155">
        <f t="shared" si="7"/>
        <v>2014</v>
      </c>
      <c r="S155">
        <f t="shared" si="8"/>
        <v>1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f t="shared" si="6"/>
        <v>42115.547395833331</v>
      </c>
      <c r="R156">
        <f t="shared" si="7"/>
        <v>2015</v>
      </c>
      <c r="S156">
        <f t="shared" si="8"/>
        <v>3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f t="shared" si="6"/>
        <v>42168.559432870374</v>
      </c>
      <c r="R157">
        <f t="shared" si="7"/>
        <v>2015</v>
      </c>
      <c r="S157">
        <f t="shared" si="8"/>
        <v>0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f t="shared" si="6"/>
        <v>41794.124953703707</v>
      </c>
      <c r="R158">
        <f t="shared" si="7"/>
        <v>2014</v>
      </c>
      <c r="S158">
        <f t="shared" si="8"/>
        <v>5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f t="shared" si="6"/>
        <v>42396.911712962959</v>
      </c>
      <c r="R159">
        <f t="shared" si="7"/>
        <v>2016</v>
      </c>
      <c r="S159">
        <f t="shared" si="8"/>
        <v>0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f t="shared" si="6"/>
        <v>41904.07671296296</v>
      </c>
      <c r="R160">
        <f t="shared" si="7"/>
        <v>2014</v>
      </c>
      <c r="S160">
        <f t="shared" si="8"/>
        <v>0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f t="shared" si="6"/>
        <v>42514.434548611112</v>
      </c>
      <c r="R161">
        <f t="shared" si="7"/>
        <v>2016</v>
      </c>
      <c r="S161">
        <f t="shared" si="8"/>
        <v>0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f t="shared" si="6"/>
        <v>42171.913090277783</v>
      </c>
      <c r="R162">
        <f t="shared" si="7"/>
        <v>2015</v>
      </c>
      <c r="S162">
        <f t="shared" si="8"/>
        <v>0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f t="shared" si="6"/>
        <v>41792.687442129631</v>
      </c>
      <c r="R163">
        <f t="shared" si="7"/>
        <v>2014</v>
      </c>
      <c r="S163">
        <f t="shared" si="8"/>
        <v>0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f t="shared" si="6"/>
        <v>41835.126805555556</v>
      </c>
      <c r="R164">
        <f t="shared" si="7"/>
        <v>2014</v>
      </c>
      <c r="S164">
        <f t="shared" si="8"/>
        <v>16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f t="shared" si="6"/>
        <v>42243.961273148147</v>
      </c>
      <c r="R165">
        <f t="shared" si="7"/>
        <v>2015</v>
      </c>
      <c r="S165">
        <f t="shared" si="8"/>
        <v>0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f t="shared" si="6"/>
        <v>41841.762743055559</v>
      </c>
      <c r="R166">
        <f t="shared" si="7"/>
        <v>2014</v>
      </c>
      <c r="S166">
        <f t="shared" si="8"/>
        <v>1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f t="shared" si="6"/>
        <v>42351.658842592587</v>
      </c>
      <c r="R167">
        <f t="shared" si="7"/>
        <v>2015</v>
      </c>
      <c r="S167">
        <f t="shared" si="8"/>
        <v>0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f t="shared" si="6"/>
        <v>42721.075949074075</v>
      </c>
      <c r="R168">
        <f t="shared" si="7"/>
        <v>2016</v>
      </c>
      <c r="S168">
        <f t="shared" si="8"/>
        <v>60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f t="shared" si="6"/>
        <v>42160.927488425921</v>
      </c>
      <c r="R169">
        <f t="shared" si="7"/>
        <v>2015</v>
      </c>
      <c r="S169">
        <f t="shared" si="8"/>
        <v>0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f t="shared" si="6"/>
        <v>42052.83530092593</v>
      </c>
      <c r="R170">
        <f t="shared" si="7"/>
        <v>2015</v>
      </c>
      <c r="S170">
        <f t="shared" si="8"/>
        <v>4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f t="shared" si="6"/>
        <v>41900.505312499998</v>
      </c>
      <c r="R171">
        <f t="shared" si="7"/>
        <v>2014</v>
      </c>
      <c r="S171">
        <f t="shared" si="8"/>
        <v>22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f t="shared" si="6"/>
        <v>42216.977812500001</v>
      </c>
      <c r="R172">
        <f t="shared" si="7"/>
        <v>2015</v>
      </c>
      <c r="S172">
        <f t="shared" si="8"/>
        <v>3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f t="shared" si="6"/>
        <v>42534.180717592593</v>
      </c>
      <c r="R173">
        <f t="shared" si="7"/>
        <v>2016</v>
      </c>
      <c r="S173">
        <f t="shared" si="8"/>
        <v>0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f t="shared" si="6"/>
        <v>42047.394942129627</v>
      </c>
      <c r="R174">
        <f t="shared" si="7"/>
        <v>2015</v>
      </c>
      <c r="S174">
        <f t="shared" si="8"/>
        <v>0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f t="shared" si="6"/>
        <v>42033.573009259257</v>
      </c>
      <c r="R175">
        <f t="shared" si="7"/>
        <v>2015</v>
      </c>
      <c r="S175">
        <f t="shared" si="8"/>
        <v>0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f t="shared" si="6"/>
        <v>42072.758981481486</v>
      </c>
      <c r="R176">
        <f t="shared" si="7"/>
        <v>2015</v>
      </c>
      <c r="S176">
        <f t="shared" si="8"/>
        <v>0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f t="shared" si="6"/>
        <v>41855.777905092589</v>
      </c>
      <c r="R177">
        <f t="shared" si="7"/>
        <v>2014</v>
      </c>
      <c r="S177">
        <f t="shared" si="8"/>
        <v>6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f t="shared" si="6"/>
        <v>42191.824062500003</v>
      </c>
      <c r="R178">
        <f t="shared" si="7"/>
        <v>2015</v>
      </c>
      <c r="S178">
        <f t="shared" si="8"/>
        <v>0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f t="shared" si="6"/>
        <v>42070.047754629632</v>
      </c>
      <c r="R179">
        <f t="shared" si="7"/>
        <v>2015</v>
      </c>
      <c r="S179">
        <f t="shared" si="8"/>
        <v>40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f t="shared" si="6"/>
        <v>42304.955381944441</v>
      </c>
      <c r="R180">
        <f t="shared" si="7"/>
        <v>2015</v>
      </c>
      <c r="S180">
        <f t="shared" si="8"/>
        <v>0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f t="shared" si="6"/>
        <v>42403.080497685187</v>
      </c>
      <c r="R181">
        <f t="shared" si="7"/>
        <v>2016</v>
      </c>
      <c r="S181">
        <f t="shared" si="8"/>
        <v>20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f t="shared" si="6"/>
        <v>42067.991238425922</v>
      </c>
      <c r="R182">
        <f t="shared" si="7"/>
        <v>2015</v>
      </c>
      <c r="S182">
        <f t="shared" si="8"/>
        <v>33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f t="shared" si="6"/>
        <v>42147.741840277777</v>
      </c>
      <c r="R183">
        <f t="shared" si="7"/>
        <v>2015</v>
      </c>
      <c r="S183">
        <f t="shared" si="8"/>
        <v>21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f t="shared" si="6"/>
        <v>42712.011944444443</v>
      </c>
      <c r="R184">
        <f t="shared" si="7"/>
        <v>2016</v>
      </c>
      <c r="S184">
        <f t="shared" si="8"/>
        <v>0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f t="shared" si="6"/>
        <v>41939.810300925928</v>
      </c>
      <c r="R185">
        <f t="shared" si="7"/>
        <v>2014</v>
      </c>
      <c r="S185">
        <f t="shared" si="8"/>
        <v>36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f t="shared" si="6"/>
        <v>41825.791226851856</v>
      </c>
      <c r="R186">
        <f t="shared" si="7"/>
        <v>2014</v>
      </c>
      <c r="S186">
        <f t="shared" si="8"/>
        <v>3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f t="shared" si="6"/>
        <v>42570.91133101852</v>
      </c>
      <c r="R187">
        <f t="shared" si="7"/>
        <v>2016</v>
      </c>
      <c r="S187">
        <f t="shared" si="8"/>
        <v>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f t="shared" si="6"/>
        <v>42767.812893518523</v>
      </c>
      <c r="R188">
        <f t="shared" si="7"/>
        <v>2017</v>
      </c>
      <c r="S188">
        <f t="shared" si="8"/>
        <v>0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f t="shared" si="6"/>
        <v>42182.234456018516</v>
      </c>
      <c r="R189">
        <f t="shared" si="7"/>
        <v>2015</v>
      </c>
      <c r="S189">
        <f t="shared" si="8"/>
        <v>16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f t="shared" si="6"/>
        <v>41857.18304398148</v>
      </c>
      <c r="R190">
        <f t="shared" si="7"/>
        <v>2014</v>
      </c>
      <c r="S190">
        <f t="shared" si="8"/>
        <v>0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f t="shared" si="6"/>
        <v>42556.690706018519</v>
      </c>
      <c r="R191">
        <f t="shared" si="7"/>
        <v>2016</v>
      </c>
      <c r="S191">
        <f t="shared" si="8"/>
        <v>0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f t="shared" si="6"/>
        <v>42527.650995370372</v>
      </c>
      <c r="R192">
        <f t="shared" si="7"/>
        <v>2016</v>
      </c>
      <c r="S192">
        <f t="shared" si="8"/>
        <v>0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f t="shared" si="6"/>
        <v>42239.441412037035</v>
      </c>
      <c r="R193">
        <f t="shared" si="7"/>
        <v>2015</v>
      </c>
      <c r="S193">
        <f t="shared" si="8"/>
        <v>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f t="shared" si="6"/>
        <v>41899.792037037041</v>
      </c>
      <c r="R194">
        <f t="shared" si="7"/>
        <v>2014</v>
      </c>
      <c r="S194">
        <f t="shared" si="8"/>
        <v>0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f t="shared" ref="Q195:Q258" si="9">(((J195/60)/60)/24)+DATE(1970,1,1)</f>
        <v>41911.934791666667</v>
      </c>
      <c r="R195">
        <f t="shared" ref="R195:R258" si="10">YEAR(Q195)</f>
        <v>2014</v>
      </c>
      <c r="S195">
        <f t="shared" ref="S195:S258" si="11">ROUND(E195/D195*100,0)</f>
        <v>0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f t="shared" si="9"/>
        <v>42375.996886574074</v>
      </c>
      <c r="R196">
        <f t="shared" si="10"/>
        <v>2016</v>
      </c>
      <c r="S196">
        <f t="shared" si="11"/>
        <v>0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f t="shared" si="9"/>
        <v>42135.67050925926</v>
      </c>
      <c r="R197">
        <f t="shared" si="10"/>
        <v>2015</v>
      </c>
      <c r="S197">
        <f t="shared" si="11"/>
        <v>0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f t="shared" si="9"/>
        <v>42259.542800925927</v>
      </c>
      <c r="R198">
        <f t="shared" si="10"/>
        <v>2015</v>
      </c>
      <c r="S198">
        <f t="shared" si="11"/>
        <v>42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f t="shared" si="9"/>
        <v>42741.848379629635</v>
      </c>
      <c r="R199">
        <f t="shared" si="10"/>
        <v>2017</v>
      </c>
      <c r="S199">
        <f t="shared" si="11"/>
        <v>10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f t="shared" si="9"/>
        <v>41887.383356481485</v>
      </c>
      <c r="R200">
        <f t="shared" si="10"/>
        <v>2014</v>
      </c>
      <c r="S200">
        <f t="shared" si="11"/>
        <v>1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f t="shared" si="9"/>
        <v>42584.123865740738</v>
      </c>
      <c r="R201">
        <f t="shared" si="10"/>
        <v>2016</v>
      </c>
      <c r="S201">
        <f t="shared" si="11"/>
        <v>0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f t="shared" si="9"/>
        <v>41867.083368055559</v>
      </c>
      <c r="R202">
        <f t="shared" si="10"/>
        <v>2014</v>
      </c>
      <c r="S202">
        <f t="shared" si="11"/>
        <v>26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f t="shared" si="9"/>
        <v>42023.818622685183</v>
      </c>
      <c r="R203">
        <f t="shared" si="10"/>
        <v>2015</v>
      </c>
      <c r="S203">
        <f t="shared" si="11"/>
        <v>58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f t="shared" si="9"/>
        <v>42255.927824074075</v>
      </c>
      <c r="R204">
        <f t="shared" si="10"/>
        <v>2015</v>
      </c>
      <c r="S204">
        <f t="shared" si="11"/>
        <v>0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f t="shared" si="9"/>
        <v>41973.847962962958</v>
      </c>
      <c r="R205">
        <f t="shared" si="10"/>
        <v>2014</v>
      </c>
      <c r="S205">
        <f t="shared" si="11"/>
        <v>30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f t="shared" si="9"/>
        <v>42556.583368055552</v>
      </c>
      <c r="R206">
        <f t="shared" si="10"/>
        <v>2016</v>
      </c>
      <c r="S206">
        <f t="shared" si="11"/>
        <v>51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f t="shared" si="9"/>
        <v>42248.632199074069</v>
      </c>
      <c r="R207">
        <f t="shared" si="10"/>
        <v>2015</v>
      </c>
      <c r="S207">
        <f t="shared" si="11"/>
        <v>16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f t="shared" si="9"/>
        <v>42567.004432870366</v>
      </c>
      <c r="R208">
        <f t="shared" si="10"/>
        <v>2016</v>
      </c>
      <c r="S208">
        <f t="shared" si="11"/>
        <v>0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f t="shared" si="9"/>
        <v>41978.197199074071</v>
      </c>
      <c r="R209">
        <f t="shared" si="10"/>
        <v>2014</v>
      </c>
      <c r="S209">
        <f t="shared" si="11"/>
        <v>15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f t="shared" si="9"/>
        <v>41959.369988425926</v>
      </c>
      <c r="R210">
        <f t="shared" si="10"/>
        <v>2014</v>
      </c>
      <c r="S210">
        <f t="shared" si="11"/>
        <v>0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f t="shared" si="9"/>
        <v>42165.922858796301</v>
      </c>
      <c r="R211">
        <f t="shared" si="10"/>
        <v>2015</v>
      </c>
      <c r="S211">
        <f t="shared" si="11"/>
        <v>0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f t="shared" si="9"/>
        <v>42249.064722222218</v>
      </c>
      <c r="R212">
        <f t="shared" si="10"/>
        <v>2015</v>
      </c>
      <c r="S212">
        <f t="shared" si="11"/>
        <v>25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f t="shared" si="9"/>
        <v>42236.159918981488</v>
      </c>
      <c r="R213">
        <f t="shared" si="10"/>
        <v>2015</v>
      </c>
      <c r="S213">
        <f t="shared" si="11"/>
        <v>45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f t="shared" si="9"/>
        <v>42416.881018518514</v>
      </c>
      <c r="R214">
        <f t="shared" si="10"/>
        <v>2016</v>
      </c>
      <c r="S214">
        <f t="shared" si="11"/>
        <v>0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f t="shared" si="9"/>
        <v>42202.594293981485</v>
      </c>
      <c r="R215">
        <f t="shared" si="10"/>
        <v>2015</v>
      </c>
      <c r="S215">
        <f t="shared" si="11"/>
        <v>0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f t="shared" si="9"/>
        <v>42009.64061342593</v>
      </c>
      <c r="R216">
        <f t="shared" si="10"/>
        <v>2015</v>
      </c>
      <c r="S216">
        <f t="shared" si="11"/>
        <v>0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f t="shared" si="9"/>
        <v>42375.230115740742</v>
      </c>
      <c r="R217">
        <f t="shared" si="10"/>
        <v>2016</v>
      </c>
      <c r="S217">
        <f t="shared" si="11"/>
        <v>0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f t="shared" si="9"/>
        <v>42066.958761574075</v>
      </c>
      <c r="R218">
        <f t="shared" si="10"/>
        <v>2015</v>
      </c>
      <c r="S218">
        <f t="shared" si="11"/>
        <v>56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f t="shared" si="9"/>
        <v>41970.64061342593</v>
      </c>
      <c r="R219">
        <f t="shared" si="10"/>
        <v>2014</v>
      </c>
      <c r="S219">
        <f t="shared" si="11"/>
        <v>12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f t="shared" si="9"/>
        <v>42079.628344907411</v>
      </c>
      <c r="R220">
        <f t="shared" si="10"/>
        <v>2015</v>
      </c>
      <c r="S220">
        <f t="shared" si="11"/>
        <v>2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f t="shared" si="9"/>
        <v>42429.326678240745</v>
      </c>
      <c r="R221">
        <f t="shared" si="10"/>
        <v>2016</v>
      </c>
      <c r="S221">
        <f t="shared" si="11"/>
        <v>18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f t="shared" si="9"/>
        <v>42195.643865740742</v>
      </c>
      <c r="R222">
        <f t="shared" si="10"/>
        <v>2015</v>
      </c>
      <c r="S222">
        <f t="shared" si="11"/>
        <v>1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f t="shared" si="9"/>
        <v>42031.837546296301</v>
      </c>
      <c r="R223">
        <f t="shared" si="10"/>
        <v>2015</v>
      </c>
      <c r="S223">
        <f t="shared" si="11"/>
        <v>0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f t="shared" si="9"/>
        <v>42031.769884259258</v>
      </c>
      <c r="R224">
        <f t="shared" si="10"/>
        <v>2015</v>
      </c>
      <c r="S224">
        <f t="shared" si="11"/>
        <v>13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f t="shared" si="9"/>
        <v>42482.048032407409</v>
      </c>
      <c r="R225">
        <f t="shared" si="10"/>
        <v>2016</v>
      </c>
      <c r="S225">
        <f t="shared" si="11"/>
        <v>0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f t="shared" si="9"/>
        <v>42135.235254629632</v>
      </c>
      <c r="R226">
        <f t="shared" si="10"/>
        <v>2015</v>
      </c>
      <c r="S226">
        <f t="shared" si="11"/>
        <v>0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f t="shared" si="9"/>
        <v>42438.961273148147</v>
      </c>
      <c r="R227">
        <f t="shared" si="10"/>
        <v>2016</v>
      </c>
      <c r="S227">
        <f t="shared" si="11"/>
        <v>0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f t="shared" si="9"/>
        <v>42106.666018518517</v>
      </c>
      <c r="R228">
        <f t="shared" si="10"/>
        <v>2015</v>
      </c>
      <c r="S228">
        <f t="shared" si="11"/>
        <v>1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f t="shared" si="9"/>
        <v>42164.893993055557</v>
      </c>
      <c r="R229">
        <f t="shared" si="10"/>
        <v>2015</v>
      </c>
      <c r="S229">
        <f t="shared" si="11"/>
        <v>0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f t="shared" si="9"/>
        <v>42096.686400462961</v>
      </c>
      <c r="R230">
        <f t="shared" si="10"/>
        <v>2015</v>
      </c>
      <c r="S230">
        <f t="shared" si="11"/>
        <v>0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f t="shared" si="9"/>
        <v>42383.933993055558</v>
      </c>
      <c r="R231">
        <f t="shared" si="10"/>
        <v>2016</v>
      </c>
      <c r="S231">
        <f t="shared" si="11"/>
        <v>0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f t="shared" si="9"/>
        <v>42129.777210648142</v>
      </c>
      <c r="R232">
        <f t="shared" si="10"/>
        <v>2015</v>
      </c>
      <c r="S232">
        <f t="shared" si="11"/>
        <v>0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f t="shared" si="9"/>
        <v>42341.958923611113</v>
      </c>
      <c r="R233">
        <f t="shared" si="10"/>
        <v>2015</v>
      </c>
      <c r="S233">
        <f t="shared" si="11"/>
        <v>0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f t="shared" si="9"/>
        <v>42032.82576388889</v>
      </c>
      <c r="R234">
        <f t="shared" si="10"/>
        <v>2015</v>
      </c>
      <c r="S234">
        <f t="shared" si="11"/>
        <v>3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f t="shared" si="9"/>
        <v>42612.911712962959</v>
      </c>
      <c r="R235">
        <f t="shared" si="10"/>
        <v>2016</v>
      </c>
      <c r="S235">
        <f t="shared" si="11"/>
        <v>0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f t="shared" si="9"/>
        <v>42136.035405092596</v>
      </c>
      <c r="R236">
        <f t="shared" si="10"/>
        <v>2015</v>
      </c>
      <c r="S236">
        <f t="shared" si="11"/>
        <v>40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f t="shared" si="9"/>
        <v>42164.908530092594</v>
      </c>
      <c r="R237">
        <f t="shared" si="10"/>
        <v>2015</v>
      </c>
      <c r="S237">
        <f t="shared" si="11"/>
        <v>0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f t="shared" si="9"/>
        <v>42321.08447916666</v>
      </c>
      <c r="R238">
        <f t="shared" si="10"/>
        <v>2015</v>
      </c>
      <c r="S238">
        <f t="shared" si="11"/>
        <v>0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f t="shared" si="9"/>
        <v>42377.577187499999</v>
      </c>
      <c r="R239">
        <f t="shared" si="10"/>
        <v>2016</v>
      </c>
      <c r="S239">
        <f t="shared" si="11"/>
        <v>0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f t="shared" si="9"/>
        <v>42713.962499999994</v>
      </c>
      <c r="R240">
        <f t="shared" si="10"/>
        <v>2016</v>
      </c>
      <c r="S240">
        <f t="shared" si="11"/>
        <v>0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f t="shared" si="9"/>
        <v>42297.110300925924</v>
      </c>
      <c r="R241">
        <f t="shared" si="10"/>
        <v>2015</v>
      </c>
      <c r="S241">
        <f t="shared" si="11"/>
        <v>25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f t="shared" si="9"/>
        <v>41354.708460648151</v>
      </c>
      <c r="R242">
        <f t="shared" si="10"/>
        <v>2013</v>
      </c>
      <c r="S242">
        <f t="shared" si="11"/>
        <v>108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f t="shared" si="9"/>
        <v>41949.697962962964</v>
      </c>
      <c r="R243">
        <f t="shared" si="10"/>
        <v>2014</v>
      </c>
      <c r="S243">
        <f t="shared" si="11"/>
        <v>113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f t="shared" si="9"/>
        <v>40862.492939814816</v>
      </c>
      <c r="R244">
        <f t="shared" si="10"/>
        <v>2011</v>
      </c>
      <c r="S244">
        <f t="shared" si="11"/>
        <v>113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f t="shared" si="9"/>
        <v>41662.047500000001</v>
      </c>
      <c r="R245">
        <f t="shared" si="10"/>
        <v>2014</v>
      </c>
      <c r="S245">
        <f t="shared" si="11"/>
        <v>103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f t="shared" si="9"/>
        <v>40213.323599537034</v>
      </c>
      <c r="R246">
        <f t="shared" si="10"/>
        <v>2010</v>
      </c>
      <c r="S246">
        <f t="shared" si="11"/>
        <v>114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f t="shared" si="9"/>
        <v>41107.053067129629</v>
      </c>
      <c r="R247">
        <f t="shared" si="10"/>
        <v>2012</v>
      </c>
      <c r="S247">
        <f t="shared" si="11"/>
        <v>104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f t="shared" si="9"/>
        <v>40480.363483796296</v>
      </c>
      <c r="R248">
        <f t="shared" si="10"/>
        <v>2010</v>
      </c>
      <c r="S248">
        <f t="shared" si="11"/>
        <v>305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f t="shared" si="9"/>
        <v>40430.604328703703</v>
      </c>
      <c r="R249">
        <f t="shared" si="10"/>
        <v>2010</v>
      </c>
      <c r="S249">
        <f t="shared" si="11"/>
        <v>134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f t="shared" si="9"/>
        <v>40870.774409722224</v>
      </c>
      <c r="R250">
        <f t="shared" si="10"/>
        <v>2011</v>
      </c>
      <c r="S250">
        <f t="shared" si="11"/>
        <v>101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f t="shared" si="9"/>
        <v>40332.923842592594</v>
      </c>
      <c r="R251">
        <f t="shared" si="10"/>
        <v>2010</v>
      </c>
      <c r="S251">
        <f t="shared" si="11"/>
        <v>113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f t="shared" si="9"/>
        <v>41401.565868055557</v>
      </c>
      <c r="R252">
        <f t="shared" si="10"/>
        <v>2013</v>
      </c>
      <c r="S252">
        <f t="shared" si="11"/>
        <v>106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f t="shared" si="9"/>
        <v>41013.787569444445</v>
      </c>
      <c r="R253">
        <f t="shared" si="10"/>
        <v>2012</v>
      </c>
      <c r="S253">
        <f t="shared" si="11"/>
        <v>126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f t="shared" si="9"/>
        <v>40266.662708333337</v>
      </c>
      <c r="R254">
        <f t="shared" si="10"/>
        <v>2010</v>
      </c>
      <c r="S254">
        <f t="shared" si="11"/>
        <v>185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f t="shared" si="9"/>
        <v>40924.650868055556</v>
      </c>
      <c r="R255">
        <f t="shared" si="10"/>
        <v>2012</v>
      </c>
      <c r="S255">
        <f t="shared" si="11"/>
        <v>101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f t="shared" si="9"/>
        <v>42263.952662037031</v>
      </c>
      <c r="R256">
        <f t="shared" si="10"/>
        <v>2015</v>
      </c>
      <c r="S256">
        <f t="shared" si="11"/>
        <v>117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f t="shared" si="9"/>
        <v>40588.526412037041</v>
      </c>
      <c r="R257">
        <f t="shared" si="10"/>
        <v>2011</v>
      </c>
      <c r="S257">
        <f t="shared" si="11"/>
        <v>107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f t="shared" si="9"/>
        <v>41319.769293981481</v>
      </c>
      <c r="R258">
        <f t="shared" si="10"/>
        <v>2013</v>
      </c>
      <c r="S258">
        <f t="shared" si="11"/>
        <v>139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f t="shared" ref="Q259:Q322" si="12">(((J259/60)/60)/24)+DATE(1970,1,1)</f>
        <v>42479.626875000002</v>
      </c>
      <c r="R259">
        <f t="shared" ref="R259:R322" si="13">YEAR(Q259)</f>
        <v>2016</v>
      </c>
      <c r="S259">
        <f t="shared" ref="S259:S322" si="14">ROUND(E259/D259*100,0)</f>
        <v>107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f t="shared" si="12"/>
        <v>40682.051689814813</v>
      </c>
      <c r="R260">
        <f t="shared" si="13"/>
        <v>2011</v>
      </c>
      <c r="S260">
        <f t="shared" si="14"/>
        <v>191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f t="shared" si="12"/>
        <v>42072.738067129627</v>
      </c>
      <c r="R261">
        <f t="shared" si="13"/>
        <v>2015</v>
      </c>
      <c r="S261">
        <f t="shared" si="14"/>
        <v>132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f t="shared" si="12"/>
        <v>40330.755543981482</v>
      </c>
      <c r="R262">
        <f t="shared" si="13"/>
        <v>2010</v>
      </c>
      <c r="S262">
        <f t="shared" si="14"/>
        <v>106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f t="shared" si="12"/>
        <v>41017.885462962964</v>
      </c>
      <c r="R263">
        <f t="shared" si="13"/>
        <v>2012</v>
      </c>
      <c r="S263">
        <f t="shared" si="14"/>
        <v>107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f t="shared" si="12"/>
        <v>40555.24800925926</v>
      </c>
      <c r="R264">
        <f t="shared" si="13"/>
        <v>2011</v>
      </c>
      <c r="S264">
        <f t="shared" si="14"/>
        <v>240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f t="shared" si="12"/>
        <v>41149.954791666663</v>
      </c>
      <c r="R265">
        <f t="shared" si="13"/>
        <v>2012</v>
      </c>
      <c r="S265">
        <f t="shared" si="14"/>
        <v>118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f t="shared" si="12"/>
        <v>41010.620312500003</v>
      </c>
      <c r="R266">
        <f t="shared" si="13"/>
        <v>2012</v>
      </c>
      <c r="S266">
        <f t="shared" si="14"/>
        <v>118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f t="shared" si="12"/>
        <v>40267.245717592588</v>
      </c>
      <c r="R267">
        <f t="shared" si="13"/>
        <v>2010</v>
      </c>
      <c r="S267">
        <f t="shared" si="14"/>
        <v>111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f t="shared" si="12"/>
        <v>40205.174849537041</v>
      </c>
      <c r="R268">
        <f t="shared" si="13"/>
        <v>2010</v>
      </c>
      <c r="S268">
        <f t="shared" si="14"/>
        <v>146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f t="shared" si="12"/>
        <v>41785.452534722222</v>
      </c>
      <c r="R269">
        <f t="shared" si="13"/>
        <v>2014</v>
      </c>
      <c r="S269">
        <f t="shared" si="14"/>
        <v>132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f t="shared" si="12"/>
        <v>40809.15252314815</v>
      </c>
      <c r="R270">
        <f t="shared" si="13"/>
        <v>2011</v>
      </c>
      <c r="S270">
        <f t="shared" si="14"/>
        <v>111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f t="shared" si="12"/>
        <v>42758.197013888886</v>
      </c>
      <c r="R271">
        <f t="shared" si="13"/>
        <v>2017</v>
      </c>
      <c r="S271">
        <f t="shared" si="14"/>
        <v>147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f t="shared" si="12"/>
        <v>40637.866550925923</v>
      </c>
      <c r="R272">
        <f t="shared" si="13"/>
        <v>2011</v>
      </c>
      <c r="S272">
        <f t="shared" si="14"/>
        <v>153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f t="shared" si="12"/>
        <v>41612.10024305556</v>
      </c>
      <c r="R273">
        <f t="shared" si="13"/>
        <v>2013</v>
      </c>
      <c r="S273">
        <f t="shared" si="14"/>
        <v>105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f t="shared" si="12"/>
        <v>40235.900358796294</v>
      </c>
      <c r="R274">
        <f t="shared" si="13"/>
        <v>2010</v>
      </c>
      <c r="S274">
        <f t="shared" si="14"/>
        <v>177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f t="shared" si="12"/>
        <v>40697.498449074075</v>
      </c>
      <c r="R275">
        <f t="shared" si="13"/>
        <v>2011</v>
      </c>
      <c r="S275">
        <f t="shared" si="14"/>
        <v>108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f t="shared" si="12"/>
        <v>40969.912372685183</v>
      </c>
      <c r="R276">
        <f t="shared" si="13"/>
        <v>2012</v>
      </c>
      <c r="S276">
        <f t="shared" si="14"/>
        <v>156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f t="shared" si="12"/>
        <v>41193.032013888893</v>
      </c>
      <c r="R277">
        <f t="shared" si="13"/>
        <v>2012</v>
      </c>
      <c r="S277">
        <f t="shared" si="14"/>
        <v>108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f t="shared" si="12"/>
        <v>40967.081874999996</v>
      </c>
      <c r="R278">
        <f t="shared" si="13"/>
        <v>2012</v>
      </c>
      <c r="S278">
        <f t="shared" si="14"/>
        <v>148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f t="shared" si="12"/>
        <v>42117.891423611116</v>
      </c>
      <c r="R279">
        <f t="shared" si="13"/>
        <v>2015</v>
      </c>
      <c r="S279">
        <f t="shared" si="14"/>
        <v>110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f t="shared" si="12"/>
        <v>41164.040960648148</v>
      </c>
      <c r="R280">
        <f t="shared" si="13"/>
        <v>2012</v>
      </c>
      <c r="S280">
        <f t="shared" si="14"/>
        <v>150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f t="shared" si="12"/>
        <v>42759.244166666671</v>
      </c>
      <c r="R281">
        <f t="shared" si="13"/>
        <v>2017</v>
      </c>
      <c r="S281">
        <f t="shared" si="14"/>
        <v>157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f t="shared" si="12"/>
        <v>41744.590682870366</v>
      </c>
      <c r="R282">
        <f t="shared" si="13"/>
        <v>2014</v>
      </c>
      <c r="S282">
        <f t="shared" si="14"/>
        <v>156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f t="shared" si="12"/>
        <v>39950.163344907407</v>
      </c>
      <c r="R283">
        <f t="shared" si="13"/>
        <v>2009</v>
      </c>
      <c r="S283">
        <f t="shared" si="14"/>
        <v>121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f t="shared" si="12"/>
        <v>40194.920046296298</v>
      </c>
      <c r="R284">
        <f t="shared" si="13"/>
        <v>2010</v>
      </c>
      <c r="S284">
        <f t="shared" si="14"/>
        <v>101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f t="shared" si="12"/>
        <v>40675.71</v>
      </c>
      <c r="R285">
        <f t="shared" si="13"/>
        <v>2011</v>
      </c>
      <c r="S285">
        <f t="shared" si="14"/>
        <v>114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f t="shared" si="12"/>
        <v>40904.738194444442</v>
      </c>
      <c r="R286">
        <f t="shared" si="13"/>
        <v>2011</v>
      </c>
      <c r="S286">
        <f t="shared" si="14"/>
        <v>105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f t="shared" si="12"/>
        <v>41506.756111111114</v>
      </c>
      <c r="R287">
        <f t="shared" si="13"/>
        <v>2013</v>
      </c>
      <c r="S287">
        <f t="shared" si="14"/>
        <v>229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f t="shared" si="12"/>
        <v>41313.816249999996</v>
      </c>
      <c r="R288">
        <f t="shared" si="13"/>
        <v>2013</v>
      </c>
      <c r="S288">
        <f t="shared" si="14"/>
        <v>109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f t="shared" si="12"/>
        <v>41184.277986111112</v>
      </c>
      <c r="R289">
        <f t="shared" si="13"/>
        <v>2012</v>
      </c>
      <c r="S289">
        <f t="shared" si="14"/>
        <v>176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f t="shared" si="12"/>
        <v>41051.168900462959</v>
      </c>
      <c r="R290">
        <f t="shared" si="13"/>
        <v>2012</v>
      </c>
      <c r="S290">
        <f t="shared" si="14"/>
        <v>103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f t="shared" si="12"/>
        <v>41550.456412037034</v>
      </c>
      <c r="R291">
        <f t="shared" si="13"/>
        <v>2013</v>
      </c>
      <c r="S291">
        <f t="shared" si="14"/>
        <v>105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f t="shared" si="12"/>
        <v>40526.36917824074</v>
      </c>
      <c r="R292">
        <f t="shared" si="13"/>
        <v>2010</v>
      </c>
      <c r="S292">
        <f t="shared" si="14"/>
        <v>107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f t="shared" si="12"/>
        <v>41376.769050925926</v>
      </c>
      <c r="R293">
        <f t="shared" si="13"/>
        <v>2013</v>
      </c>
      <c r="S293">
        <f t="shared" si="14"/>
        <v>120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f t="shared" si="12"/>
        <v>40812.803229166668</v>
      </c>
      <c r="R294">
        <f t="shared" si="13"/>
        <v>2011</v>
      </c>
      <c r="S294">
        <f t="shared" si="14"/>
        <v>102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f t="shared" si="12"/>
        <v>41719.667986111112</v>
      </c>
      <c r="R295">
        <f t="shared" si="13"/>
        <v>2014</v>
      </c>
      <c r="S295">
        <f t="shared" si="14"/>
        <v>101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f t="shared" si="12"/>
        <v>40343.084421296298</v>
      </c>
      <c r="R296">
        <f t="shared" si="13"/>
        <v>2010</v>
      </c>
      <c r="S296">
        <f t="shared" si="14"/>
        <v>100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f t="shared" si="12"/>
        <v>41519.004733796297</v>
      </c>
      <c r="R297">
        <f t="shared" si="13"/>
        <v>2013</v>
      </c>
      <c r="S297">
        <f t="shared" si="14"/>
        <v>133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f t="shared" si="12"/>
        <v>41134.475497685184</v>
      </c>
      <c r="R298">
        <f t="shared" si="13"/>
        <v>2012</v>
      </c>
      <c r="S298">
        <f t="shared" si="14"/>
        <v>119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f t="shared" si="12"/>
        <v>42089.72802083334</v>
      </c>
      <c r="R299">
        <f t="shared" si="13"/>
        <v>2015</v>
      </c>
      <c r="S299">
        <f t="shared" si="14"/>
        <v>101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f t="shared" si="12"/>
        <v>41709.463518518518</v>
      </c>
      <c r="R300">
        <f t="shared" si="13"/>
        <v>2014</v>
      </c>
      <c r="S300">
        <f t="shared" si="14"/>
        <v>109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f t="shared" si="12"/>
        <v>40469.225231481483</v>
      </c>
      <c r="R301">
        <f t="shared" si="13"/>
        <v>2010</v>
      </c>
      <c r="S301">
        <f t="shared" si="14"/>
        <v>179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f t="shared" si="12"/>
        <v>40626.959930555553</v>
      </c>
      <c r="R302">
        <f t="shared" si="13"/>
        <v>2011</v>
      </c>
      <c r="S302">
        <f t="shared" si="14"/>
        <v>102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f t="shared" si="12"/>
        <v>41312.737673611111</v>
      </c>
      <c r="R303">
        <f t="shared" si="13"/>
        <v>2013</v>
      </c>
      <c r="S303">
        <f t="shared" si="14"/>
        <v>119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f t="shared" si="12"/>
        <v>40933.856921296298</v>
      </c>
      <c r="R304">
        <f t="shared" si="13"/>
        <v>2012</v>
      </c>
      <c r="S304">
        <f t="shared" si="14"/>
        <v>100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f t="shared" si="12"/>
        <v>41032.071134259262</v>
      </c>
      <c r="R305">
        <f t="shared" si="13"/>
        <v>2012</v>
      </c>
      <c r="S305">
        <f t="shared" si="14"/>
        <v>137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f t="shared" si="12"/>
        <v>41114.094872685186</v>
      </c>
      <c r="R306">
        <f t="shared" si="13"/>
        <v>2012</v>
      </c>
      <c r="S306">
        <f t="shared" si="14"/>
        <v>232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f t="shared" si="12"/>
        <v>40948.630196759259</v>
      </c>
      <c r="R307">
        <f t="shared" si="13"/>
        <v>2012</v>
      </c>
      <c r="S307">
        <f t="shared" si="14"/>
        <v>130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f t="shared" si="12"/>
        <v>41333.837187500001</v>
      </c>
      <c r="R308">
        <f t="shared" si="13"/>
        <v>2013</v>
      </c>
      <c r="S308">
        <f t="shared" si="14"/>
        <v>293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f t="shared" si="12"/>
        <v>41282.944456018515</v>
      </c>
      <c r="R309">
        <f t="shared" si="13"/>
        <v>2013</v>
      </c>
      <c r="S309">
        <f t="shared" si="14"/>
        <v>111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f t="shared" si="12"/>
        <v>40567.694560185184</v>
      </c>
      <c r="R310">
        <f t="shared" si="13"/>
        <v>2011</v>
      </c>
      <c r="S310">
        <f t="shared" si="14"/>
        <v>106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f t="shared" si="12"/>
        <v>41134.751550925925</v>
      </c>
      <c r="R311">
        <f t="shared" si="13"/>
        <v>2012</v>
      </c>
      <c r="S311">
        <f t="shared" si="14"/>
        <v>119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f t="shared" si="12"/>
        <v>40821.183136574073</v>
      </c>
      <c r="R312">
        <f t="shared" si="13"/>
        <v>2011</v>
      </c>
      <c r="S312">
        <f t="shared" si="14"/>
        <v>104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f t="shared" si="12"/>
        <v>40868.219814814816</v>
      </c>
      <c r="R313">
        <f t="shared" si="13"/>
        <v>2011</v>
      </c>
      <c r="S313">
        <f t="shared" si="14"/>
        <v>104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f t="shared" si="12"/>
        <v>41348.877685185187</v>
      </c>
      <c r="R314">
        <f t="shared" si="13"/>
        <v>2013</v>
      </c>
      <c r="S314">
        <f t="shared" si="14"/>
        <v>112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f t="shared" si="12"/>
        <v>40357.227939814817</v>
      </c>
      <c r="R315">
        <f t="shared" si="13"/>
        <v>2010</v>
      </c>
      <c r="S315">
        <f t="shared" si="14"/>
        <v>105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f t="shared" si="12"/>
        <v>41304.833194444444</v>
      </c>
      <c r="R316">
        <f t="shared" si="13"/>
        <v>2013</v>
      </c>
      <c r="S316">
        <f t="shared" si="14"/>
        <v>385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f t="shared" si="12"/>
        <v>41113.77238425926</v>
      </c>
      <c r="R317">
        <f t="shared" si="13"/>
        <v>2012</v>
      </c>
      <c r="S317">
        <f t="shared" si="14"/>
        <v>101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f t="shared" si="12"/>
        <v>41950.923576388886</v>
      </c>
      <c r="R318">
        <f t="shared" si="13"/>
        <v>2014</v>
      </c>
      <c r="S318">
        <f t="shared" si="14"/>
        <v>114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f t="shared" si="12"/>
        <v>41589.676886574074</v>
      </c>
      <c r="R319">
        <f t="shared" si="13"/>
        <v>2013</v>
      </c>
      <c r="S319">
        <f t="shared" si="14"/>
        <v>101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f t="shared" si="12"/>
        <v>41330.038784722223</v>
      </c>
      <c r="R320">
        <f t="shared" si="13"/>
        <v>2013</v>
      </c>
      <c r="S320">
        <f t="shared" si="14"/>
        <v>283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f t="shared" si="12"/>
        <v>40123.83829861111</v>
      </c>
      <c r="R321">
        <f t="shared" si="13"/>
        <v>2009</v>
      </c>
      <c r="S321">
        <f t="shared" si="14"/>
        <v>113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f t="shared" si="12"/>
        <v>42331.551307870366</v>
      </c>
      <c r="R322">
        <f t="shared" si="13"/>
        <v>2015</v>
      </c>
      <c r="S322">
        <f t="shared" si="14"/>
        <v>107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f t="shared" ref="Q323:Q386" si="15">(((J323/60)/60)/24)+DATE(1970,1,1)</f>
        <v>42647.446597222224</v>
      </c>
      <c r="R323">
        <f t="shared" ref="R323:R386" si="16">YEAR(Q323)</f>
        <v>2016</v>
      </c>
      <c r="S323">
        <f t="shared" ref="S323:S386" si="17">ROUND(E323/D323*100,0)</f>
        <v>103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f t="shared" si="15"/>
        <v>42473.57</v>
      </c>
      <c r="R324">
        <f t="shared" si="16"/>
        <v>2016</v>
      </c>
      <c r="S324">
        <f t="shared" si="17"/>
        <v>108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f t="shared" si="15"/>
        <v>42697.32136574074</v>
      </c>
      <c r="R325">
        <f t="shared" si="16"/>
        <v>2016</v>
      </c>
      <c r="S325">
        <f t="shared" si="17"/>
        <v>123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f t="shared" si="15"/>
        <v>42184.626250000001</v>
      </c>
      <c r="R326">
        <f t="shared" si="16"/>
        <v>2015</v>
      </c>
      <c r="S326">
        <f t="shared" si="17"/>
        <v>102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f t="shared" si="15"/>
        <v>42689.187881944439</v>
      </c>
      <c r="R327">
        <f t="shared" si="16"/>
        <v>2016</v>
      </c>
      <c r="S327">
        <f t="shared" si="17"/>
        <v>104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f t="shared" si="15"/>
        <v>42775.314884259264</v>
      </c>
      <c r="R328">
        <f t="shared" si="16"/>
        <v>2017</v>
      </c>
      <c r="S328">
        <f t="shared" si="17"/>
        <v>113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f t="shared" si="15"/>
        <v>42058.235289351855</v>
      </c>
      <c r="R329">
        <f t="shared" si="16"/>
        <v>2015</v>
      </c>
      <c r="S329">
        <f t="shared" si="17"/>
        <v>136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f t="shared" si="15"/>
        <v>42278.946620370371</v>
      </c>
      <c r="R330">
        <f t="shared" si="16"/>
        <v>2015</v>
      </c>
      <c r="S330">
        <f t="shared" si="17"/>
        <v>104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f t="shared" si="15"/>
        <v>42291.46674768519</v>
      </c>
      <c r="R331">
        <f t="shared" si="16"/>
        <v>2015</v>
      </c>
      <c r="S331">
        <f t="shared" si="17"/>
        <v>106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f t="shared" si="15"/>
        <v>41379.515775462962</v>
      </c>
      <c r="R332">
        <f t="shared" si="16"/>
        <v>2013</v>
      </c>
      <c r="S332">
        <f t="shared" si="17"/>
        <v>102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f t="shared" si="15"/>
        <v>42507.581412037034</v>
      </c>
      <c r="R333">
        <f t="shared" si="16"/>
        <v>2016</v>
      </c>
      <c r="S333">
        <f t="shared" si="17"/>
        <v>107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f t="shared" si="15"/>
        <v>42263.680289351847</v>
      </c>
      <c r="R334">
        <f t="shared" si="16"/>
        <v>2015</v>
      </c>
      <c r="S334">
        <f t="shared" si="17"/>
        <v>113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f t="shared" si="15"/>
        <v>42437.636469907404</v>
      </c>
      <c r="R335">
        <f t="shared" si="16"/>
        <v>2016</v>
      </c>
      <c r="S335">
        <f t="shared" si="17"/>
        <v>125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f t="shared" si="15"/>
        <v>42101.682372685187</v>
      </c>
      <c r="R336">
        <f t="shared" si="16"/>
        <v>2015</v>
      </c>
      <c r="S336">
        <f t="shared" si="17"/>
        <v>101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f t="shared" si="15"/>
        <v>42101.737442129626</v>
      </c>
      <c r="R337">
        <f t="shared" si="16"/>
        <v>2015</v>
      </c>
      <c r="S337">
        <f t="shared" si="17"/>
        <v>103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f t="shared" si="15"/>
        <v>42291.596273148149</v>
      </c>
      <c r="R338">
        <f t="shared" si="16"/>
        <v>2015</v>
      </c>
      <c r="S338">
        <f t="shared" si="17"/>
        <v>117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f t="shared" si="15"/>
        <v>42047.128564814819</v>
      </c>
      <c r="R339">
        <f t="shared" si="16"/>
        <v>2015</v>
      </c>
      <c r="S339">
        <f t="shared" si="17"/>
        <v>101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f t="shared" si="15"/>
        <v>42559.755671296298</v>
      </c>
      <c r="R340">
        <f t="shared" si="16"/>
        <v>2016</v>
      </c>
      <c r="S340">
        <f t="shared" si="17"/>
        <v>110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f t="shared" si="15"/>
        <v>42093.760046296295</v>
      </c>
      <c r="R341">
        <f t="shared" si="16"/>
        <v>2015</v>
      </c>
      <c r="S341">
        <f t="shared" si="17"/>
        <v>108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f t="shared" si="15"/>
        <v>42772.669062500005</v>
      </c>
      <c r="R342">
        <f t="shared" si="16"/>
        <v>2017</v>
      </c>
      <c r="S342">
        <f t="shared" si="17"/>
        <v>125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f t="shared" si="15"/>
        <v>41894.879606481481</v>
      </c>
      <c r="R343">
        <f t="shared" si="16"/>
        <v>2014</v>
      </c>
      <c r="S343">
        <f t="shared" si="17"/>
        <v>107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f t="shared" si="15"/>
        <v>42459.780844907407</v>
      </c>
      <c r="R344">
        <f t="shared" si="16"/>
        <v>2016</v>
      </c>
      <c r="S344">
        <f t="shared" si="17"/>
        <v>100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f t="shared" si="15"/>
        <v>41926.73778935185</v>
      </c>
      <c r="R345">
        <f t="shared" si="16"/>
        <v>2014</v>
      </c>
      <c r="S345">
        <f t="shared" si="17"/>
        <v>102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f t="shared" si="15"/>
        <v>42111.970995370371</v>
      </c>
      <c r="R346">
        <f t="shared" si="16"/>
        <v>2015</v>
      </c>
      <c r="S346">
        <f t="shared" si="17"/>
        <v>102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f t="shared" si="15"/>
        <v>42114.944328703699</v>
      </c>
      <c r="R347">
        <f t="shared" si="16"/>
        <v>2015</v>
      </c>
      <c r="S347">
        <f t="shared" si="17"/>
        <v>123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f t="shared" si="15"/>
        <v>42261.500243055561</v>
      </c>
      <c r="R348">
        <f t="shared" si="16"/>
        <v>2015</v>
      </c>
      <c r="S348">
        <f t="shared" si="17"/>
        <v>170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f t="shared" si="15"/>
        <v>42292.495474537034</v>
      </c>
      <c r="R349">
        <f t="shared" si="16"/>
        <v>2015</v>
      </c>
      <c r="S349">
        <f t="shared" si="17"/>
        <v>112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f t="shared" si="15"/>
        <v>42207.58699074074</v>
      </c>
      <c r="R350">
        <f t="shared" si="16"/>
        <v>2015</v>
      </c>
      <c r="S350">
        <f t="shared" si="17"/>
        <v>103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f t="shared" si="15"/>
        <v>42760.498935185184</v>
      </c>
      <c r="R351">
        <f t="shared" si="16"/>
        <v>2017</v>
      </c>
      <c r="S351">
        <f t="shared" si="17"/>
        <v>107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f t="shared" si="15"/>
        <v>42586.066076388888</v>
      </c>
      <c r="R352">
        <f t="shared" si="16"/>
        <v>2016</v>
      </c>
      <c r="S352">
        <f t="shared" si="17"/>
        <v>115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f t="shared" si="15"/>
        <v>42427.964745370366</v>
      </c>
      <c r="R353">
        <f t="shared" si="16"/>
        <v>2016</v>
      </c>
      <c r="S353">
        <f t="shared" si="17"/>
        <v>127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f t="shared" si="15"/>
        <v>41890.167453703703</v>
      </c>
      <c r="R354">
        <f t="shared" si="16"/>
        <v>2014</v>
      </c>
      <c r="S354">
        <f t="shared" si="17"/>
        <v>117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f t="shared" si="15"/>
        <v>42297.791886574079</v>
      </c>
      <c r="R355">
        <f t="shared" si="16"/>
        <v>2015</v>
      </c>
      <c r="S355">
        <f t="shared" si="17"/>
        <v>109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f t="shared" si="15"/>
        <v>42438.827789351853</v>
      </c>
      <c r="R356">
        <f t="shared" si="16"/>
        <v>2016</v>
      </c>
      <c r="S356">
        <f t="shared" si="17"/>
        <v>104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f t="shared" si="15"/>
        <v>41943.293912037036</v>
      </c>
      <c r="R357">
        <f t="shared" si="16"/>
        <v>2014</v>
      </c>
      <c r="S357">
        <f t="shared" si="17"/>
        <v>116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f t="shared" si="15"/>
        <v>42415.803159722222</v>
      </c>
      <c r="R358">
        <f t="shared" si="16"/>
        <v>2016</v>
      </c>
      <c r="S358">
        <f t="shared" si="17"/>
        <v>103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f t="shared" si="15"/>
        <v>42078.222187499996</v>
      </c>
      <c r="R359">
        <f t="shared" si="16"/>
        <v>2015</v>
      </c>
      <c r="S359">
        <f t="shared" si="17"/>
        <v>174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f t="shared" si="15"/>
        <v>42507.860196759255</v>
      </c>
      <c r="R360">
        <f t="shared" si="16"/>
        <v>2016</v>
      </c>
      <c r="S360">
        <f t="shared" si="17"/>
        <v>103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f t="shared" si="15"/>
        <v>41935.070486111108</v>
      </c>
      <c r="R361">
        <f t="shared" si="16"/>
        <v>2014</v>
      </c>
      <c r="S361">
        <f t="shared" si="17"/>
        <v>105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f t="shared" si="15"/>
        <v>42163.897916666669</v>
      </c>
      <c r="R362">
        <f t="shared" si="16"/>
        <v>2015</v>
      </c>
      <c r="S362">
        <f t="shared" si="17"/>
        <v>101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f t="shared" si="15"/>
        <v>41936.001226851848</v>
      </c>
      <c r="R363">
        <f t="shared" si="16"/>
        <v>2014</v>
      </c>
      <c r="S363">
        <f t="shared" si="17"/>
        <v>111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f t="shared" si="15"/>
        <v>41837.210543981484</v>
      </c>
      <c r="R364">
        <f t="shared" si="16"/>
        <v>2014</v>
      </c>
      <c r="S364">
        <f t="shared" si="17"/>
        <v>124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f t="shared" si="15"/>
        <v>40255.744629629626</v>
      </c>
      <c r="R365">
        <f t="shared" si="16"/>
        <v>2010</v>
      </c>
      <c r="S365">
        <f t="shared" si="17"/>
        <v>101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f t="shared" si="15"/>
        <v>41780.859629629631</v>
      </c>
      <c r="R366">
        <f t="shared" si="16"/>
        <v>2014</v>
      </c>
      <c r="S366">
        <f t="shared" si="17"/>
        <v>110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f t="shared" si="15"/>
        <v>41668.606469907405</v>
      </c>
      <c r="R367">
        <f t="shared" si="16"/>
        <v>2014</v>
      </c>
      <c r="S367">
        <f t="shared" si="17"/>
        <v>104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f t="shared" si="15"/>
        <v>41019.793032407404</v>
      </c>
      <c r="R368">
        <f t="shared" si="16"/>
        <v>2012</v>
      </c>
      <c r="S368">
        <f t="shared" si="17"/>
        <v>101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f t="shared" si="15"/>
        <v>41355.577291666668</v>
      </c>
      <c r="R369">
        <f t="shared" si="16"/>
        <v>2013</v>
      </c>
      <c r="S369">
        <f t="shared" si="17"/>
        <v>103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f t="shared" si="15"/>
        <v>42043.605578703704</v>
      </c>
      <c r="R370">
        <f t="shared" si="16"/>
        <v>2015</v>
      </c>
      <c r="S370">
        <f t="shared" si="17"/>
        <v>104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f t="shared" si="15"/>
        <v>40893.551724537036</v>
      </c>
      <c r="R371">
        <f t="shared" si="16"/>
        <v>2011</v>
      </c>
      <c r="S371">
        <f t="shared" si="17"/>
        <v>110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f t="shared" si="15"/>
        <v>42711.795138888891</v>
      </c>
      <c r="R372">
        <f t="shared" si="16"/>
        <v>2016</v>
      </c>
      <c r="S372">
        <f t="shared" si="17"/>
        <v>122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f t="shared" si="15"/>
        <v>41261.767812500002</v>
      </c>
      <c r="R373">
        <f t="shared" si="16"/>
        <v>2012</v>
      </c>
      <c r="S373">
        <f t="shared" si="17"/>
        <v>114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f t="shared" si="15"/>
        <v>42425.576898148152</v>
      </c>
      <c r="R374">
        <f t="shared" si="16"/>
        <v>2016</v>
      </c>
      <c r="S374">
        <f t="shared" si="17"/>
        <v>125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f t="shared" si="15"/>
        <v>41078.91201388889</v>
      </c>
      <c r="R375">
        <f t="shared" si="16"/>
        <v>2012</v>
      </c>
      <c r="S375">
        <f t="shared" si="17"/>
        <v>107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f t="shared" si="15"/>
        <v>40757.889247685183</v>
      </c>
      <c r="R376">
        <f t="shared" si="16"/>
        <v>2011</v>
      </c>
      <c r="S376">
        <f t="shared" si="17"/>
        <v>131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f t="shared" si="15"/>
        <v>41657.985081018516</v>
      </c>
      <c r="R377">
        <f t="shared" si="16"/>
        <v>2014</v>
      </c>
      <c r="S377">
        <f t="shared" si="17"/>
        <v>120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f t="shared" si="15"/>
        <v>42576.452731481477</v>
      </c>
      <c r="R378">
        <f t="shared" si="16"/>
        <v>2016</v>
      </c>
      <c r="S378">
        <f t="shared" si="17"/>
        <v>106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f t="shared" si="15"/>
        <v>42292.250787037032</v>
      </c>
      <c r="R379">
        <f t="shared" si="16"/>
        <v>2015</v>
      </c>
      <c r="S379">
        <f t="shared" si="17"/>
        <v>114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f t="shared" si="15"/>
        <v>42370.571851851855</v>
      </c>
      <c r="R380">
        <f t="shared" si="16"/>
        <v>2016</v>
      </c>
      <c r="S380">
        <f t="shared" si="17"/>
        <v>112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f t="shared" si="15"/>
        <v>40987.688333333332</v>
      </c>
      <c r="R381">
        <f t="shared" si="16"/>
        <v>2012</v>
      </c>
      <c r="S381">
        <f t="shared" si="17"/>
        <v>116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f t="shared" si="15"/>
        <v>42367.719814814816</v>
      </c>
      <c r="R382">
        <f t="shared" si="16"/>
        <v>2015</v>
      </c>
      <c r="S382">
        <f t="shared" si="17"/>
        <v>142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f t="shared" si="15"/>
        <v>41085.698113425926</v>
      </c>
      <c r="R383">
        <f t="shared" si="16"/>
        <v>2012</v>
      </c>
      <c r="S383">
        <f t="shared" si="17"/>
        <v>105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f t="shared" si="15"/>
        <v>41144.709490740745</v>
      </c>
      <c r="R384">
        <f t="shared" si="16"/>
        <v>2012</v>
      </c>
      <c r="S384">
        <f t="shared" si="17"/>
        <v>256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f t="shared" si="15"/>
        <v>41755.117581018516</v>
      </c>
      <c r="R385">
        <f t="shared" si="16"/>
        <v>2014</v>
      </c>
      <c r="S385">
        <f t="shared" si="17"/>
        <v>207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f t="shared" si="15"/>
        <v>41980.781793981485</v>
      </c>
      <c r="R386">
        <f t="shared" si="16"/>
        <v>2014</v>
      </c>
      <c r="S386">
        <f t="shared" si="17"/>
        <v>112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f t="shared" ref="Q387:Q450" si="18">(((J387/60)/60)/24)+DATE(1970,1,1)</f>
        <v>41934.584502314814</v>
      </c>
      <c r="R387">
        <f t="shared" ref="R387:R450" si="19">YEAR(Q387)</f>
        <v>2014</v>
      </c>
      <c r="S387">
        <f t="shared" ref="S387:S450" si="20">ROUND(E387/D387*100,0)</f>
        <v>106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f t="shared" si="18"/>
        <v>42211.951284722221</v>
      </c>
      <c r="R388">
        <f t="shared" si="19"/>
        <v>2015</v>
      </c>
      <c r="S388">
        <f t="shared" si="20"/>
        <v>100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f t="shared" si="18"/>
        <v>42200.67659722222</v>
      </c>
      <c r="R389">
        <f t="shared" si="19"/>
        <v>2015</v>
      </c>
      <c r="S389">
        <f t="shared" si="20"/>
        <v>214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f t="shared" si="18"/>
        <v>42549.076157407413</v>
      </c>
      <c r="R390">
        <f t="shared" si="19"/>
        <v>2016</v>
      </c>
      <c r="S390">
        <f t="shared" si="20"/>
        <v>126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f t="shared" si="18"/>
        <v>41674.063078703701</v>
      </c>
      <c r="R391">
        <f t="shared" si="19"/>
        <v>2014</v>
      </c>
      <c r="S391">
        <f t="shared" si="20"/>
        <v>182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f t="shared" si="18"/>
        <v>42112.036712962959</v>
      </c>
      <c r="R392">
        <f t="shared" si="19"/>
        <v>2015</v>
      </c>
      <c r="S392">
        <f t="shared" si="20"/>
        <v>100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f t="shared" si="18"/>
        <v>40865.042256944449</v>
      </c>
      <c r="R393">
        <f t="shared" si="19"/>
        <v>2011</v>
      </c>
      <c r="S393">
        <f t="shared" si="20"/>
        <v>101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f t="shared" si="18"/>
        <v>40763.717256944445</v>
      </c>
      <c r="R394">
        <f t="shared" si="19"/>
        <v>2011</v>
      </c>
      <c r="S394">
        <f t="shared" si="20"/>
        <v>101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f t="shared" si="18"/>
        <v>41526.708935185183</v>
      </c>
      <c r="R395">
        <f t="shared" si="19"/>
        <v>2013</v>
      </c>
      <c r="S395">
        <f t="shared" si="20"/>
        <v>110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f t="shared" si="18"/>
        <v>42417.818078703705</v>
      </c>
      <c r="R396">
        <f t="shared" si="19"/>
        <v>2016</v>
      </c>
      <c r="S396">
        <f t="shared" si="20"/>
        <v>112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f t="shared" si="18"/>
        <v>40990.909259259257</v>
      </c>
      <c r="R397">
        <f t="shared" si="19"/>
        <v>2012</v>
      </c>
      <c r="S397">
        <f t="shared" si="20"/>
        <v>108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f t="shared" si="18"/>
        <v>41082.564884259256</v>
      </c>
      <c r="R398">
        <f t="shared" si="19"/>
        <v>2012</v>
      </c>
      <c r="S398">
        <f t="shared" si="20"/>
        <v>107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f t="shared" si="18"/>
        <v>40379.776435185187</v>
      </c>
      <c r="R399">
        <f t="shared" si="19"/>
        <v>2010</v>
      </c>
      <c r="S399">
        <f t="shared" si="20"/>
        <v>104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f t="shared" si="18"/>
        <v>42078.793124999997</v>
      </c>
      <c r="R400">
        <f t="shared" si="19"/>
        <v>2015</v>
      </c>
      <c r="S400">
        <f t="shared" si="20"/>
        <v>125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f t="shared" si="18"/>
        <v>42687.875775462962</v>
      </c>
      <c r="R401">
        <f t="shared" si="19"/>
        <v>2016</v>
      </c>
      <c r="S401">
        <f t="shared" si="20"/>
        <v>107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f t="shared" si="18"/>
        <v>41745.635960648149</v>
      </c>
      <c r="R402">
        <f t="shared" si="19"/>
        <v>2014</v>
      </c>
      <c r="S402">
        <f t="shared" si="20"/>
        <v>112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f t="shared" si="18"/>
        <v>40732.842245370368</v>
      </c>
      <c r="R403">
        <f t="shared" si="19"/>
        <v>2011</v>
      </c>
      <c r="S403">
        <f t="shared" si="20"/>
        <v>104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f t="shared" si="18"/>
        <v>42292.539548611108</v>
      </c>
      <c r="R404">
        <f t="shared" si="19"/>
        <v>2015</v>
      </c>
      <c r="S404">
        <f t="shared" si="20"/>
        <v>142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f t="shared" si="18"/>
        <v>40718.310659722221</v>
      </c>
      <c r="R405">
        <f t="shared" si="19"/>
        <v>2011</v>
      </c>
      <c r="S405">
        <f t="shared" si="20"/>
        <v>105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f t="shared" si="18"/>
        <v>41646.628032407411</v>
      </c>
      <c r="R406">
        <f t="shared" si="19"/>
        <v>2014</v>
      </c>
      <c r="S406">
        <f t="shared" si="20"/>
        <v>103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f t="shared" si="18"/>
        <v>41674.08494212963</v>
      </c>
      <c r="R407">
        <f t="shared" si="19"/>
        <v>2014</v>
      </c>
      <c r="S407">
        <f t="shared" si="20"/>
        <v>108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f t="shared" si="18"/>
        <v>40638.162465277775</v>
      </c>
      <c r="R408">
        <f t="shared" si="19"/>
        <v>2011</v>
      </c>
      <c r="S408">
        <f t="shared" si="20"/>
        <v>108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f t="shared" si="18"/>
        <v>40806.870949074073</v>
      </c>
      <c r="R409">
        <f t="shared" si="19"/>
        <v>2011</v>
      </c>
      <c r="S409">
        <f t="shared" si="20"/>
        <v>102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f t="shared" si="18"/>
        <v>41543.735995370371</v>
      </c>
      <c r="R410">
        <f t="shared" si="19"/>
        <v>2013</v>
      </c>
      <c r="S410">
        <f t="shared" si="20"/>
        <v>101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f t="shared" si="18"/>
        <v>42543.862777777773</v>
      </c>
      <c r="R411">
        <f t="shared" si="19"/>
        <v>2016</v>
      </c>
      <c r="S411">
        <f t="shared" si="20"/>
        <v>137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f t="shared" si="18"/>
        <v>42113.981446759266</v>
      </c>
      <c r="R412">
        <f t="shared" si="19"/>
        <v>2015</v>
      </c>
      <c r="S412">
        <f t="shared" si="20"/>
        <v>128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f t="shared" si="18"/>
        <v>41598.17597222222</v>
      </c>
      <c r="R413">
        <f t="shared" si="19"/>
        <v>2013</v>
      </c>
      <c r="S413">
        <f t="shared" si="20"/>
        <v>101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f t="shared" si="18"/>
        <v>41099.742800925924</v>
      </c>
      <c r="R414">
        <f t="shared" si="19"/>
        <v>2012</v>
      </c>
      <c r="S414">
        <f t="shared" si="20"/>
        <v>127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f t="shared" si="18"/>
        <v>41079.877442129626</v>
      </c>
      <c r="R415">
        <f t="shared" si="19"/>
        <v>2012</v>
      </c>
      <c r="S415">
        <f t="shared" si="20"/>
        <v>105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f t="shared" si="18"/>
        <v>41529.063252314816</v>
      </c>
      <c r="R416">
        <f t="shared" si="19"/>
        <v>2013</v>
      </c>
      <c r="S416">
        <f t="shared" si="20"/>
        <v>103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f t="shared" si="18"/>
        <v>41904.851875</v>
      </c>
      <c r="R417">
        <f t="shared" si="19"/>
        <v>2014</v>
      </c>
      <c r="S417">
        <f t="shared" si="20"/>
        <v>102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f t="shared" si="18"/>
        <v>41648.396192129629</v>
      </c>
      <c r="R418">
        <f t="shared" si="19"/>
        <v>2014</v>
      </c>
      <c r="S418">
        <f t="shared" si="20"/>
        <v>120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f t="shared" si="18"/>
        <v>41360.970601851855</v>
      </c>
      <c r="R419">
        <f t="shared" si="19"/>
        <v>2013</v>
      </c>
      <c r="S419">
        <f t="shared" si="20"/>
        <v>100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f t="shared" si="18"/>
        <v>42178.282372685186</v>
      </c>
      <c r="R420">
        <f t="shared" si="19"/>
        <v>2015</v>
      </c>
      <c r="S420">
        <f t="shared" si="20"/>
        <v>101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f t="shared" si="18"/>
        <v>41394.842442129629</v>
      </c>
      <c r="R421">
        <f t="shared" si="19"/>
        <v>2013</v>
      </c>
      <c r="S421">
        <f t="shared" si="20"/>
        <v>100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f t="shared" si="18"/>
        <v>41682.23646990741</v>
      </c>
      <c r="R422">
        <f t="shared" si="19"/>
        <v>2014</v>
      </c>
      <c r="S422">
        <f t="shared" si="20"/>
        <v>0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f t="shared" si="18"/>
        <v>42177.491388888884</v>
      </c>
      <c r="R423">
        <f t="shared" si="19"/>
        <v>2015</v>
      </c>
      <c r="S423">
        <f t="shared" si="20"/>
        <v>2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f t="shared" si="18"/>
        <v>41863.260381944441</v>
      </c>
      <c r="R424">
        <f t="shared" si="19"/>
        <v>2014</v>
      </c>
      <c r="S424">
        <f t="shared" si="20"/>
        <v>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f t="shared" si="18"/>
        <v>41400.92627314815</v>
      </c>
      <c r="R425">
        <f t="shared" si="19"/>
        <v>2013</v>
      </c>
      <c r="S425">
        <f t="shared" si="20"/>
        <v>1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f t="shared" si="18"/>
        <v>40934.376145833332</v>
      </c>
      <c r="R426">
        <f t="shared" si="19"/>
        <v>2012</v>
      </c>
      <c r="S426">
        <f t="shared" si="20"/>
        <v>7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f t="shared" si="18"/>
        <v>42275.861157407402</v>
      </c>
      <c r="R427">
        <f t="shared" si="19"/>
        <v>2015</v>
      </c>
      <c r="S427">
        <f t="shared" si="20"/>
        <v>0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f t="shared" si="18"/>
        <v>42400.711967592593</v>
      </c>
      <c r="R428">
        <f t="shared" si="19"/>
        <v>2016</v>
      </c>
      <c r="S428">
        <f t="shared" si="20"/>
        <v>1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f t="shared" si="18"/>
        <v>42285.909027777772</v>
      </c>
      <c r="R429">
        <f t="shared" si="19"/>
        <v>2015</v>
      </c>
      <c r="S429">
        <f t="shared" si="20"/>
        <v>0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f t="shared" si="18"/>
        <v>41778.766724537039</v>
      </c>
      <c r="R430">
        <f t="shared" si="19"/>
        <v>2014</v>
      </c>
      <c r="S430">
        <f t="shared" si="20"/>
        <v>6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f t="shared" si="18"/>
        <v>40070.901412037041</v>
      </c>
      <c r="R431">
        <f t="shared" si="19"/>
        <v>2009</v>
      </c>
      <c r="S431">
        <f t="shared" si="20"/>
        <v>0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f t="shared" si="18"/>
        <v>41513.107256944444</v>
      </c>
      <c r="R432">
        <f t="shared" si="19"/>
        <v>2013</v>
      </c>
      <c r="S432">
        <f t="shared" si="20"/>
        <v>2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f t="shared" si="18"/>
        <v>42526.871331018512</v>
      </c>
      <c r="R433">
        <f t="shared" si="19"/>
        <v>2016</v>
      </c>
      <c r="S433">
        <f t="shared" si="20"/>
        <v>14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f t="shared" si="18"/>
        <v>42238.726631944446</v>
      </c>
      <c r="R434">
        <f t="shared" si="19"/>
        <v>2015</v>
      </c>
      <c r="S434">
        <f t="shared" si="20"/>
        <v>10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f t="shared" si="18"/>
        <v>42228.629884259266</v>
      </c>
      <c r="R435">
        <f t="shared" si="19"/>
        <v>2015</v>
      </c>
      <c r="S435">
        <f t="shared" si="20"/>
        <v>0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f t="shared" si="18"/>
        <v>41576.834513888891</v>
      </c>
      <c r="R436">
        <f t="shared" si="19"/>
        <v>2013</v>
      </c>
      <c r="S436">
        <f t="shared" si="20"/>
        <v>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f t="shared" si="18"/>
        <v>41500.747453703705</v>
      </c>
      <c r="R437">
        <f t="shared" si="19"/>
        <v>2013</v>
      </c>
      <c r="S437">
        <f t="shared" si="20"/>
        <v>0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f t="shared" si="18"/>
        <v>41456.36241898148</v>
      </c>
      <c r="R438">
        <f t="shared" si="19"/>
        <v>2013</v>
      </c>
      <c r="S438">
        <f t="shared" si="20"/>
        <v>0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f t="shared" si="18"/>
        <v>42591.31858796296</v>
      </c>
      <c r="R439">
        <f t="shared" si="19"/>
        <v>2016</v>
      </c>
      <c r="S439">
        <f t="shared" si="20"/>
        <v>0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f t="shared" si="18"/>
        <v>42296.261087962965</v>
      </c>
      <c r="R440">
        <f t="shared" si="19"/>
        <v>2015</v>
      </c>
      <c r="S440">
        <f t="shared" si="20"/>
        <v>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f t="shared" si="18"/>
        <v>41919.761782407404</v>
      </c>
      <c r="R441">
        <f t="shared" si="19"/>
        <v>2014</v>
      </c>
      <c r="S441">
        <f t="shared" si="20"/>
        <v>0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f t="shared" si="18"/>
        <v>42423.985567129625</v>
      </c>
      <c r="R442">
        <f t="shared" si="19"/>
        <v>2016</v>
      </c>
      <c r="S442">
        <f t="shared" si="20"/>
        <v>0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f t="shared" si="18"/>
        <v>41550.793935185182</v>
      </c>
      <c r="R443">
        <f t="shared" si="19"/>
        <v>2013</v>
      </c>
      <c r="S443">
        <f t="shared" si="20"/>
        <v>0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f t="shared" si="18"/>
        <v>42024.888692129629</v>
      </c>
      <c r="R444">
        <f t="shared" si="19"/>
        <v>2015</v>
      </c>
      <c r="S444">
        <f t="shared" si="20"/>
        <v>39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f t="shared" si="18"/>
        <v>41650.015057870369</v>
      </c>
      <c r="R445">
        <f t="shared" si="19"/>
        <v>2014</v>
      </c>
      <c r="S445">
        <f t="shared" si="20"/>
        <v>0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f t="shared" si="18"/>
        <v>40894.906956018516</v>
      </c>
      <c r="R446">
        <f t="shared" si="19"/>
        <v>2011</v>
      </c>
      <c r="S446">
        <f t="shared" si="20"/>
        <v>5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f t="shared" si="18"/>
        <v>42130.335358796292</v>
      </c>
      <c r="R447">
        <f t="shared" si="19"/>
        <v>2015</v>
      </c>
      <c r="S447">
        <f t="shared" si="20"/>
        <v>0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f t="shared" si="18"/>
        <v>42037.083564814813</v>
      </c>
      <c r="R448">
        <f t="shared" si="19"/>
        <v>2015</v>
      </c>
      <c r="S448">
        <f t="shared" si="20"/>
        <v>7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f t="shared" si="18"/>
        <v>41331.555127314816</v>
      </c>
      <c r="R449">
        <f t="shared" si="19"/>
        <v>2013</v>
      </c>
      <c r="S449">
        <f t="shared" si="20"/>
        <v>0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f t="shared" si="18"/>
        <v>41753.758043981477</v>
      </c>
      <c r="R450">
        <f t="shared" si="19"/>
        <v>2014</v>
      </c>
      <c r="S450">
        <f t="shared" si="20"/>
        <v>3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f t="shared" ref="Q451:Q514" si="21">(((J451/60)/60)/24)+DATE(1970,1,1)</f>
        <v>41534.568113425928</v>
      </c>
      <c r="R451">
        <f t="shared" ref="R451:R514" si="22">YEAR(Q451)</f>
        <v>2013</v>
      </c>
      <c r="S451">
        <f t="shared" ref="S451:S514" si="23">ROUND(E451/D451*100,0)</f>
        <v>2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f t="shared" si="21"/>
        <v>41654.946759259255</v>
      </c>
      <c r="R452">
        <f t="shared" si="22"/>
        <v>2014</v>
      </c>
      <c r="S452">
        <f t="shared" si="23"/>
        <v>1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f t="shared" si="21"/>
        <v>41634.715173611112</v>
      </c>
      <c r="R453">
        <f t="shared" si="22"/>
        <v>2013</v>
      </c>
      <c r="S453">
        <f t="shared" si="23"/>
        <v>0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f t="shared" si="21"/>
        <v>42107.703877314809</v>
      </c>
      <c r="R454">
        <f t="shared" si="22"/>
        <v>2015</v>
      </c>
      <c r="S454">
        <f t="shared" si="23"/>
        <v>64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f t="shared" si="21"/>
        <v>42038.824988425928</v>
      </c>
      <c r="R455">
        <f t="shared" si="22"/>
        <v>2015</v>
      </c>
      <c r="S455">
        <f t="shared" si="23"/>
        <v>0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f t="shared" si="21"/>
        <v>41938.717256944445</v>
      </c>
      <c r="R456">
        <f t="shared" si="22"/>
        <v>2014</v>
      </c>
      <c r="S456">
        <f t="shared" si="23"/>
        <v>1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f t="shared" si="21"/>
        <v>40971.002569444441</v>
      </c>
      <c r="R457">
        <f t="shared" si="22"/>
        <v>2012</v>
      </c>
      <c r="S457">
        <f t="shared" si="23"/>
        <v>0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f t="shared" si="21"/>
        <v>41547.694456018515</v>
      </c>
      <c r="R458">
        <f t="shared" si="22"/>
        <v>2013</v>
      </c>
      <c r="S458">
        <f t="shared" si="23"/>
        <v>1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f t="shared" si="21"/>
        <v>41837.767500000002</v>
      </c>
      <c r="R459">
        <f t="shared" si="22"/>
        <v>2014</v>
      </c>
      <c r="S459">
        <f t="shared" si="23"/>
        <v>0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f t="shared" si="21"/>
        <v>41378.69976851852</v>
      </c>
      <c r="R460">
        <f t="shared" si="22"/>
        <v>2013</v>
      </c>
      <c r="S460">
        <f t="shared" si="23"/>
        <v>8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f t="shared" si="21"/>
        <v>40800.6403587963</v>
      </c>
      <c r="R461">
        <f t="shared" si="22"/>
        <v>2011</v>
      </c>
      <c r="S461">
        <f t="shared" si="23"/>
        <v>0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f t="shared" si="21"/>
        <v>41759.542534722219</v>
      </c>
      <c r="R462">
        <f t="shared" si="22"/>
        <v>2014</v>
      </c>
      <c r="S462">
        <f t="shared" si="23"/>
        <v>0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f t="shared" si="21"/>
        <v>41407.84684027778</v>
      </c>
      <c r="R463">
        <f t="shared" si="22"/>
        <v>2013</v>
      </c>
      <c r="S463">
        <f t="shared" si="23"/>
        <v>0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f t="shared" si="21"/>
        <v>40705.126631944448</v>
      </c>
      <c r="R464">
        <f t="shared" si="22"/>
        <v>2011</v>
      </c>
      <c r="S464">
        <f t="shared" si="23"/>
        <v>0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f t="shared" si="21"/>
        <v>40750.710104166668</v>
      </c>
      <c r="R465">
        <f t="shared" si="22"/>
        <v>2011</v>
      </c>
      <c r="S465">
        <f t="shared" si="23"/>
        <v>2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f t="shared" si="21"/>
        <v>42488.848784722228</v>
      </c>
      <c r="R466">
        <f t="shared" si="22"/>
        <v>2016</v>
      </c>
      <c r="S466">
        <f t="shared" si="23"/>
        <v>0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f t="shared" si="21"/>
        <v>41801.120069444441</v>
      </c>
      <c r="R467">
        <f t="shared" si="22"/>
        <v>2014</v>
      </c>
      <c r="S467">
        <f t="shared" si="23"/>
        <v>27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f t="shared" si="21"/>
        <v>41129.942870370374</v>
      </c>
      <c r="R468">
        <f t="shared" si="22"/>
        <v>2012</v>
      </c>
      <c r="S468">
        <f t="shared" si="23"/>
        <v>1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f t="shared" si="21"/>
        <v>41135.679791666669</v>
      </c>
      <c r="R469">
        <f t="shared" si="22"/>
        <v>2012</v>
      </c>
      <c r="S469">
        <f t="shared" si="23"/>
        <v>22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f t="shared" si="21"/>
        <v>41041.167627314811</v>
      </c>
      <c r="R470">
        <f t="shared" si="22"/>
        <v>2012</v>
      </c>
      <c r="S470">
        <f t="shared" si="23"/>
        <v>0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f t="shared" si="21"/>
        <v>41827.989861111113</v>
      </c>
      <c r="R471">
        <f t="shared" si="22"/>
        <v>2014</v>
      </c>
      <c r="S471">
        <f t="shared" si="23"/>
        <v>0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f t="shared" si="21"/>
        <v>41605.167696759258</v>
      </c>
      <c r="R472">
        <f t="shared" si="22"/>
        <v>2013</v>
      </c>
      <c r="S472">
        <f t="shared" si="23"/>
        <v>1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f t="shared" si="21"/>
        <v>41703.721979166665</v>
      </c>
      <c r="R473">
        <f t="shared" si="22"/>
        <v>2014</v>
      </c>
      <c r="S473">
        <f t="shared" si="23"/>
        <v>12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f t="shared" si="21"/>
        <v>41844.922662037039</v>
      </c>
      <c r="R474">
        <f t="shared" si="22"/>
        <v>2014</v>
      </c>
      <c r="S474">
        <f t="shared" si="23"/>
        <v>18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f t="shared" si="21"/>
        <v>41869.698136574072</v>
      </c>
      <c r="R475">
        <f t="shared" si="22"/>
        <v>2014</v>
      </c>
      <c r="S475">
        <f t="shared" si="23"/>
        <v>3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f t="shared" si="21"/>
        <v>42753.329039351855</v>
      </c>
      <c r="R476">
        <f t="shared" si="22"/>
        <v>2017</v>
      </c>
      <c r="S476">
        <f t="shared" si="23"/>
        <v>0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f t="shared" si="21"/>
        <v>42100.086145833338</v>
      </c>
      <c r="R477">
        <f t="shared" si="22"/>
        <v>2015</v>
      </c>
      <c r="S477">
        <f t="shared" si="23"/>
        <v>0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f t="shared" si="21"/>
        <v>41757.975011574075</v>
      </c>
      <c r="R478">
        <f t="shared" si="22"/>
        <v>2014</v>
      </c>
      <c r="S478">
        <f t="shared" si="23"/>
        <v>2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f t="shared" si="21"/>
        <v>40987.83488425926</v>
      </c>
      <c r="R479">
        <f t="shared" si="22"/>
        <v>2012</v>
      </c>
      <c r="S479">
        <f t="shared" si="23"/>
        <v>0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f t="shared" si="21"/>
        <v>42065.910983796297</v>
      </c>
      <c r="R480">
        <f t="shared" si="22"/>
        <v>2015</v>
      </c>
      <c r="S480">
        <f t="shared" si="23"/>
        <v>0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f t="shared" si="21"/>
        <v>41904.407812500001</v>
      </c>
      <c r="R481">
        <f t="shared" si="22"/>
        <v>2014</v>
      </c>
      <c r="S481">
        <f t="shared" si="23"/>
        <v>33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f t="shared" si="21"/>
        <v>41465.500173611108</v>
      </c>
      <c r="R482">
        <f t="shared" si="22"/>
        <v>2013</v>
      </c>
      <c r="S482">
        <f t="shared" si="23"/>
        <v>19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f t="shared" si="21"/>
        <v>41162.672326388885</v>
      </c>
      <c r="R483">
        <f t="shared" si="22"/>
        <v>2012</v>
      </c>
      <c r="S483">
        <f t="shared" si="23"/>
        <v>6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f t="shared" si="21"/>
        <v>42447.896875000006</v>
      </c>
      <c r="R484">
        <f t="shared" si="22"/>
        <v>2016</v>
      </c>
      <c r="S484">
        <f t="shared" si="23"/>
        <v>0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f t="shared" si="21"/>
        <v>41243.197592592594</v>
      </c>
      <c r="R485">
        <f t="shared" si="22"/>
        <v>2012</v>
      </c>
      <c r="S485">
        <f t="shared" si="23"/>
        <v>50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f t="shared" si="21"/>
        <v>42272.93949074074</v>
      </c>
      <c r="R486">
        <f t="shared" si="22"/>
        <v>2015</v>
      </c>
      <c r="S486">
        <f t="shared" si="23"/>
        <v>0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f t="shared" si="21"/>
        <v>41381.50577546296</v>
      </c>
      <c r="R487">
        <f t="shared" si="22"/>
        <v>2013</v>
      </c>
      <c r="S487">
        <f t="shared" si="23"/>
        <v>22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f t="shared" si="21"/>
        <v>41761.94258101852</v>
      </c>
      <c r="R488">
        <f t="shared" si="22"/>
        <v>2014</v>
      </c>
      <c r="S488">
        <f t="shared" si="23"/>
        <v>0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f t="shared" si="21"/>
        <v>42669.594837962963</v>
      </c>
      <c r="R489">
        <f t="shared" si="22"/>
        <v>2016</v>
      </c>
      <c r="S489">
        <f t="shared" si="23"/>
        <v>0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f t="shared" si="21"/>
        <v>42714.054398148146</v>
      </c>
      <c r="R490">
        <f t="shared" si="22"/>
        <v>2016</v>
      </c>
      <c r="S490">
        <f t="shared" si="23"/>
        <v>0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f t="shared" si="21"/>
        <v>40882.481666666667</v>
      </c>
      <c r="R491">
        <f t="shared" si="22"/>
        <v>2011</v>
      </c>
      <c r="S491">
        <f t="shared" si="23"/>
        <v>0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f t="shared" si="21"/>
        <v>41113.968576388892</v>
      </c>
      <c r="R492">
        <f t="shared" si="22"/>
        <v>2012</v>
      </c>
      <c r="S492">
        <f t="shared" si="23"/>
        <v>0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f t="shared" si="21"/>
        <v>42366.982627314821</v>
      </c>
      <c r="R493">
        <f t="shared" si="22"/>
        <v>2015</v>
      </c>
      <c r="S493">
        <f t="shared" si="23"/>
        <v>0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f t="shared" si="21"/>
        <v>42596.03506944445</v>
      </c>
      <c r="R494">
        <f t="shared" si="22"/>
        <v>2016</v>
      </c>
      <c r="S494">
        <f t="shared" si="23"/>
        <v>0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f t="shared" si="21"/>
        <v>42114.726134259254</v>
      </c>
      <c r="R495">
        <f t="shared" si="22"/>
        <v>2015</v>
      </c>
      <c r="S495">
        <f t="shared" si="23"/>
        <v>0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f t="shared" si="21"/>
        <v>41799.830613425926</v>
      </c>
      <c r="R496">
        <f t="shared" si="22"/>
        <v>2014</v>
      </c>
      <c r="S496">
        <f t="shared" si="23"/>
        <v>0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f t="shared" si="21"/>
        <v>42171.827604166669</v>
      </c>
      <c r="R497">
        <f t="shared" si="22"/>
        <v>2015</v>
      </c>
      <c r="S497">
        <f t="shared" si="23"/>
        <v>0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f t="shared" si="21"/>
        <v>41620.93141203704</v>
      </c>
      <c r="R498">
        <f t="shared" si="22"/>
        <v>2013</v>
      </c>
      <c r="S498">
        <f t="shared" si="23"/>
        <v>0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f t="shared" si="21"/>
        <v>41945.037789351853</v>
      </c>
      <c r="R499">
        <f t="shared" si="22"/>
        <v>2014</v>
      </c>
      <c r="S499">
        <f t="shared" si="23"/>
        <v>1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f t="shared" si="21"/>
        <v>40858.762141203704</v>
      </c>
      <c r="R500">
        <f t="shared" si="22"/>
        <v>2011</v>
      </c>
      <c r="S500">
        <f t="shared" si="23"/>
        <v>5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f t="shared" si="21"/>
        <v>40043.895462962959</v>
      </c>
      <c r="R501">
        <f t="shared" si="22"/>
        <v>2009</v>
      </c>
      <c r="S501">
        <f t="shared" si="23"/>
        <v>10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f t="shared" si="21"/>
        <v>40247.886006944449</v>
      </c>
      <c r="R502">
        <f t="shared" si="22"/>
        <v>2010</v>
      </c>
      <c r="S502">
        <f t="shared" si="23"/>
        <v>3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f t="shared" si="21"/>
        <v>40703.234386574077</v>
      </c>
      <c r="R503">
        <f t="shared" si="22"/>
        <v>2011</v>
      </c>
      <c r="S503">
        <f t="shared" si="23"/>
        <v>0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f t="shared" si="21"/>
        <v>40956.553530092591</v>
      </c>
      <c r="R504">
        <f t="shared" si="22"/>
        <v>2012</v>
      </c>
      <c r="S504">
        <f t="shared" si="23"/>
        <v>1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f t="shared" si="21"/>
        <v>41991.526655092588</v>
      </c>
      <c r="R505">
        <f t="shared" si="22"/>
        <v>2014</v>
      </c>
      <c r="S505">
        <f t="shared" si="23"/>
        <v>2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f t="shared" si="21"/>
        <v>40949.98364583333</v>
      </c>
      <c r="R506">
        <f t="shared" si="22"/>
        <v>2012</v>
      </c>
      <c r="S506">
        <f t="shared" si="23"/>
        <v>1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f t="shared" si="21"/>
        <v>42318.098217592589</v>
      </c>
      <c r="R507">
        <f t="shared" si="22"/>
        <v>2015</v>
      </c>
      <c r="S507">
        <f t="shared" si="23"/>
        <v>0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f t="shared" si="21"/>
        <v>41466.552314814813</v>
      </c>
      <c r="R508">
        <f t="shared" si="22"/>
        <v>2013</v>
      </c>
      <c r="S508">
        <f t="shared" si="23"/>
        <v>0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f t="shared" si="21"/>
        <v>41156.958993055552</v>
      </c>
      <c r="R509">
        <f t="shared" si="22"/>
        <v>2012</v>
      </c>
      <c r="S509">
        <f t="shared" si="23"/>
        <v>3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f t="shared" si="21"/>
        <v>40995.024317129632</v>
      </c>
      <c r="R510">
        <f t="shared" si="22"/>
        <v>2012</v>
      </c>
      <c r="S510">
        <f t="shared" si="23"/>
        <v>1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f t="shared" si="21"/>
        <v>42153.631597222222</v>
      </c>
      <c r="R511">
        <f t="shared" si="22"/>
        <v>2015</v>
      </c>
      <c r="S511">
        <f t="shared" si="23"/>
        <v>0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f t="shared" si="21"/>
        <v>42400.176377314812</v>
      </c>
      <c r="R512">
        <f t="shared" si="22"/>
        <v>2016</v>
      </c>
      <c r="S512">
        <f t="shared" si="23"/>
        <v>0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f t="shared" si="21"/>
        <v>41340.303032407406</v>
      </c>
      <c r="R513">
        <f t="shared" si="22"/>
        <v>2013</v>
      </c>
      <c r="S513">
        <f t="shared" si="23"/>
        <v>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f t="shared" si="21"/>
        <v>42649.742210648154</v>
      </c>
      <c r="R514">
        <f t="shared" si="22"/>
        <v>2016</v>
      </c>
      <c r="S514">
        <f t="shared" si="23"/>
        <v>0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f t="shared" ref="Q515:Q578" si="24">(((J515/60)/60)/24)+DATE(1970,1,1)</f>
        <v>42552.653993055559</v>
      </c>
      <c r="R515">
        <f t="shared" ref="R515:R578" si="25">YEAR(Q515)</f>
        <v>2016</v>
      </c>
      <c r="S515">
        <f t="shared" ref="S515:S578" si="26">ROUND(E515/D515*100,0)</f>
        <v>14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f t="shared" si="24"/>
        <v>41830.613969907405</v>
      </c>
      <c r="R516">
        <f t="shared" si="25"/>
        <v>2014</v>
      </c>
      <c r="S516">
        <f t="shared" si="26"/>
        <v>3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f t="shared" si="24"/>
        <v>42327.490752314814</v>
      </c>
      <c r="R517">
        <f t="shared" si="25"/>
        <v>2015</v>
      </c>
      <c r="S517">
        <f t="shared" si="26"/>
        <v>25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f t="shared" si="24"/>
        <v>42091.778703703705</v>
      </c>
      <c r="R518">
        <f t="shared" si="25"/>
        <v>2015</v>
      </c>
      <c r="S518">
        <f t="shared" si="26"/>
        <v>0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f t="shared" si="24"/>
        <v>42738.615289351852</v>
      </c>
      <c r="R519">
        <f t="shared" si="25"/>
        <v>2017</v>
      </c>
      <c r="S519">
        <f t="shared" si="26"/>
        <v>1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f t="shared" si="24"/>
        <v>42223.616018518514</v>
      </c>
      <c r="R520">
        <f t="shared" si="25"/>
        <v>2015</v>
      </c>
      <c r="S520">
        <f t="shared" si="26"/>
        <v>0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f t="shared" si="24"/>
        <v>41218.391446759262</v>
      </c>
      <c r="R521">
        <f t="shared" si="25"/>
        <v>2012</v>
      </c>
      <c r="S521">
        <f t="shared" si="26"/>
        <v>23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f t="shared" si="24"/>
        <v>42318.702094907407</v>
      </c>
      <c r="R522">
        <f t="shared" si="25"/>
        <v>2015</v>
      </c>
      <c r="S522">
        <f t="shared" si="26"/>
        <v>102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f t="shared" si="24"/>
        <v>42646.092812499999</v>
      </c>
      <c r="R523">
        <f t="shared" si="25"/>
        <v>2016</v>
      </c>
      <c r="S523">
        <f t="shared" si="26"/>
        <v>105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f t="shared" si="24"/>
        <v>42430.040798611109</v>
      </c>
      <c r="R524">
        <f t="shared" si="25"/>
        <v>2016</v>
      </c>
      <c r="S524">
        <f t="shared" si="26"/>
        <v>115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f t="shared" si="24"/>
        <v>42238.13282407407</v>
      </c>
      <c r="R525">
        <f t="shared" si="25"/>
        <v>2015</v>
      </c>
      <c r="S525">
        <f t="shared" si="26"/>
        <v>121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f t="shared" si="24"/>
        <v>42492.717233796298</v>
      </c>
      <c r="R526">
        <f t="shared" si="25"/>
        <v>2016</v>
      </c>
      <c r="S526">
        <f t="shared" si="26"/>
        <v>109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f t="shared" si="24"/>
        <v>41850.400937500002</v>
      </c>
      <c r="R527">
        <f t="shared" si="25"/>
        <v>2014</v>
      </c>
      <c r="S527">
        <f t="shared" si="26"/>
        <v>100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f t="shared" si="24"/>
        <v>42192.591944444444</v>
      </c>
      <c r="R528">
        <f t="shared" si="25"/>
        <v>2015</v>
      </c>
      <c r="S528">
        <f t="shared" si="26"/>
        <v>114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f t="shared" si="24"/>
        <v>42753.205625000002</v>
      </c>
      <c r="R529">
        <f t="shared" si="25"/>
        <v>2017</v>
      </c>
      <c r="S529">
        <f t="shared" si="26"/>
        <v>101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f t="shared" si="24"/>
        <v>42155.920219907406</v>
      </c>
      <c r="R530">
        <f t="shared" si="25"/>
        <v>2015</v>
      </c>
      <c r="S530">
        <f t="shared" si="26"/>
        <v>116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f t="shared" si="24"/>
        <v>42725.031180555554</v>
      </c>
      <c r="R531">
        <f t="shared" si="25"/>
        <v>2016</v>
      </c>
      <c r="S531">
        <f t="shared" si="26"/>
        <v>130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f t="shared" si="24"/>
        <v>42157.591064814813</v>
      </c>
      <c r="R532">
        <f t="shared" si="25"/>
        <v>2015</v>
      </c>
      <c r="S532">
        <f t="shared" si="26"/>
        <v>108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f t="shared" si="24"/>
        <v>42676.065150462964</v>
      </c>
      <c r="R533">
        <f t="shared" si="25"/>
        <v>2016</v>
      </c>
      <c r="S533">
        <f t="shared" si="26"/>
        <v>100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f t="shared" si="24"/>
        <v>42473.007037037038</v>
      </c>
      <c r="R534">
        <f t="shared" si="25"/>
        <v>2016</v>
      </c>
      <c r="S534">
        <f t="shared" si="26"/>
        <v>123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f t="shared" si="24"/>
        <v>42482.43478009259</v>
      </c>
      <c r="R535">
        <f t="shared" si="25"/>
        <v>2016</v>
      </c>
      <c r="S535">
        <f t="shared" si="26"/>
        <v>100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f t="shared" si="24"/>
        <v>42270.810995370368</v>
      </c>
      <c r="R536">
        <f t="shared" si="25"/>
        <v>2015</v>
      </c>
      <c r="S536">
        <f t="shared" si="26"/>
        <v>105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f t="shared" si="24"/>
        <v>42711.545196759253</v>
      </c>
      <c r="R537">
        <f t="shared" si="25"/>
        <v>2016</v>
      </c>
      <c r="S537">
        <f t="shared" si="26"/>
        <v>103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f t="shared" si="24"/>
        <v>42179.344988425932</v>
      </c>
      <c r="R538">
        <f t="shared" si="25"/>
        <v>2015</v>
      </c>
      <c r="S538">
        <f t="shared" si="26"/>
        <v>118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f t="shared" si="24"/>
        <v>42282.768414351856</v>
      </c>
      <c r="R539">
        <f t="shared" si="25"/>
        <v>2015</v>
      </c>
      <c r="S539">
        <f t="shared" si="26"/>
        <v>121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f t="shared" si="24"/>
        <v>42473.794710648144</v>
      </c>
      <c r="R540">
        <f t="shared" si="25"/>
        <v>2016</v>
      </c>
      <c r="S540">
        <f t="shared" si="26"/>
        <v>302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f t="shared" si="24"/>
        <v>42535.049849537041</v>
      </c>
      <c r="R541">
        <f t="shared" si="25"/>
        <v>2016</v>
      </c>
      <c r="S541">
        <f t="shared" si="26"/>
        <v>101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f t="shared" si="24"/>
        <v>42009.817199074074</v>
      </c>
      <c r="R542">
        <f t="shared" si="25"/>
        <v>2015</v>
      </c>
      <c r="S542">
        <f t="shared" si="26"/>
        <v>0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f t="shared" si="24"/>
        <v>42276.046689814815</v>
      </c>
      <c r="R543">
        <f t="shared" si="25"/>
        <v>2015</v>
      </c>
      <c r="S543">
        <f t="shared" si="26"/>
        <v>1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f t="shared" si="24"/>
        <v>42433.737453703703</v>
      </c>
      <c r="R544">
        <f t="shared" si="25"/>
        <v>2016</v>
      </c>
      <c r="S544">
        <f t="shared" si="26"/>
        <v>0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f t="shared" si="24"/>
        <v>41914.092152777775</v>
      </c>
      <c r="R545">
        <f t="shared" si="25"/>
        <v>2014</v>
      </c>
      <c r="S545">
        <f t="shared" si="26"/>
        <v>0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f t="shared" si="24"/>
        <v>42525.656944444447</v>
      </c>
      <c r="R546">
        <f t="shared" si="25"/>
        <v>2016</v>
      </c>
      <c r="S546">
        <f t="shared" si="26"/>
        <v>1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f t="shared" si="24"/>
        <v>42283.592465277776</v>
      </c>
      <c r="R547">
        <f t="shared" si="25"/>
        <v>2015</v>
      </c>
      <c r="S547">
        <f t="shared" si="26"/>
        <v>27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f t="shared" si="24"/>
        <v>42249.667997685188</v>
      </c>
      <c r="R548">
        <f t="shared" si="25"/>
        <v>2015</v>
      </c>
      <c r="S548">
        <f t="shared" si="26"/>
        <v>0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f t="shared" si="24"/>
        <v>42380.696342592593</v>
      </c>
      <c r="R549">
        <f t="shared" si="25"/>
        <v>2016</v>
      </c>
      <c r="S549">
        <f t="shared" si="26"/>
        <v>0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f t="shared" si="24"/>
        <v>42276.903333333335</v>
      </c>
      <c r="R550">
        <f t="shared" si="25"/>
        <v>2015</v>
      </c>
      <c r="S550">
        <f t="shared" si="26"/>
        <v>0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f t="shared" si="24"/>
        <v>42163.636828703704</v>
      </c>
      <c r="R551">
        <f t="shared" si="25"/>
        <v>2015</v>
      </c>
      <c r="S551">
        <f t="shared" si="26"/>
        <v>3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f t="shared" si="24"/>
        <v>42753.678761574076</v>
      </c>
      <c r="R552">
        <f t="shared" si="25"/>
        <v>2017</v>
      </c>
      <c r="S552">
        <f t="shared" si="26"/>
        <v>1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f t="shared" si="24"/>
        <v>42173.275740740741</v>
      </c>
      <c r="R553">
        <f t="shared" si="25"/>
        <v>2015</v>
      </c>
      <c r="S553">
        <f t="shared" si="26"/>
        <v>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f t="shared" si="24"/>
        <v>42318.616851851853</v>
      </c>
      <c r="R554">
        <f t="shared" si="25"/>
        <v>2015</v>
      </c>
      <c r="S554">
        <f t="shared" si="26"/>
        <v>0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f t="shared" si="24"/>
        <v>41927.71980324074</v>
      </c>
      <c r="R555">
        <f t="shared" si="25"/>
        <v>2014</v>
      </c>
      <c r="S555">
        <f t="shared" si="26"/>
        <v>0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f t="shared" si="24"/>
        <v>41901.684861111113</v>
      </c>
      <c r="R556">
        <f t="shared" si="25"/>
        <v>2014</v>
      </c>
      <c r="S556">
        <f t="shared" si="26"/>
        <v>37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f t="shared" si="24"/>
        <v>42503.353506944448</v>
      </c>
      <c r="R557">
        <f t="shared" si="25"/>
        <v>2016</v>
      </c>
      <c r="S557">
        <f t="shared" si="26"/>
        <v>0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f t="shared" si="24"/>
        <v>42345.860150462962</v>
      </c>
      <c r="R558">
        <f t="shared" si="25"/>
        <v>2015</v>
      </c>
      <c r="S558">
        <f t="shared" si="26"/>
        <v>3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f t="shared" si="24"/>
        <v>42676.942164351851</v>
      </c>
      <c r="R559">
        <f t="shared" si="25"/>
        <v>2016</v>
      </c>
      <c r="S559">
        <f t="shared" si="26"/>
        <v>1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f t="shared" si="24"/>
        <v>42057.883159722223</v>
      </c>
      <c r="R560">
        <f t="shared" si="25"/>
        <v>2015</v>
      </c>
      <c r="S560">
        <f t="shared" si="26"/>
        <v>0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f t="shared" si="24"/>
        <v>42321.283101851848</v>
      </c>
      <c r="R561">
        <f t="shared" si="25"/>
        <v>2015</v>
      </c>
      <c r="S561">
        <f t="shared" si="26"/>
        <v>0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f t="shared" si="24"/>
        <v>41960.771354166667</v>
      </c>
      <c r="R562">
        <f t="shared" si="25"/>
        <v>2014</v>
      </c>
      <c r="S562">
        <f t="shared" si="26"/>
        <v>0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f t="shared" si="24"/>
        <v>42268.658715277779</v>
      </c>
      <c r="R563">
        <f t="shared" si="25"/>
        <v>2015</v>
      </c>
      <c r="S563">
        <f t="shared" si="26"/>
        <v>0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f t="shared" si="24"/>
        <v>42692.389062500006</v>
      </c>
      <c r="R564">
        <f t="shared" si="25"/>
        <v>2016</v>
      </c>
      <c r="S564">
        <f t="shared" si="26"/>
        <v>0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f t="shared" si="24"/>
        <v>42022.069988425923</v>
      </c>
      <c r="R565">
        <f t="shared" si="25"/>
        <v>2015</v>
      </c>
      <c r="S565">
        <f t="shared" si="26"/>
        <v>0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f t="shared" si="24"/>
        <v>42411.942997685182</v>
      </c>
      <c r="R566">
        <f t="shared" si="25"/>
        <v>2016</v>
      </c>
      <c r="S566">
        <f t="shared" si="26"/>
        <v>0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f t="shared" si="24"/>
        <v>42165.785289351858</v>
      </c>
      <c r="R567">
        <f t="shared" si="25"/>
        <v>2015</v>
      </c>
      <c r="S567">
        <f t="shared" si="26"/>
        <v>0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f t="shared" si="24"/>
        <v>42535.68440972222</v>
      </c>
      <c r="R568">
        <f t="shared" si="25"/>
        <v>2016</v>
      </c>
      <c r="S568">
        <f t="shared" si="26"/>
        <v>0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f t="shared" si="24"/>
        <v>41975.842523148152</v>
      </c>
      <c r="R569">
        <f t="shared" si="25"/>
        <v>2014</v>
      </c>
      <c r="S569">
        <f t="shared" si="26"/>
        <v>0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f t="shared" si="24"/>
        <v>42348.9215625</v>
      </c>
      <c r="R570">
        <f t="shared" si="25"/>
        <v>2015</v>
      </c>
      <c r="S570">
        <f t="shared" si="26"/>
        <v>1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f t="shared" si="24"/>
        <v>42340.847361111111</v>
      </c>
      <c r="R571">
        <f t="shared" si="25"/>
        <v>2015</v>
      </c>
      <c r="S571">
        <f t="shared" si="26"/>
        <v>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f t="shared" si="24"/>
        <v>42388.798252314817</v>
      </c>
      <c r="R572">
        <f t="shared" si="25"/>
        <v>2016</v>
      </c>
      <c r="S572">
        <f t="shared" si="26"/>
        <v>0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f t="shared" si="24"/>
        <v>42192.816238425927</v>
      </c>
      <c r="R573">
        <f t="shared" si="25"/>
        <v>2015</v>
      </c>
      <c r="S573">
        <f t="shared" si="26"/>
        <v>0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f t="shared" si="24"/>
        <v>42282.71629629629</v>
      </c>
      <c r="R574">
        <f t="shared" si="25"/>
        <v>2015</v>
      </c>
      <c r="S574">
        <f t="shared" si="26"/>
        <v>0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f t="shared" si="24"/>
        <v>41963.050127314811</v>
      </c>
      <c r="R575">
        <f t="shared" si="25"/>
        <v>2014</v>
      </c>
      <c r="S575">
        <f t="shared" si="26"/>
        <v>0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f t="shared" si="24"/>
        <v>42632.443368055552</v>
      </c>
      <c r="R576">
        <f t="shared" si="25"/>
        <v>2016</v>
      </c>
      <c r="S576">
        <f t="shared" si="26"/>
        <v>1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f t="shared" si="24"/>
        <v>42138.692627314813</v>
      </c>
      <c r="R577">
        <f t="shared" si="25"/>
        <v>2015</v>
      </c>
      <c r="S577">
        <f t="shared" si="26"/>
        <v>0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f t="shared" si="24"/>
        <v>42031.471666666665</v>
      </c>
      <c r="R578">
        <f t="shared" si="25"/>
        <v>2015</v>
      </c>
      <c r="S578">
        <f t="shared" si="26"/>
        <v>0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f t="shared" ref="Q579:Q642" si="27">(((J579/60)/60)/24)+DATE(1970,1,1)</f>
        <v>42450.589143518519</v>
      </c>
      <c r="R579">
        <f t="shared" ref="R579:R642" si="28">YEAR(Q579)</f>
        <v>2016</v>
      </c>
      <c r="S579">
        <f t="shared" ref="S579:S642" si="29">ROUND(E579/D579*100,0)</f>
        <v>0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f t="shared" si="27"/>
        <v>42230.578622685185</v>
      </c>
      <c r="R580">
        <f t="shared" si="28"/>
        <v>2015</v>
      </c>
      <c r="S580">
        <f t="shared" si="29"/>
        <v>0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f t="shared" si="27"/>
        <v>41968.852118055554</v>
      </c>
      <c r="R581">
        <f t="shared" si="28"/>
        <v>2014</v>
      </c>
      <c r="S581">
        <f t="shared" si="29"/>
        <v>1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f t="shared" si="27"/>
        <v>42605.908182870371</v>
      </c>
      <c r="R582">
        <f t="shared" si="28"/>
        <v>2016</v>
      </c>
      <c r="S582">
        <f t="shared" si="29"/>
        <v>0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f t="shared" si="27"/>
        <v>42188.012777777782</v>
      </c>
      <c r="R583">
        <f t="shared" si="28"/>
        <v>2015</v>
      </c>
      <c r="S583">
        <f t="shared" si="29"/>
        <v>0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f t="shared" si="27"/>
        <v>42055.739803240736</v>
      </c>
      <c r="R584">
        <f t="shared" si="28"/>
        <v>2015</v>
      </c>
      <c r="S584">
        <f t="shared" si="29"/>
        <v>0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f t="shared" si="27"/>
        <v>42052.93850694444</v>
      </c>
      <c r="R585">
        <f t="shared" si="28"/>
        <v>2015</v>
      </c>
      <c r="S585">
        <f t="shared" si="29"/>
        <v>0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f t="shared" si="27"/>
        <v>42049.716620370367</v>
      </c>
      <c r="R586">
        <f t="shared" si="28"/>
        <v>2015</v>
      </c>
      <c r="S586">
        <f t="shared" si="29"/>
        <v>1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f t="shared" si="27"/>
        <v>42283.3909375</v>
      </c>
      <c r="R587">
        <f t="shared" si="28"/>
        <v>2015</v>
      </c>
      <c r="S587">
        <f t="shared" si="29"/>
        <v>0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f t="shared" si="27"/>
        <v>42020.854247685187</v>
      </c>
      <c r="R588">
        <f t="shared" si="28"/>
        <v>2015</v>
      </c>
      <c r="S588">
        <f t="shared" si="29"/>
        <v>1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f t="shared" si="27"/>
        <v>42080.757326388892</v>
      </c>
      <c r="R589">
        <f t="shared" si="28"/>
        <v>2015</v>
      </c>
      <c r="S589">
        <f t="shared" si="29"/>
        <v>9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f t="shared" si="27"/>
        <v>42631.769513888896</v>
      </c>
      <c r="R590">
        <f t="shared" si="28"/>
        <v>2016</v>
      </c>
      <c r="S590">
        <f t="shared" si="29"/>
        <v>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f t="shared" si="27"/>
        <v>42178.614571759259</v>
      </c>
      <c r="R591">
        <f t="shared" si="28"/>
        <v>2015</v>
      </c>
      <c r="S591">
        <f t="shared" si="29"/>
        <v>0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f t="shared" si="27"/>
        <v>42377.554756944446</v>
      </c>
      <c r="R592">
        <f t="shared" si="28"/>
        <v>2016</v>
      </c>
      <c r="S592">
        <f t="shared" si="29"/>
        <v>4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f t="shared" si="27"/>
        <v>42177.543171296296</v>
      </c>
      <c r="R593">
        <f t="shared" si="28"/>
        <v>2015</v>
      </c>
      <c r="S593">
        <f t="shared" si="29"/>
        <v>0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f t="shared" si="27"/>
        <v>41946.232175925928</v>
      </c>
      <c r="R594">
        <f t="shared" si="28"/>
        <v>2014</v>
      </c>
      <c r="S594">
        <f t="shared" si="29"/>
        <v>3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f t="shared" si="27"/>
        <v>42070.677604166667</v>
      </c>
      <c r="R595">
        <f t="shared" si="28"/>
        <v>2015</v>
      </c>
      <c r="S595">
        <f t="shared" si="29"/>
        <v>23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f t="shared" si="27"/>
        <v>42446.780162037037</v>
      </c>
      <c r="R596">
        <f t="shared" si="28"/>
        <v>2016</v>
      </c>
      <c r="S596">
        <f t="shared" si="29"/>
        <v>0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f t="shared" si="27"/>
        <v>42083.069884259254</v>
      </c>
      <c r="R597">
        <f t="shared" si="28"/>
        <v>2015</v>
      </c>
      <c r="S597">
        <f t="shared" si="29"/>
        <v>0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f t="shared" si="27"/>
        <v>42646.896898148145</v>
      </c>
      <c r="R598">
        <f t="shared" si="28"/>
        <v>2016</v>
      </c>
      <c r="S598">
        <f t="shared" si="29"/>
        <v>0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f t="shared" si="27"/>
        <v>42545.705266203702</v>
      </c>
      <c r="R599">
        <f t="shared" si="28"/>
        <v>2016</v>
      </c>
      <c r="S599">
        <f t="shared" si="29"/>
        <v>0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f t="shared" si="27"/>
        <v>41948.00209490741</v>
      </c>
      <c r="R600">
        <f t="shared" si="28"/>
        <v>2014</v>
      </c>
      <c r="S600">
        <f t="shared" si="29"/>
        <v>34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f t="shared" si="27"/>
        <v>42047.812523148154</v>
      </c>
      <c r="R601">
        <f t="shared" si="28"/>
        <v>2015</v>
      </c>
      <c r="S601">
        <f t="shared" si="29"/>
        <v>0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f t="shared" si="27"/>
        <v>42073.798171296294</v>
      </c>
      <c r="R602">
        <f t="shared" si="28"/>
        <v>2015</v>
      </c>
      <c r="S602">
        <f t="shared" si="29"/>
        <v>2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f t="shared" si="27"/>
        <v>41969.858090277776</v>
      </c>
      <c r="R603">
        <f t="shared" si="28"/>
        <v>2014</v>
      </c>
      <c r="S603">
        <f t="shared" si="29"/>
        <v>1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f t="shared" si="27"/>
        <v>42143.79415509259</v>
      </c>
      <c r="R604">
        <f t="shared" si="28"/>
        <v>2015</v>
      </c>
      <c r="S604">
        <f t="shared" si="29"/>
        <v>0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f t="shared" si="27"/>
        <v>41835.639155092591</v>
      </c>
      <c r="R605">
        <f t="shared" si="28"/>
        <v>2014</v>
      </c>
      <c r="S605">
        <f t="shared" si="29"/>
        <v>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f t="shared" si="27"/>
        <v>41849.035370370373</v>
      </c>
      <c r="R606">
        <f t="shared" si="28"/>
        <v>2014</v>
      </c>
      <c r="S606">
        <f t="shared" si="29"/>
        <v>0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f t="shared" si="27"/>
        <v>42194.357731481476</v>
      </c>
      <c r="R607">
        <f t="shared" si="28"/>
        <v>2015</v>
      </c>
      <c r="S607">
        <f t="shared" si="29"/>
        <v>3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f t="shared" si="27"/>
        <v>42102.650567129633</v>
      </c>
      <c r="R608">
        <f t="shared" si="28"/>
        <v>2015</v>
      </c>
      <c r="S608">
        <f t="shared" si="29"/>
        <v>0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f t="shared" si="27"/>
        <v>42300.825648148151</v>
      </c>
      <c r="R609">
        <f t="shared" si="28"/>
        <v>2015</v>
      </c>
      <c r="S609">
        <f t="shared" si="29"/>
        <v>0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f t="shared" si="27"/>
        <v>42140.921064814815</v>
      </c>
      <c r="R610">
        <f t="shared" si="28"/>
        <v>2015</v>
      </c>
      <c r="S610">
        <f t="shared" si="29"/>
        <v>1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f t="shared" si="27"/>
        <v>42307.034074074079</v>
      </c>
      <c r="R611">
        <f t="shared" si="28"/>
        <v>2015</v>
      </c>
      <c r="S611">
        <f t="shared" si="29"/>
        <v>1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f t="shared" si="27"/>
        <v>42086.83085648148</v>
      </c>
      <c r="R612">
        <f t="shared" si="28"/>
        <v>2015</v>
      </c>
      <c r="S612">
        <f t="shared" si="29"/>
        <v>0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f t="shared" si="27"/>
        <v>42328.560613425929</v>
      </c>
      <c r="R613">
        <f t="shared" si="28"/>
        <v>2015</v>
      </c>
      <c r="S613">
        <f t="shared" si="29"/>
        <v>0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f t="shared" si="27"/>
        <v>42585.031782407401</v>
      </c>
      <c r="R614">
        <f t="shared" si="28"/>
        <v>2016</v>
      </c>
      <c r="S614">
        <f t="shared" si="29"/>
        <v>0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f t="shared" si="27"/>
        <v>42247.496759259258</v>
      </c>
      <c r="R615">
        <f t="shared" si="28"/>
        <v>2015</v>
      </c>
      <c r="S615">
        <f t="shared" si="29"/>
        <v>21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f t="shared" si="27"/>
        <v>42515.061805555553</v>
      </c>
      <c r="R616">
        <f t="shared" si="28"/>
        <v>2016</v>
      </c>
      <c r="S616">
        <f t="shared" si="29"/>
        <v>0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f t="shared" si="27"/>
        <v>42242.122210648144</v>
      </c>
      <c r="R617">
        <f t="shared" si="28"/>
        <v>2015</v>
      </c>
      <c r="S617">
        <f t="shared" si="29"/>
        <v>0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f t="shared" si="27"/>
        <v>42761.376238425932</v>
      </c>
      <c r="R618">
        <f t="shared" si="28"/>
        <v>2017</v>
      </c>
      <c r="S618">
        <f t="shared" si="29"/>
        <v>0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f t="shared" si="27"/>
        <v>42087.343090277776</v>
      </c>
      <c r="R619">
        <f t="shared" si="28"/>
        <v>2015</v>
      </c>
      <c r="S619">
        <f t="shared" si="29"/>
        <v>3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f t="shared" si="27"/>
        <v>42317.810219907406</v>
      </c>
      <c r="R620">
        <f t="shared" si="28"/>
        <v>2015</v>
      </c>
      <c r="S620">
        <f t="shared" si="29"/>
        <v>0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f t="shared" si="27"/>
        <v>41908.650347222225</v>
      </c>
      <c r="R621">
        <f t="shared" si="28"/>
        <v>2014</v>
      </c>
      <c r="S621">
        <f t="shared" si="29"/>
        <v>0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f t="shared" si="27"/>
        <v>41831.716874999998</v>
      </c>
      <c r="R622">
        <f t="shared" si="28"/>
        <v>2014</v>
      </c>
      <c r="S622">
        <f t="shared" si="29"/>
        <v>1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f t="shared" si="27"/>
        <v>42528.987696759257</v>
      </c>
      <c r="R623">
        <f t="shared" si="28"/>
        <v>2016</v>
      </c>
      <c r="S623">
        <f t="shared" si="29"/>
        <v>1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f t="shared" si="27"/>
        <v>42532.774745370371</v>
      </c>
      <c r="R624">
        <f t="shared" si="28"/>
        <v>2016</v>
      </c>
      <c r="S624">
        <f t="shared" si="29"/>
        <v>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f t="shared" si="27"/>
        <v>42122.009224537032</v>
      </c>
      <c r="R625">
        <f t="shared" si="28"/>
        <v>2015</v>
      </c>
      <c r="S625">
        <f t="shared" si="29"/>
        <v>0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f t="shared" si="27"/>
        <v>42108.988900462966</v>
      </c>
      <c r="R626">
        <f t="shared" si="28"/>
        <v>2015</v>
      </c>
      <c r="S626">
        <f t="shared" si="29"/>
        <v>0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f t="shared" si="27"/>
        <v>42790.895567129628</v>
      </c>
      <c r="R627">
        <f t="shared" si="28"/>
        <v>2017</v>
      </c>
      <c r="S627">
        <f t="shared" si="29"/>
        <v>0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f t="shared" si="27"/>
        <v>42198.559479166666</v>
      </c>
      <c r="R628">
        <f t="shared" si="28"/>
        <v>2015</v>
      </c>
      <c r="S628">
        <f t="shared" si="29"/>
        <v>17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f t="shared" si="27"/>
        <v>42384.306840277779</v>
      </c>
      <c r="R629">
        <f t="shared" si="28"/>
        <v>2016</v>
      </c>
      <c r="S629">
        <f t="shared" si="29"/>
        <v>0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f t="shared" si="27"/>
        <v>41803.692789351851</v>
      </c>
      <c r="R630">
        <f t="shared" si="28"/>
        <v>2014</v>
      </c>
      <c r="S630">
        <f t="shared" si="29"/>
        <v>0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f t="shared" si="27"/>
        <v>42474.637824074074</v>
      </c>
      <c r="R631">
        <f t="shared" si="28"/>
        <v>2016</v>
      </c>
      <c r="S631">
        <f t="shared" si="29"/>
        <v>0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f t="shared" si="27"/>
        <v>42223.619456018518</v>
      </c>
      <c r="R632">
        <f t="shared" si="28"/>
        <v>2015</v>
      </c>
      <c r="S632">
        <f t="shared" si="29"/>
        <v>0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f t="shared" si="27"/>
        <v>42489.772326388891</v>
      </c>
      <c r="R633">
        <f t="shared" si="28"/>
        <v>2016</v>
      </c>
      <c r="S633">
        <f t="shared" si="29"/>
        <v>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f t="shared" si="27"/>
        <v>42303.659317129626</v>
      </c>
      <c r="R634">
        <f t="shared" si="28"/>
        <v>2015</v>
      </c>
      <c r="S634">
        <f t="shared" si="29"/>
        <v>0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f t="shared" si="27"/>
        <v>42507.29932870371</v>
      </c>
      <c r="R635">
        <f t="shared" si="28"/>
        <v>2016</v>
      </c>
      <c r="S635">
        <f t="shared" si="29"/>
        <v>12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f t="shared" si="27"/>
        <v>42031.928576388891</v>
      </c>
      <c r="R636">
        <f t="shared" si="28"/>
        <v>2015</v>
      </c>
      <c r="S636">
        <f t="shared" si="29"/>
        <v>0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f t="shared" si="27"/>
        <v>42076.092152777783</v>
      </c>
      <c r="R637">
        <f t="shared" si="28"/>
        <v>2015</v>
      </c>
      <c r="S637">
        <f t="shared" si="29"/>
        <v>0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f t="shared" si="27"/>
        <v>42131.455439814818</v>
      </c>
      <c r="R638">
        <f t="shared" si="28"/>
        <v>2015</v>
      </c>
      <c r="S638">
        <f t="shared" si="29"/>
        <v>0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f t="shared" si="27"/>
        <v>42762.962013888886</v>
      </c>
      <c r="R639">
        <f t="shared" si="28"/>
        <v>2017</v>
      </c>
      <c r="S639">
        <f t="shared" si="29"/>
        <v>0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f t="shared" si="27"/>
        <v>42759.593310185184</v>
      </c>
      <c r="R640">
        <f t="shared" si="28"/>
        <v>2017</v>
      </c>
      <c r="S640">
        <f t="shared" si="29"/>
        <v>0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f t="shared" si="27"/>
        <v>41865.583275462966</v>
      </c>
      <c r="R641">
        <f t="shared" si="28"/>
        <v>2014</v>
      </c>
      <c r="S641">
        <f t="shared" si="29"/>
        <v>0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 t="s">
        <v>8392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f t="shared" si="27"/>
        <v>42683.420312500006</v>
      </c>
      <c r="R642">
        <f t="shared" si="28"/>
        <v>2016</v>
      </c>
      <c r="S642" t="e">
        <f t="shared" si="29"/>
        <v>#VALUE!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f t="shared" ref="Q643:Q706" si="30">(((J643/60)/60)/24)+DATE(1970,1,1)</f>
        <v>42199.57</v>
      </c>
      <c r="R643">
        <f t="shared" ref="R643:R706" si="31">YEAR(Q643)</f>
        <v>2015</v>
      </c>
      <c r="S643">
        <f t="shared" ref="S643:S706" si="32">ROUND(E643/D643*100,0)</f>
        <v>119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f t="shared" si="30"/>
        <v>42199.651319444441</v>
      </c>
      <c r="R644">
        <f t="shared" si="31"/>
        <v>2015</v>
      </c>
      <c r="S644">
        <f t="shared" si="32"/>
        <v>1460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f t="shared" si="30"/>
        <v>42100.642071759255</v>
      </c>
      <c r="R645">
        <f t="shared" si="31"/>
        <v>2015</v>
      </c>
      <c r="S645">
        <f t="shared" si="32"/>
        <v>106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f t="shared" si="30"/>
        <v>41898.665960648148</v>
      </c>
      <c r="R646">
        <f t="shared" si="31"/>
        <v>2014</v>
      </c>
      <c r="S646">
        <f t="shared" si="32"/>
        <v>300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f t="shared" si="30"/>
        <v>42564.026319444441</v>
      </c>
      <c r="R647">
        <f t="shared" si="31"/>
        <v>2016</v>
      </c>
      <c r="S647">
        <f t="shared" si="32"/>
        <v>279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f t="shared" si="30"/>
        <v>41832.852627314816</v>
      </c>
      <c r="R648">
        <f t="shared" si="31"/>
        <v>2014</v>
      </c>
      <c r="S648">
        <f t="shared" si="32"/>
        <v>132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f t="shared" si="30"/>
        <v>42416.767928240741</v>
      </c>
      <c r="R649">
        <f t="shared" si="31"/>
        <v>2016</v>
      </c>
      <c r="S649">
        <f t="shared" si="32"/>
        <v>107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f t="shared" si="30"/>
        <v>41891.693379629629</v>
      </c>
      <c r="R650">
        <f t="shared" si="31"/>
        <v>2014</v>
      </c>
      <c r="S650">
        <f t="shared" si="32"/>
        <v>127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f t="shared" si="30"/>
        <v>41877.912187499998</v>
      </c>
      <c r="R651">
        <f t="shared" si="31"/>
        <v>2014</v>
      </c>
      <c r="S651">
        <f t="shared" si="32"/>
        <v>140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f t="shared" si="30"/>
        <v>41932.036851851852</v>
      </c>
      <c r="R652">
        <f t="shared" si="31"/>
        <v>2014</v>
      </c>
      <c r="S652">
        <f t="shared" si="32"/>
        <v>112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f t="shared" si="30"/>
        <v>41956.017488425925</v>
      </c>
      <c r="R653">
        <f t="shared" si="31"/>
        <v>2014</v>
      </c>
      <c r="S653">
        <f t="shared" si="32"/>
        <v>101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f t="shared" si="30"/>
        <v>42675.690393518518</v>
      </c>
      <c r="R654">
        <f t="shared" si="31"/>
        <v>2016</v>
      </c>
      <c r="S654">
        <f t="shared" si="32"/>
        <v>100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f t="shared" si="30"/>
        <v>42199.618518518517</v>
      </c>
      <c r="R655">
        <f t="shared" si="31"/>
        <v>2015</v>
      </c>
      <c r="S655">
        <f t="shared" si="32"/>
        <v>141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f t="shared" si="30"/>
        <v>42163.957326388889</v>
      </c>
      <c r="R656">
        <f t="shared" si="31"/>
        <v>2015</v>
      </c>
      <c r="S656">
        <f t="shared" si="32"/>
        <v>267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f t="shared" si="30"/>
        <v>42045.957314814819</v>
      </c>
      <c r="R657">
        <f t="shared" si="31"/>
        <v>2015</v>
      </c>
      <c r="S657">
        <f t="shared" si="32"/>
        <v>147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f t="shared" si="30"/>
        <v>42417.804618055554</v>
      </c>
      <c r="R658">
        <f t="shared" si="31"/>
        <v>2016</v>
      </c>
      <c r="S658">
        <f t="shared" si="32"/>
        <v>214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f t="shared" si="30"/>
        <v>42331.84574074074</v>
      </c>
      <c r="R659">
        <f t="shared" si="31"/>
        <v>2015</v>
      </c>
      <c r="S659">
        <f t="shared" si="32"/>
        <v>126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f t="shared" si="30"/>
        <v>42179.160752314812</v>
      </c>
      <c r="R660">
        <f t="shared" si="31"/>
        <v>2015</v>
      </c>
      <c r="S660">
        <f t="shared" si="32"/>
        <v>104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f t="shared" si="30"/>
        <v>42209.593692129631</v>
      </c>
      <c r="R661">
        <f t="shared" si="31"/>
        <v>2015</v>
      </c>
      <c r="S661">
        <f t="shared" si="32"/>
        <v>101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f t="shared" si="30"/>
        <v>41922.741655092592</v>
      </c>
      <c r="R662">
        <f t="shared" si="31"/>
        <v>2014</v>
      </c>
      <c r="S662">
        <f t="shared" si="32"/>
        <v>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f t="shared" si="30"/>
        <v>42636.645358796297</v>
      </c>
      <c r="R663">
        <f t="shared" si="31"/>
        <v>2016</v>
      </c>
      <c r="S663">
        <f t="shared" si="32"/>
        <v>1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f t="shared" si="30"/>
        <v>41990.438043981485</v>
      </c>
      <c r="R664">
        <f t="shared" si="31"/>
        <v>2014</v>
      </c>
      <c r="S664">
        <f t="shared" si="32"/>
        <v>0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f t="shared" si="30"/>
        <v>42173.843240740738</v>
      </c>
      <c r="R665">
        <f t="shared" si="31"/>
        <v>2015</v>
      </c>
      <c r="S665">
        <f t="shared" si="32"/>
        <v>0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f t="shared" si="30"/>
        <v>42077.666377314818</v>
      </c>
      <c r="R666">
        <f t="shared" si="31"/>
        <v>2015</v>
      </c>
      <c r="S666">
        <f t="shared" si="32"/>
        <v>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f t="shared" si="30"/>
        <v>42688.711354166662</v>
      </c>
      <c r="R667">
        <f t="shared" si="31"/>
        <v>2016</v>
      </c>
      <c r="S667">
        <f t="shared" si="32"/>
        <v>19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f t="shared" si="30"/>
        <v>41838.832152777781</v>
      </c>
      <c r="R668">
        <f t="shared" si="31"/>
        <v>2014</v>
      </c>
      <c r="S668">
        <f t="shared" si="32"/>
        <v>0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f t="shared" si="30"/>
        <v>42632.373414351852</v>
      </c>
      <c r="R669">
        <f t="shared" si="31"/>
        <v>2016</v>
      </c>
      <c r="S669">
        <f t="shared" si="32"/>
        <v>10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f t="shared" si="30"/>
        <v>42090.831273148149</v>
      </c>
      <c r="R670">
        <f t="shared" si="31"/>
        <v>2015</v>
      </c>
      <c r="S670">
        <f t="shared" si="32"/>
        <v>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f t="shared" si="30"/>
        <v>42527.625671296293</v>
      </c>
      <c r="R671">
        <f t="shared" si="31"/>
        <v>2016</v>
      </c>
      <c r="S671">
        <f t="shared" si="32"/>
        <v>22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f t="shared" si="30"/>
        <v>42506.709722222222</v>
      </c>
      <c r="R672">
        <f t="shared" si="31"/>
        <v>2016</v>
      </c>
      <c r="S672">
        <f t="shared" si="32"/>
        <v>29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f t="shared" si="30"/>
        <v>41984.692731481482</v>
      </c>
      <c r="R673">
        <f t="shared" si="31"/>
        <v>2014</v>
      </c>
      <c r="S673">
        <f t="shared" si="32"/>
        <v>39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f t="shared" si="30"/>
        <v>41974.219490740739</v>
      </c>
      <c r="R674">
        <f t="shared" si="31"/>
        <v>2014</v>
      </c>
      <c r="S674">
        <f t="shared" si="32"/>
        <v>22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f t="shared" si="30"/>
        <v>41838.840474537035</v>
      </c>
      <c r="R675">
        <f t="shared" si="31"/>
        <v>2014</v>
      </c>
      <c r="S675">
        <f t="shared" si="32"/>
        <v>0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f t="shared" si="30"/>
        <v>41803.116053240738</v>
      </c>
      <c r="R676">
        <f t="shared" si="31"/>
        <v>2014</v>
      </c>
      <c r="S676">
        <f t="shared" si="32"/>
        <v>0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f t="shared" si="30"/>
        <v>41975.930601851855</v>
      </c>
      <c r="R677">
        <f t="shared" si="31"/>
        <v>2014</v>
      </c>
      <c r="S677">
        <f t="shared" si="32"/>
        <v>15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f t="shared" si="30"/>
        <v>42012.768298611118</v>
      </c>
      <c r="R678">
        <f t="shared" si="31"/>
        <v>2015</v>
      </c>
      <c r="S678">
        <f t="shared" si="32"/>
        <v>1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f t="shared" si="30"/>
        <v>42504.403877314813</v>
      </c>
      <c r="R679">
        <f t="shared" si="31"/>
        <v>2016</v>
      </c>
      <c r="S679">
        <f t="shared" si="32"/>
        <v>26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f t="shared" si="30"/>
        <v>42481.376597222217</v>
      </c>
      <c r="R680">
        <f t="shared" si="31"/>
        <v>2016</v>
      </c>
      <c r="S680">
        <f t="shared" si="32"/>
        <v>4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f t="shared" si="30"/>
        <v>42556.695706018523</v>
      </c>
      <c r="R681">
        <f t="shared" si="31"/>
        <v>2016</v>
      </c>
      <c r="S681">
        <f t="shared" si="32"/>
        <v>15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f t="shared" si="30"/>
        <v>41864.501516203702</v>
      </c>
      <c r="R682">
        <f t="shared" si="31"/>
        <v>2014</v>
      </c>
      <c r="S682">
        <f t="shared" si="32"/>
        <v>26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f t="shared" si="30"/>
        <v>42639.805601851855</v>
      </c>
      <c r="R683">
        <f t="shared" si="31"/>
        <v>2016</v>
      </c>
      <c r="S683">
        <f t="shared" si="32"/>
        <v>0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f t="shared" si="30"/>
        <v>42778.765300925923</v>
      </c>
      <c r="R684">
        <f t="shared" si="31"/>
        <v>2017</v>
      </c>
      <c r="S684">
        <f t="shared" si="32"/>
        <v>0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f t="shared" si="30"/>
        <v>42634.900046296301</v>
      </c>
      <c r="R685">
        <f t="shared" si="31"/>
        <v>2016</v>
      </c>
      <c r="S685">
        <f t="shared" si="32"/>
        <v>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f t="shared" si="30"/>
        <v>41809.473275462966</v>
      </c>
      <c r="R686">
        <f t="shared" si="31"/>
        <v>2014</v>
      </c>
      <c r="S686">
        <f t="shared" si="32"/>
        <v>7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f t="shared" si="30"/>
        <v>41971.866574074069</v>
      </c>
      <c r="R687">
        <f t="shared" si="31"/>
        <v>2014</v>
      </c>
      <c r="S687">
        <f t="shared" si="32"/>
        <v>28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f t="shared" si="30"/>
        <v>42189.673263888893</v>
      </c>
      <c r="R688">
        <f t="shared" si="31"/>
        <v>2015</v>
      </c>
      <c r="S688">
        <f t="shared" si="32"/>
        <v>0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f t="shared" si="30"/>
        <v>42711.750613425931</v>
      </c>
      <c r="R689">
        <f t="shared" si="31"/>
        <v>2016</v>
      </c>
      <c r="S689">
        <f t="shared" si="32"/>
        <v>4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f t="shared" si="30"/>
        <v>42262.104780092588</v>
      </c>
      <c r="R690">
        <f t="shared" si="31"/>
        <v>2015</v>
      </c>
      <c r="S690">
        <f t="shared" si="32"/>
        <v>73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f t="shared" si="30"/>
        <v>42675.66778935185</v>
      </c>
      <c r="R691">
        <f t="shared" si="31"/>
        <v>2016</v>
      </c>
      <c r="S691">
        <f t="shared" si="32"/>
        <v>58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f t="shared" si="30"/>
        <v>42579.634733796294</v>
      </c>
      <c r="R692">
        <f t="shared" si="31"/>
        <v>2016</v>
      </c>
      <c r="S692">
        <f t="shared" si="32"/>
        <v>12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f t="shared" si="30"/>
        <v>42158.028310185182</v>
      </c>
      <c r="R693">
        <f t="shared" si="31"/>
        <v>2015</v>
      </c>
      <c r="S693">
        <f t="shared" si="32"/>
        <v>1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f t="shared" si="30"/>
        <v>42696.37572916667</v>
      </c>
      <c r="R694">
        <f t="shared" si="31"/>
        <v>2016</v>
      </c>
      <c r="S694">
        <f t="shared" si="32"/>
        <v>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f t="shared" si="30"/>
        <v>42094.808182870373</v>
      </c>
      <c r="R695">
        <f t="shared" si="31"/>
        <v>2015</v>
      </c>
      <c r="S695">
        <f t="shared" si="32"/>
        <v>35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f t="shared" si="30"/>
        <v>42737.663877314815</v>
      </c>
      <c r="R696">
        <f t="shared" si="31"/>
        <v>2017</v>
      </c>
      <c r="S696">
        <f t="shared" si="32"/>
        <v>0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f t="shared" si="30"/>
        <v>41913.521064814813</v>
      </c>
      <c r="R697">
        <f t="shared" si="31"/>
        <v>2014</v>
      </c>
      <c r="S697">
        <f t="shared" si="32"/>
        <v>1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f t="shared" si="30"/>
        <v>41815.927106481482</v>
      </c>
      <c r="R698">
        <f t="shared" si="31"/>
        <v>2014</v>
      </c>
      <c r="S698">
        <f t="shared" si="32"/>
        <v>0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f t="shared" si="30"/>
        <v>42388.523020833338</v>
      </c>
      <c r="R699">
        <f t="shared" si="31"/>
        <v>2016</v>
      </c>
      <c r="S699">
        <f t="shared" si="32"/>
        <v>46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f t="shared" si="30"/>
        <v>41866.931076388886</v>
      </c>
      <c r="R700">
        <f t="shared" si="31"/>
        <v>2014</v>
      </c>
      <c r="S700">
        <f t="shared" si="32"/>
        <v>15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f t="shared" si="30"/>
        <v>41563.485509259262</v>
      </c>
      <c r="R701">
        <f t="shared" si="31"/>
        <v>2013</v>
      </c>
      <c r="S701">
        <f t="shared" si="32"/>
        <v>82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f t="shared" si="30"/>
        <v>42715.688437500001</v>
      </c>
      <c r="R702">
        <f t="shared" si="31"/>
        <v>2016</v>
      </c>
      <c r="S702">
        <f t="shared" si="32"/>
        <v>3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f t="shared" si="30"/>
        <v>41813.662962962961</v>
      </c>
      <c r="R703">
        <f t="shared" si="31"/>
        <v>2014</v>
      </c>
      <c r="S703">
        <f t="shared" si="32"/>
        <v>27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f t="shared" si="30"/>
        <v>42668.726701388892</v>
      </c>
      <c r="R704">
        <f t="shared" si="31"/>
        <v>2016</v>
      </c>
      <c r="S704">
        <f t="shared" si="32"/>
        <v>31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f t="shared" si="30"/>
        <v>42711.950798611113</v>
      </c>
      <c r="R705">
        <f t="shared" si="31"/>
        <v>2016</v>
      </c>
      <c r="S705">
        <f t="shared" si="32"/>
        <v>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f t="shared" si="30"/>
        <v>42726.192916666667</v>
      </c>
      <c r="R706">
        <f t="shared" si="31"/>
        <v>2016</v>
      </c>
      <c r="S706">
        <f t="shared" si="32"/>
        <v>1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f t="shared" ref="Q707:Q770" si="33">(((J707/60)/60)/24)+DATE(1970,1,1)</f>
        <v>42726.491643518515</v>
      </c>
      <c r="R707">
        <f t="shared" ref="R707:R770" si="34">YEAR(Q707)</f>
        <v>2016</v>
      </c>
      <c r="S707">
        <f t="shared" ref="S707:S770" si="35">ROUND(E707/D707*100,0)</f>
        <v>1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f t="shared" si="33"/>
        <v>42676.995173611111</v>
      </c>
      <c r="R708">
        <f t="shared" si="34"/>
        <v>2016</v>
      </c>
      <c r="S708">
        <f t="shared" si="35"/>
        <v>0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f t="shared" si="33"/>
        <v>42696.663506944446</v>
      </c>
      <c r="R709">
        <f t="shared" si="34"/>
        <v>2016</v>
      </c>
      <c r="S709">
        <f t="shared" si="35"/>
        <v>79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f t="shared" si="33"/>
        <v>41835.581018518518</v>
      </c>
      <c r="R710">
        <f t="shared" si="34"/>
        <v>2014</v>
      </c>
      <c r="S710">
        <f t="shared" si="35"/>
        <v>22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f t="shared" si="33"/>
        <v>41948.041192129633</v>
      </c>
      <c r="R711">
        <f t="shared" si="34"/>
        <v>2014</v>
      </c>
      <c r="S711">
        <f t="shared" si="35"/>
        <v>0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f t="shared" si="33"/>
        <v>41837.984976851854</v>
      </c>
      <c r="R712">
        <f t="shared" si="34"/>
        <v>2014</v>
      </c>
      <c r="S712">
        <f t="shared" si="35"/>
        <v>0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f t="shared" si="33"/>
        <v>42678.459120370375</v>
      </c>
      <c r="R713">
        <f t="shared" si="34"/>
        <v>2016</v>
      </c>
      <c r="S713">
        <f t="shared" si="35"/>
        <v>34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f t="shared" si="33"/>
        <v>42384.680925925932</v>
      </c>
      <c r="R714">
        <f t="shared" si="34"/>
        <v>2016</v>
      </c>
      <c r="S714">
        <f t="shared" si="35"/>
        <v>0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f t="shared" si="33"/>
        <v>42496.529305555552</v>
      </c>
      <c r="R715">
        <f t="shared" si="34"/>
        <v>2016</v>
      </c>
      <c r="S715">
        <f t="shared" si="35"/>
        <v>1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f t="shared" si="33"/>
        <v>42734.787986111114</v>
      </c>
      <c r="R716">
        <f t="shared" si="34"/>
        <v>2016</v>
      </c>
      <c r="S716">
        <f t="shared" si="35"/>
        <v>15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f t="shared" si="33"/>
        <v>42273.090740740736</v>
      </c>
      <c r="R717">
        <f t="shared" si="34"/>
        <v>2015</v>
      </c>
      <c r="S717">
        <f t="shared" si="35"/>
        <v>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f t="shared" si="33"/>
        <v>41940.658645833333</v>
      </c>
      <c r="R718">
        <f t="shared" si="34"/>
        <v>2014</v>
      </c>
      <c r="S718">
        <f t="shared" si="35"/>
        <v>10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f t="shared" si="33"/>
        <v>41857.854189814818</v>
      </c>
      <c r="R719">
        <f t="shared" si="34"/>
        <v>2014</v>
      </c>
      <c r="S719">
        <f t="shared" si="35"/>
        <v>0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f t="shared" si="33"/>
        <v>42752.845451388886</v>
      </c>
      <c r="R720">
        <f t="shared" si="34"/>
        <v>2017</v>
      </c>
      <c r="S720">
        <f t="shared" si="35"/>
        <v>1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f t="shared" si="33"/>
        <v>42409.040231481486</v>
      </c>
      <c r="R721">
        <f t="shared" si="34"/>
        <v>2016</v>
      </c>
      <c r="S721">
        <f t="shared" si="35"/>
        <v>1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f t="shared" si="33"/>
        <v>40909.649201388893</v>
      </c>
      <c r="R722">
        <f t="shared" si="34"/>
        <v>2012</v>
      </c>
      <c r="S722">
        <f t="shared" si="35"/>
        <v>144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f t="shared" si="33"/>
        <v>41807.571840277778</v>
      </c>
      <c r="R723">
        <f t="shared" si="34"/>
        <v>2014</v>
      </c>
      <c r="S723">
        <f t="shared" si="35"/>
        <v>122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f t="shared" si="33"/>
        <v>40977.805300925924</v>
      </c>
      <c r="R724">
        <f t="shared" si="34"/>
        <v>2012</v>
      </c>
      <c r="S724">
        <f t="shared" si="35"/>
        <v>132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f t="shared" si="33"/>
        <v>42184.816539351858</v>
      </c>
      <c r="R725">
        <f t="shared" si="34"/>
        <v>2015</v>
      </c>
      <c r="S725">
        <f t="shared" si="35"/>
        <v>109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f t="shared" si="33"/>
        <v>40694.638460648144</v>
      </c>
      <c r="R726">
        <f t="shared" si="34"/>
        <v>2011</v>
      </c>
      <c r="S726">
        <f t="shared" si="35"/>
        <v>105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f t="shared" si="33"/>
        <v>42321.626296296294</v>
      </c>
      <c r="R727">
        <f t="shared" si="34"/>
        <v>2015</v>
      </c>
      <c r="S727">
        <f t="shared" si="35"/>
        <v>100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f t="shared" si="33"/>
        <v>41346.042673611111</v>
      </c>
      <c r="R728">
        <f t="shared" si="34"/>
        <v>2013</v>
      </c>
      <c r="S728">
        <f t="shared" si="35"/>
        <v>101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f t="shared" si="33"/>
        <v>41247.020243055551</v>
      </c>
      <c r="R729">
        <f t="shared" si="34"/>
        <v>2012</v>
      </c>
      <c r="S729">
        <f t="shared" si="35"/>
        <v>156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f t="shared" si="33"/>
        <v>40731.837465277778</v>
      </c>
      <c r="R730">
        <f t="shared" si="34"/>
        <v>2011</v>
      </c>
      <c r="S730">
        <f t="shared" si="35"/>
        <v>106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f t="shared" si="33"/>
        <v>41111.185891203706</v>
      </c>
      <c r="R731">
        <f t="shared" si="34"/>
        <v>2012</v>
      </c>
      <c r="S731">
        <f t="shared" si="35"/>
        <v>131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f t="shared" si="33"/>
        <v>40854.745266203703</v>
      </c>
      <c r="R732">
        <f t="shared" si="34"/>
        <v>2011</v>
      </c>
      <c r="S732">
        <f t="shared" si="35"/>
        <v>132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f t="shared" si="33"/>
        <v>40879.795682870368</v>
      </c>
      <c r="R733">
        <f t="shared" si="34"/>
        <v>2011</v>
      </c>
      <c r="S733">
        <f t="shared" si="35"/>
        <v>126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f t="shared" si="33"/>
        <v>41486.424317129626</v>
      </c>
      <c r="R734">
        <f t="shared" si="34"/>
        <v>2013</v>
      </c>
      <c r="S734">
        <f t="shared" si="35"/>
        <v>160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f t="shared" si="33"/>
        <v>41598.420046296298</v>
      </c>
      <c r="R735">
        <f t="shared" si="34"/>
        <v>2013</v>
      </c>
      <c r="S735">
        <f t="shared" si="35"/>
        <v>120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f t="shared" si="33"/>
        <v>42102.164583333331</v>
      </c>
      <c r="R736">
        <f t="shared" si="34"/>
        <v>2015</v>
      </c>
      <c r="S736">
        <f t="shared" si="35"/>
        <v>126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f t="shared" si="33"/>
        <v>41946.029467592591</v>
      </c>
      <c r="R737">
        <f t="shared" si="34"/>
        <v>2014</v>
      </c>
      <c r="S737">
        <f t="shared" si="35"/>
        <v>114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f t="shared" si="33"/>
        <v>41579.734259259261</v>
      </c>
      <c r="R738">
        <f t="shared" si="34"/>
        <v>2013</v>
      </c>
      <c r="S738">
        <f t="shared" si="35"/>
        <v>315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f t="shared" si="33"/>
        <v>41667.275312500002</v>
      </c>
      <c r="R739">
        <f t="shared" si="34"/>
        <v>2014</v>
      </c>
      <c r="S739">
        <f t="shared" si="35"/>
        <v>122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f t="shared" si="33"/>
        <v>41943.604097222218</v>
      </c>
      <c r="R740">
        <f t="shared" si="34"/>
        <v>2014</v>
      </c>
      <c r="S740">
        <f t="shared" si="35"/>
        <v>107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f t="shared" si="33"/>
        <v>41829.502650462964</v>
      </c>
      <c r="R741">
        <f t="shared" si="34"/>
        <v>2014</v>
      </c>
      <c r="S741">
        <f t="shared" si="35"/>
        <v>158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f t="shared" si="33"/>
        <v>42162.146782407406</v>
      </c>
      <c r="R742">
        <f t="shared" si="34"/>
        <v>2015</v>
      </c>
      <c r="S742">
        <f t="shared" si="35"/>
        <v>107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f t="shared" si="33"/>
        <v>41401.648217592592</v>
      </c>
      <c r="R743">
        <f t="shared" si="34"/>
        <v>2013</v>
      </c>
      <c r="S743">
        <f t="shared" si="35"/>
        <v>102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f t="shared" si="33"/>
        <v>41689.917962962965</v>
      </c>
      <c r="R744">
        <f t="shared" si="34"/>
        <v>2014</v>
      </c>
      <c r="S744">
        <f t="shared" si="35"/>
        <v>111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f t="shared" si="33"/>
        <v>40990.709317129629</v>
      </c>
      <c r="R745">
        <f t="shared" si="34"/>
        <v>2012</v>
      </c>
      <c r="S745">
        <f t="shared" si="35"/>
        <v>148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f t="shared" si="33"/>
        <v>41226.95721064815</v>
      </c>
      <c r="R746">
        <f t="shared" si="34"/>
        <v>2012</v>
      </c>
      <c r="S746">
        <f t="shared" si="35"/>
        <v>102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f t="shared" si="33"/>
        <v>41367.572280092594</v>
      </c>
      <c r="R747">
        <f t="shared" si="34"/>
        <v>2013</v>
      </c>
      <c r="S747">
        <f t="shared" si="35"/>
        <v>179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f t="shared" si="33"/>
        <v>41157.042928240742</v>
      </c>
      <c r="R748">
        <f t="shared" si="34"/>
        <v>2012</v>
      </c>
      <c r="S748">
        <f t="shared" si="35"/>
        <v>111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f t="shared" si="33"/>
        <v>41988.548831018517</v>
      </c>
      <c r="R749">
        <f t="shared" si="34"/>
        <v>2014</v>
      </c>
      <c r="S749">
        <f t="shared" si="35"/>
        <v>100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f t="shared" si="33"/>
        <v>41831.846828703703</v>
      </c>
      <c r="R750">
        <f t="shared" si="34"/>
        <v>2014</v>
      </c>
      <c r="S750">
        <f t="shared" si="35"/>
        <v>100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f t="shared" si="33"/>
        <v>42733.94131944445</v>
      </c>
      <c r="R751">
        <f t="shared" si="34"/>
        <v>2016</v>
      </c>
      <c r="S751">
        <f t="shared" si="35"/>
        <v>106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f t="shared" si="33"/>
        <v>41299.878148148149</v>
      </c>
      <c r="R752">
        <f t="shared" si="34"/>
        <v>2013</v>
      </c>
      <c r="S752">
        <f t="shared" si="35"/>
        <v>103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f t="shared" si="33"/>
        <v>40713.630497685182</v>
      </c>
      <c r="R753">
        <f t="shared" si="34"/>
        <v>2011</v>
      </c>
      <c r="S753">
        <f t="shared" si="35"/>
        <v>119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f t="shared" si="33"/>
        <v>42639.421493055561</v>
      </c>
      <c r="R754">
        <f t="shared" si="34"/>
        <v>2016</v>
      </c>
      <c r="S754">
        <f t="shared" si="35"/>
        <v>112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f t="shared" si="33"/>
        <v>42019.590173611112</v>
      </c>
      <c r="R755">
        <f t="shared" si="34"/>
        <v>2015</v>
      </c>
      <c r="S755">
        <f t="shared" si="35"/>
        <v>128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f t="shared" si="33"/>
        <v>41249.749085648145</v>
      </c>
      <c r="R756">
        <f t="shared" si="34"/>
        <v>2012</v>
      </c>
      <c r="S756">
        <f t="shared" si="35"/>
        <v>104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f t="shared" si="33"/>
        <v>41383.605057870373</v>
      </c>
      <c r="R757">
        <f t="shared" si="34"/>
        <v>2013</v>
      </c>
      <c r="S757">
        <f t="shared" si="35"/>
        <v>102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f t="shared" si="33"/>
        <v>40590.766886574071</v>
      </c>
      <c r="R758">
        <f t="shared" si="34"/>
        <v>2011</v>
      </c>
      <c r="S758">
        <f t="shared" si="35"/>
        <v>118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f t="shared" si="33"/>
        <v>41235.054560185185</v>
      </c>
      <c r="R759">
        <f t="shared" si="34"/>
        <v>2012</v>
      </c>
      <c r="S759">
        <f t="shared" si="35"/>
        <v>238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f t="shared" si="33"/>
        <v>40429.836435185185</v>
      </c>
      <c r="R760">
        <f t="shared" si="34"/>
        <v>2010</v>
      </c>
      <c r="S760">
        <f t="shared" si="35"/>
        <v>102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f t="shared" si="33"/>
        <v>41789.330312500002</v>
      </c>
      <c r="R761">
        <f t="shared" si="34"/>
        <v>2014</v>
      </c>
      <c r="S761">
        <f t="shared" si="35"/>
        <v>102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f t="shared" si="33"/>
        <v>42670.764039351852</v>
      </c>
      <c r="R762">
        <f t="shared" si="34"/>
        <v>2016</v>
      </c>
      <c r="S762">
        <f t="shared" si="35"/>
        <v>0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f t="shared" si="33"/>
        <v>41642.751458333332</v>
      </c>
      <c r="R763">
        <f t="shared" si="34"/>
        <v>2014</v>
      </c>
      <c r="S763">
        <f t="shared" si="35"/>
        <v>5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f t="shared" si="33"/>
        <v>42690.858449074076</v>
      </c>
      <c r="R764">
        <f t="shared" si="34"/>
        <v>2016</v>
      </c>
      <c r="S764">
        <f t="shared" si="35"/>
        <v>0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f t="shared" si="33"/>
        <v>41471.446851851848</v>
      </c>
      <c r="R765">
        <f t="shared" si="34"/>
        <v>2013</v>
      </c>
      <c r="S765">
        <f t="shared" si="35"/>
        <v>0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f t="shared" si="33"/>
        <v>42227.173159722224</v>
      </c>
      <c r="R766">
        <f t="shared" si="34"/>
        <v>2015</v>
      </c>
      <c r="S766">
        <f t="shared" si="35"/>
        <v>0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f t="shared" si="33"/>
        <v>41901.542638888888</v>
      </c>
      <c r="R767">
        <f t="shared" si="34"/>
        <v>2014</v>
      </c>
      <c r="S767">
        <f t="shared" si="35"/>
        <v>36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f t="shared" si="33"/>
        <v>42021.783368055556</v>
      </c>
      <c r="R768">
        <f t="shared" si="34"/>
        <v>2015</v>
      </c>
      <c r="S768">
        <f t="shared" si="35"/>
        <v>0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f t="shared" si="33"/>
        <v>42115.143634259264</v>
      </c>
      <c r="R769">
        <f t="shared" si="34"/>
        <v>2015</v>
      </c>
      <c r="S769">
        <f t="shared" si="35"/>
        <v>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f t="shared" si="33"/>
        <v>41594.207060185188</v>
      </c>
      <c r="R770">
        <f t="shared" si="34"/>
        <v>2013</v>
      </c>
      <c r="S770">
        <f t="shared" si="35"/>
        <v>0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f t="shared" ref="Q771:Q834" si="36">(((J771/60)/60)/24)+DATE(1970,1,1)</f>
        <v>41604.996458333335</v>
      </c>
      <c r="R771">
        <f t="shared" ref="R771:R834" si="37">YEAR(Q771)</f>
        <v>2013</v>
      </c>
      <c r="S771">
        <f t="shared" ref="S771:S834" si="38">ROUND(E771/D771*100,0)</f>
        <v>41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f t="shared" si="36"/>
        <v>41289.999641203707</v>
      </c>
      <c r="R772">
        <f t="shared" si="37"/>
        <v>2013</v>
      </c>
      <c r="S772">
        <f t="shared" si="38"/>
        <v>0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f t="shared" si="36"/>
        <v>42349.824097222227</v>
      </c>
      <c r="R773">
        <f t="shared" si="37"/>
        <v>2015</v>
      </c>
      <c r="S773">
        <f t="shared" si="38"/>
        <v>0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f t="shared" si="36"/>
        <v>40068.056932870371</v>
      </c>
      <c r="R774">
        <f t="shared" si="37"/>
        <v>2009</v>
      </c>
      <c r="S774">
        <f t="shared" si="38"/>
        <v>3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f t="shared" si="36"/>
        <v>42100.735937499994</v>
      </c>
      <c r="R775">
        <f t="shared" si="37"/>
        <v>2015</v>
      </c>
      <c r="S775">
        <f t="shared" si="38"/>
        <v>1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f t="shared" si="36"/>
        <v>41663.780300925922</v>
      </c>
      <c r="R776">
        <f t="shared" si="37"/>
        <v>2014</v>
      </c>
      <c r="S776">
        <f t="shared" si="38"/>
        <v>70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f t="shared" si="36"/>
        <v>40863.060127314813</v>
      </c>
      <c r="R777">
        <f t="shared" si="37"/>
        <v>2011</v>
      </c>
      <c r="S777">
        <f t="shared" si="38"/>
        <v>2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f t="shared" si="36"/>
        <v>42250.685706018514</v>
      </c>
      <c r="R778">
        <f t="shared" si="37"/>
        <v>2015</v>
      </c>
      <c r="S778">
        <f t="shared" si="38"/>
        <v>51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f t="shared" si="36"/>
        <v>41456.981215277774</v>
      </c>
      <c r="R779">
        <f t="shared" si="37"/>
        <v>2013</v>
      </c>
      <c r="S779">
        <f t="shared" si="38"/>
        <v>1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f t="shared" si="36"/>
        <v>41729.702314814815</v>
      </c>
      <c r="R780">
        <f t="shared" si="37"/>
        <v>2014</v>
      </c>
      <c r="S780">
        <f t="shared" si="38"/>
        <v>0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f t="shared" si="36"/>
        <v>40436.68408564815</v>
      </c>
      <c r="R781">
        <f t="shared" si="37"/>
        <v>2010</v>
      </c>
      <c r="S781">
        <f t="shared" si="38"/>
        <v>3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f t="shared" si="36"/>
        <v>40636.673900462964</v>
      </c>
      <c r="R782">
        <f t="shared" si="37"/>
        <v>2011</v>
      </c>
      <c r="S782">
        <f t="shared" si="38"/>
        <v>104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f t="shared" si="36"/>
        <v>41403.000856481485</v>
      </c>
      <c r="R783">
        <f t="shared" si="37"/>
        <v>2013</v>
      </c>
      <c r="S783">
        <f t="shared" si="38"/>
        <v>133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f t="shared" si="36"/>
        <v>41116.758125</v>
      </c>
      <c r="R784">
        <f t="shared" si="37"/>
        <v>2012</v>
      </c>
      <c r="S784">
        <f t="shared" si="38"/>
        <v>100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f t="shared" si="36"/>
        <v>40987.773715277777</v>
      </c>
      <c r="R785">
        <f t="shared" si="37"/>
        <v>2012</v>
      </c>
      <c r="S785">
        <f t="shared" si="38"/>
        <v>148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f t="shared" si="36"/>
        <v>41675.149525462963</v>
      </c>
      <c r="R786">
        <f t="shared" si="37"/>
        <v>2014</v>
      </c>
      <c r="S786">
        <f t="shared" si="38"/>
        <v>103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f t="shared" si="36"/>
        <v>41303.593923611108</v>
      </c>
      <c r="R787">
        <f t="shared" si="37"/>
        <v>2013</v>
      </c>
      <c r="S787">
        <f t="shared" si="38"/>
        <v>181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f t="shared" si="36"/>
        <v>40983.055949074071</v>
      </c>
      <c r="R788">
        <f t="shared" si="37"/>
        <v>2012</v>
      </c>
      <c r="S788">
        <f t="shared" si="38"/>
        <v>143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f t="shared" si="36"/>
        <v>41549.627615740741</v>
      </c>
      <c r="R789">
        <f t="shared" si="37"/>
        <v>2013</v>
      </c>
      <c r="S789">
        <f t="shared" si="38"/>
        <v>114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f t="shared" si="36"/>
        <v>41059.006805555553</v>
      </c>
      <c r="R790">
        <f t="shared" si="37"/>
        <v>2012</v>
      </c>
      <c r="S790">
        <f t="shared" si="38"/>
        <v>204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f t="shared" si="36"/>
        <v>41277.186111111114</v>
      </c>
      <c r="R791">
        <f t="shared" si="37"/>
        <v>2013</v>
      </c>
      <c r="S791">
        <f t="shared" si="38"/>
        <v>109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f t="shared" si="36"/>
        <v>41276.047905092593</v>
      </c>
      <c r="R792">
        <f t="shared" si="37"/>
        <v>2013</v>
      </c>
      <c r="S792">
        <f t="shared" si="38"/>
        <v>144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f t="shared" si="36"/>
        <v>41557.780624999999</v>
      </c>
      <c r="R793">
        <f t="shared" si="37"/>
        <v>2013</v>
      </c>
      <c r="S793">
        <f t="shared" si="38"/>
        <v>104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f t="shared" si="36"/>
        <v>41555.873645833337</v>
      </c>
      <c r="R794">
        <f t="shared" si="37"/>
        <v>2013</v>
      </c>
      <c r="S794">
        <f t="shared" si="38"/>
        <v>100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f t="shared" si="36"/>
        <v>41442.741249999999</v>
      </c>
      <c r="R795">
        <f t="shared" si="37"/>
        <v>2013</v>
      </c>
      <c r="S795">
        <f t="shared" si="38"/>
        <v>103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f t="shared" si="36"/>
        <v>40736.115011574075</v>
      </c>
      <c r="R796">
        <f t="shared" si="37"/>
        <v>2011</v>
      </c>
      <c r="S796">
        <f t="shared" si="38"/>
        <v>105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f t="shared" si="36"/>
        <v>40963.613032407404</v>
      </c>
      <c r="R797">
        <f t="shared" si="37"/>
        <v>2012</v>
      </c>
      <c r="S797">
        <f t="shared" si="38"/>
        <v>112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f t="shared" si="36"/>
        <v>41502.882928240739</v>
      </c>
      <c r="R798">
        <f t="shared" si="37"/>
        <v>2013</v>
      </c>
      <c r="S798">
        <f t="shared" si="38"/>
        <v>101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f t="shared" si="36"/>
        <v>40996.994074074071</v>
      </c>
      <c r="R799">
        <f t="shared" si="37"/>
        <v>2012</v>
      </c>
      <c r="S799">
        <f t="shared" si="38"/>
        <v>108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f t="shared" si="36"/>
        <v>41882.590127314819</v>
      </c>
      <c r="R800">
        <f t="shared" si="37"/>
        <v>2014</v>
      </c>
      <c r="S800">
        <f t="shared" si="38"/>
        <v>115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f t="shared" si="36"/>
        <v>40996.667199074072</v>
      </c>
      <c r="R801">
        <f t="shared" si="37"/>
        <v>2012</v>
      </c>
      <c r="S801">
        <f t="shared" si="38"/>
        <v>100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f t="shared" si="36"/>
        <v>41863.433495370373</v>
      </c>
      <c r="R802">
        <f t="shared" si="37"/>
        <v>2014</v>
      </c>
      <c r="S802">
        <f t="shared" si="38"/>
        <v>152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f t="shared" si="36"/>
        <v>40695.795370370368</v>
      </c>
      <c r="R803">
        <f t="shared" si="37"/>
        <v>2011</v>
      </c>
      <c r="S803">
        <f t="shared" si="38"/>
        <v>112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f t="shared" si="36"/>
        <v>41123.022268518522</v>
      </c>
      <c r="R804">
        <f t="shared" si="37"/>
        <v>2012</v>
      </c>
      <c r="S804">
        <f t="shared" si="38"/>
        <v>101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f t="shared" si="36"/>
        <v>40665.949976851851</v>
      </c>
      <c r="R805">
        <f t="shared" si="37"/>
        <v>2011</v>
      </c>
      <c r="S805">
        <f t="shared" si="38"/>
        <v>123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f t="shared" si="36"/>
        <v>40730.105625000004</v>
      </c>
      <c r="R806">
        <f t="shared" si="37"/>
        <v>2011</v>
      </c>
      <c r="S806">
        <f t="shared" si="38"/>
        <v>100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f t="shared" si="36"/>
        <v>40690.823055555556</v>
      </c>
      <c r="R807">
        <f t="shared" si="37"/>
        <v>2011</v>
      </c>
      <c r="S807">
        <f t="shared" si="38"/>
        <v>105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f t="shared" si="36"/>
        <v>40763.691423611112</v>
      </c>
      <c r="R808">
        <f t="shared" si="37"/>
        <v>2011</v>
      </c>
      <c r="S808">
        <f t="shared" si="38"/>
        <v>104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f t="shared" si="36"/>
        <v>42759.628599537042</v>
      </c>
      <c r="R809">
        <f t="shared" si="37"/>
        <v>2017</v>
      </c>
      <c r="S809">
        <f t="shared" si="38"/>
        <v>105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f t="shared" si="36"/>
        <v>41962.100532407407</v>
      </c>
      <c r="R810">
        <f t="shared" si="37"/>
        <v>2014</v>
      </c>
      <c r="S810">
        <f t="shared" si="38"/>
        <v>100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f t="shared" si="36"/>
        <v>41628.833680555559</v>
      </c>
      <c r="R811">
        <f t="shared" si="37"/>
        <v>2013</v>
      </c>
      <c r="S811">
        <f t="shared" si="38"/>
        <v>104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f t="shared" si="36"/>
        <v>41123.056273148148</v>
      </c>
      <c r="R812">
        <f t="shared" si="37"/>
        <v>2012</v>
      </c>
      <c r="S812">
        <f t="shared" si="38"/>
        <v>105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f t="shared" si="36"/>
        <v>41443.643541666665</v>
      </c>
      <c r="R813">
        <f t="shared" si="37"/>
        <v>2013</v>
      </c>
      <c r="S813">
        <f t="shared" si="38"/>
        <v>104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f t="shared" si="36"/>
        <v>41282.017962962964</v>
      </c>
      <c r="R814">
        <f t="shared" si="37"/>
        <v>2013</v>
      </c>
      <c r="S814">
        <f t="shared" si="38"/>
        <v>152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f t="shared" si="36"/>
        <v>41080.960243055553</v>
      </c>
      <c r="R815">
        <f t="shared" si="37"/>
        <v>2012</v>
      </c>
      <c r="S815">
        <f t="shared" si="38"/>
        <v>160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f t="shared" si="36"/>
        <v>40679.743067129632</v>
      </c>
      <c r="R816">
        <f t="shared" si="37"/>
        <v>2011</v>
      </c>
      <c r="S816">
        <f t="shared" si="38"/>
        <v>127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f t="shared" si="36"/>
        <v>41914.917858796296</v>
      </c>
      <c r="R817">
        <f t="shared" si="37"/>
        <v>2014</v>
      </c>
      <c r="S817">
        <f t="shared" si="38"/>
        <v>107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f t="shared" si="36"/>
        <v>41341.870868055557</v>
      </c>
      <c r="R818">
        <f t="shared" si="37"/>
        <v>2013</v>
      </c>
      <c r="S818">
        <f t="shared" si="38"/>
        <v>115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f t="shared" si="36"/>
        <v>40925.599664351852</v>
      </c>
      <c r="R819">
        <f t="shared" si="37"/>
        <v>2012</v>
      </c>
      <c r="S819">
        <f t="shared" si="38"/>
        <v>137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f t="shared" si="36"/>
        <v>41120.882881944446</v>
      </c>
      <c r="R820">
        <f t="shared" si="37"/>
        <v>2012</v>
      </c>
      <c r="S820">
        <f t="shared" si="38"/>
        <v>156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f t="shared" si="36"/>
        <v>41619.998310185183</v>
      </c>
      <c r="R821">
        <f t="shared" si="37"/>
        <v>2013</v>
      </c>
      <c r="S821">
        <f t="shared" si="38"/>
        <v>109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f t="shared" si="36"/>
        <v>41768.841921296298</v>
      </c>
      <c r="R822">
        <f t="shared" si="37"/>
        <v>2014</v>
      </c>
      <c r="S822">
        <f t="shared" si="38"/>
        <v>134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f t="shared" si="36"/>
        <v>42093.922048611115</v>
      </c>
      <c r="R823">
        <f t="shared" si="37"/>
        <v>2015</v>
      </c>
      <c r="S823">
        <f t="shared" si="38"/>
        <v>100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f t="shared" si="36"/>
        <v>41157.947337962964</v>
      </c>
      <c r="R824">
        <f t="shared" si="37"/>
        <v>2012</v>
      </c>
      <c r="S824">
        <f t="shared" si="38"/>
        <v>119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f t="shared" si="36"/>
        <v>42055.972824074073</v>
      </c>
      <c r="R825">
        <f t="shared" si="37"/>
        <v>2015</v>
      </c>
      <c r="S825">
        <f t="shared" si="38"/>
        <v>180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f t="shared" si="36"/>
        <v>40250.242106481484</v>
      </c>
      <c r="R826">
        <f t="shared" si="37"/>
        <v>2010</v>
      </c>
      <c r="S826">
        <f t="shared" si="38"/>
        <v>134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f t="shared" si="36"/>
        <v>41186.306527777779</v>
      </c>
      <c r="R827">
        <f t="shared" si="37"/>
        <v>2012</v>
      </c>
      <c r="S827">
        <f t="shared" si="38"/>
        <v>100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f t="shared" si="36"/>
        <v>40973.038541666669</v>
      </c>
      <c r="R828">
        <f t="shared" si="37"/>
        <v>2012</v>
      </c>
      <c r="S828">
        <f t="shared" si="38"/>
        <v>101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f t="shared" si="36"/>
        <v>40927.473460648151</v>
      </c>
      <c r="R829">
        <f t="shared" si="37"/>
        <v>2012</v>
      </c>
      <c r="S829">
        <f t="shared" si="38"/>
        <v>103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f t="shared" si="36"/>
        <v>41073.050717592596</v>
      </c>
      <c r="R830">
        <f t="shared" si="37"/>
        <v>2012</v>
      </c>
      <c r="S830">
        <f t="shared" si="38"/>
        <v>107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f t="shared" si="36"/>
        <v>42504.801388888889</v>
      </c>
      <c r="R831">
        <f t="shared" si="37"/>
        <v>2016</v>
      </c>
      <c r="S831">
        <f t="shared" si="38"/>
        <v>104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f t="shared" si="36"/>
        <v>41325.525752314818</v>
      </c>
      <c r="R832">
        <f t="shared" si="37"/>
        <v>2013</v>
      </c>
      <c r="S832">
        <f t="shared" si="38"/>
        <v>108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f t="shared" si="36"/>
        <v>40996.646921296298</v>
      </c>
      <c r="R833">
        <f t="shared" si="37"/>
        <v>2012</v>
      </c>
      <c r="S833">
        <f t="shared" si="38"/>
        <v>233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f t="shared" si="36"/>
        <v>40869.675173611111</v>
      </c>
      <c r="R834">
        <f t="shared" si="37"/>
        <v>2011</v>
      </c>
      <c r="S834">
        <f t="shared" si="38"/>
        <v>101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f t="shared" ref="Q835:Q898" si="39">(((J835/60)/60)/24)+DATE(1970,1,1)</f>
        <v>41718.878182870372</v>
      </c>
      <c r="R835">
        <f t="shared" ref="R835:R898" si="40">YEAR(Q835)</f>
        <v>2014</v>
      </c>
      <c r="S835">
        <f t="shared" ref="S835:S898" si="41">ROUND(E835/D835*100,0)</f>
        <v>102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f t="shared" si="39"/>
        <v>41422.822824074072</v>
      </c>
      <c r="R836">
        <f t="shared" si="40"/>
        <v>2013</v>
      </c>
      <c r="S836">
        <f t="shared" si="41"/>
        <v>131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f t="shared" si="39"/>
        <v>41005.45784722222</v>
      </c>
      <c r="R837">
        <f t="shared" si="40"/>
        <v>2012</v>
      </c>
      <c r="S837">
        <f t="shared" si="41"/>
        <v>117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f t="shared" si="39"/>
        <v>41524.056921296295</v>
      </c>
      <c r="R838">
        <f t="shared" si="40"/>
        <v>2013</v>
      </c>
      <c r="S838">
        <f t="shared" si="41"/>
        <v>101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f t="shared" si="39"/>
        <v>41730.998402777775</v>
      </c>
      <c r="R839">
        <f t="shared" si="40"/>
        <v>2014</v>
      </c>
      <c r="S839">
        <f t="shared" si="41"/>
        <v>122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f t="shared" si="39"/>
        <v>40895.897974537038</v>
      </c>
      <c r="R840">
        <f t="shared" si="40"/>
        <v>2011</v>
      </c>
      <c r="S840">
        <f t="shared" si="41"/>
        <v>145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f t="shared" si="39"/>
        <v>41144.763379629629</v>
      </c>
      <c r="R841">
        <f t="shared" si="40"/>
        <v>2012</v>
      </c>
      <c r="S841">
        <f t="shared" si="41"/>
        <v>117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f t="shared" si="39"/>
        <v>42607.226701388892</v>
      </c>
      <c r="R842">
        <f t="shared" si="40"/>
        <v>2016</v>
      </c>
      <c r="S842">
        <f t="shared" si="41"/>
        <v>120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f t="shared" si="39"/>
        <v>41923.838692129626</v>
      </c>
      <c r="R843">
        <f t="shared" si="40"/>
        <v>2014</v>
      </c>
      <c r="S843">
        <f t="shared" si="41"/>
        <v>101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f t="shared" si="39"/>
        <v>41526.592395833337</v>
      </c>
      <c r="R844">
        <f t="shared" si="40"/>
        <v>2013</v>
      </c>
      <c r="S844">
        <f t="shared" si="41"/>
        <v>104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f t="shared" si="39"/>
        <v>42695.257870370369</v>
      </c>
      <c r="R845">
        <f t="shared" si="40"/>
        <v>2016</v>
      </c>
      <c r="S845">
        <f t="shared" si="41"/>
        <v>267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f t="shared" si="39"/>
        <v>41905.684629629628</v>
      </c>
      <c r="R846">
        <f t="shared" si="40"/>
        <v>2014</v>
      </c>
      <c r="S846">
        <f t="shared" si="41"/>
        <v>194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f t="shared" si="39"/>
        <v>42578.205972222218</v>
      </c>
      <c r="R847">
        <f t="shared" si="40"/>
        <v>2016</v>
      </c>
      <c r="S847">
        <f t="shared" si="41"/>
        <v>120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f t="shared" si="39"/>
        <v>41694.391840277778</v>
      </c>
      <c r="R848">
        <f t="shared" si="40"/>
        <v>2014</v>
      </c>
      <c r="S848">
        <f t="shared" si="41"/>
        <v>122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f t="shared" si="39"/>
        <v>42165.79833333334</v>
      </c>
      <c r="R849">
        <f t="shared" si="40"/>
        <v>2015</v>
      </c>
      <c r="S849">
        <f t="shared" si="41"/>
        <v>100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f t="shared" si="39"/>
        <v>42078.792048611111</v>
      </c>
      <c r="R850">
        <f t="shared" si="40"/>
        <v>2015</v>
      </c>
      <c r="S850">
        <f t="shared" si="41"/>
        <v>100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f t="shared" si="39"/>
        <v>42051.148888888885</v>
      </c>
      <c r="R851">
        <f t="shared" si="40"/>
        <v>2015</v>
      </c>
      <c r="S851">
        <f t="shared" si="41"/>
        <v>120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f t="shared" si="39"/>
        <v>42452.827743055561</v>
      </c>
      <c r="R852">
        <f t="shared" si="40"/>
        <v>2016</v>
      </c>
      <c r="S852">
        <f t="shared" si="41"/>
        <v>155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f t="shared" si="39"/>
        <v>42522.880243055552</v>
      </c>
      <c r="R853">
        <f t="shared" si="40"/>
        <v>2016</v>
      </c>
      <c r="S853">
        <f t="shared" si="41"/>
        <v>130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f t="shared" si="39"/>
        <v>42656.805497685185</v>
      </c>
      <c r="R854">
        <f t="shared" si="40"/>
        <v>2016</v>
      </c>
      <c r="S854">
        <f t="shared" si="41"/>
        <v>105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f t="shared" si="39"/>
        <v>42021.832280092596</v>
      </c>
      <c r="R855">
        <f t="shared" si="40"/>
        <v>2015</v>
      </c>
      <c r="S855">
        <f t="shared" si="41"/>
        <v>100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f t="shared" si="39"/>
        <v>42702.212337962963</v>
      </c>
      <c r="R856">
        <f t="shared" si="40"/>
        <v>2016</v>
      </c>
      <c r="S856">
        <f t="shared" si="41"/>
        <v>118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f t="shared" si="39"/>
        <v>42545.125196759262</v>
      </c>
      <c r="R857">
        <f t="shared" si="40"/>
        <v>2016</v>
      </c>
      <c r="S857">
        <f t="shared" si="41"/>
        <v>103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f t="shared" si="39"/>
        <v>42609.311990740738</v>
      </c>
      <c r="R858">
        <f t="shared" si="40"/>
        <v>2016</v>
      </c>
      <c r="S858">
        <f t="shared" si="41"/>
        <v>218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f t="shared" si="39"/>
        <v>42291.581377314811</v>
      </c>
      <c r="R859">
        <f t="shared" si="40"/>
        <v>2015</v>
      </c>
      <c r="S859">
        <f t="shared" si="41"/>
        <v>100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f t="shared" si="39"/>
        <v>42079.745578703703</v>
      </c>
      <c r="R860">
        <f t="shared" si="40"/>
        <v>2015</v>
      </c>
      <c r="S860">
        <f t="shared" si="41"/>
        <v>144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f t="shared" si="39"/>
        <v>42128.820231481484</v>
      </c>
      <c r="R861">
        <f t="shared" si="40"/>
        <v>2015</v>
      </c>
      <c r="S861">
        <f t="shared" si="41"/>
        <v>105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f t="shared" si="39"/>
        <v>41570.482789351852</v>
      </c>
      <c r="R862">
        <f t="shared" si="40"/>
        <v>2013</v>
      </c>
      <c r="S862">
        <f t="shared" si="41"/>
        <v>18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f t="shared" si="39"/>
        <v>42599.965324074074</v>
      </c>
      <c r="R863">
        <f t="shared" si="40"/>
        <v>2016</v>
      </c>
      <c r="S863">
        <f t="shared" si="41"/>
        <v>2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f t="shared" si="39"/>
        <v>41559.5549537037</v>
      </c>
      <c r="R864">
        <f t="shared" si="40"/>
        <v>2013</v>
      </c>
      <c r="S864">
        <f t="shared" si="41"/>
        <v>0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f t="shared" si="39"/>
        <v>40921.117662037039</v>
      </c>
      <c r="R865">
        <f t="shared" si="40"/>
        <v>2012</v>
      </c>
      <c r="S865">
        <f t="shared" si="41"/>
        <v>5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f t="shared" si="39"/>
        <v>41541.106921296298</v>
      </c>
      <c r="R866">
        <f t="shared" si="40"/>
        <v>2013</v>
      </c>
      <c r="S866">
        <f t="shared" si="41"/>
        <v>42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f t="shared" si="39"/>
        <v>41230.77311342593</v>
      </c>
      <c r="R867">
        <f t="shared" si="40"/>
        <v>2012</v>
      </c>
      <c r="S867">
        <f t="shared" si="41"/>
        <v>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f t="shared" si="39"/>
        <v>42025.637939814813</v>
      </c>
      <c r="R868">
        <f t="shared" si="40"/>
        <v>2015</v>
      </c>
      <c r="S868">
        <f t="shared" si="41"/>
        <v>18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f t="shared" si="39"/>
        <v>40088.105393518519</v>
      </c>
      <c r="R869">
        <f t="shared" si="40"/>
        <v>2009</v>
      </c>
      <c r="S869">
        <f t="shared" si="41"/>
        <v>24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f t="shared" si="39"/>
        <v>41616.027754629627</v>
      </c>
      <c r="R870">
        <f t="shared" si="40"/>
        <v>2013</v>
      </c>
      <c r="S870">
        <f t="shared" si="41"/>
        <v>0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f t="shared" si="39"/>
        <v>41342.845567129632</v>
      </c>
      <c r="R871">
        <f t="shared" si="40"/>
        <v>2013</v>
      </c>
      <c r="S871">
        <f t="shared" si="41"/>
        <v>12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f t="shared" si="39"/>
        <v>41488.022256944445</v>
      </c>
      <c r="R872">
        <f t="shared" si="40"/>
        <v>2013</v>
      </c>
      <c r="S872">
        <f t="shared" si="41"/>
        <v>0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f t="shared" si="39"/>
        <v>41577.561284722222</v>
      </c>
      <c r="R873">
        <f t="shared" si="40"/>
        <v>2013</v>
      </c>
      <c r="S873">
        <f t="shared" si="41"/>
        <v>5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f t="shared" si="39"/>
        <v>40567.825543981482</v>
      </c>
      <c r="R874">
        <f t="shared" si="40"/>
        <v>2011</v>
      </c>
      <c r="S874">
        <f t="shared" si="41"/>
        <v>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f t="shared" si="39"/>
        <v>41184.167129629634</v>
      </c>
      <c r="R875">
        <f t="shared" si="40"/>
        <v>2012</v>
      </c>
      <c r="S875">
        <f t="shared" si="41"/>
        <v>1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f t="shared" si="39"/>
        <v>41368.583726851852</v>
      </c>
      <c r="R876">
        <f t="shared" si="40"/>
        <v>2013</v>
      </c>
      <c r="S876">
        <f t="shared" si="41"/>
        <v>24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f t="shared" si="39"/>
        <v>42248.723738425921</v>
      </c>
      <c r="R877">
        <f t="shared" si="40"/>
        <v>2015</v>
      </c>
      <c r="S877">
        <f t="shared" si="41"/>
        <v>0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f t="shared" si="39"/>
        <v>41276.496840277774</v>
      </c>
      <c r="R878">
        <f t="shared" si="40"/>
        <v>2013</v>
      </c>
      <c r="S878">
        <f t="shared" si="41"/>
        <v>41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f t="shared" si="39"/>
        <v>41597.788888888892</v>
      </c>
      <c r="R879">
        <f t="shared" si="40"/>
        <v>2013</v>
      </c>
      <c r="S879">
        <f t="shared" si="41"/>
        <v>68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f t="shared" si="39"/>
        <v>40505.232916666668</v>
      </c>
      <c r="R880">
        <f t="shared" si="40"/>
        <v>2010</v>
      </c>
      <c r="S880">
        <f t="shared" si="41"/>
        <v>1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f t="shared" si="39"/>
        <v>41037.829918981479</v>
      </c>
      <c r="R881">
        <f t="shared" si="40"/>
        <v>2012</v>
      </c>
      <c r="S881">
        <f t="shared" si="41"/>
        <v>31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f t="shared" si="39"/>
        <v>41179.32104166667</v>
      </c>
      <c r="R882">
        <f t="shared" si="40"/>
        <v>2012</v>
      </c>
      <c r="S882">
        <f t="shared" si="41"/>
        <v>3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f t="shared" si="39"/>
        <v>40877.25099537037</v>
      </c>
      <c r="R883">
        <f t="shared" si="40"/>
        <v>2011</v>
      </c>
      <c r="S883">
        <f t="shared" si="41"/>
        <v>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f t="shared" si="39"/>
        <v>40759.860532407409</v>
      </c>
      <c r="R884">
        <f t="shared" si="40"/>
        <v>2011</v>
      </c>
      <c r="S884">
        <f t="shared" si="41"/>
        <v>20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f t="shared" si="39"/>
        <v>42371.935590277775</v>
      </c>
      <c r="R885">
        <f t="shared" si="40"/>
        <v>2016</v>
      </c>
      <c r="S885">
        <f t="shared" si="41"/>
        <v>40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f t="shared" si="39"/>
        <v>40981.802615740737</v>
      </c>
      <c r="R886">
        <f t="shared" si="40"/>
        <v>2012</v>
      </c>
      <c r="S886">
        <f t="shared" si="41"/>
        <v>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f t="shared" si="39"/>
        <v>42713.941099537042</v>
      </c>
      <c r="R887">
        <f t="shared" si="40"/>
        <v>2016</v>
      </c>
      <c r="S887">
        <f t="shared" si="41"/>
        <v>75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f t="shared" si="39"/>
        <v>42603.870520833334</v>
      </c>
      <c r="R888">
        <f t="shared" si="40"/>
        <v>2016</v>
      </c>
      <c r="S888">
        <f t="shared" si="41"/>
        <v>41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f t="shared" si="39"/>
        <v>41026.958969907406</v>
      </c>
      <c r="R889">
        <f t="shared" si="40"/>
        <v>2012</v>
      </c>
      <c r="S889">
        <f t="shared" si="41"/>
        <v>0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f t="shared" si="39"/>
        <v>40751.753298611111</v>
      </c>
      <c r="R890">
        <f t="shared" si="40"/>
        <v>2011</v>
      </c>
      <c r="S890">
        <f t="shared" si="41"/>
        <v>7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f t="shared" si="39"/>
        <v>41887.784062500003</v>
      </c>
      <c r="R891">
        <f t="shared" si="40"/>
        <v>2014</v>
      </c>
      <c r="S891">
        <f t="shared" si="41"/>
        <v>9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f t="shared" si="39"/>
        <v>41569.698831018519</v>
      </c>
      <c r="R892">
        <f t="shared" si="40"/>
        <v>2013</v>
      </c>
      <c r="S892">
        <f t="shared" si="41"/>
        <v>4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f t="shared" si="39"/>
        <v>41842.031597222223</v>
      </c>
      <c r="R893">
        <f t="shared" si="40"/>
        <v>2014</v>
      </c>
      <c r="S893">
        <f t="shared" si="41"/>
        <v>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f t="shared" si="39"/>
        <v>40304.20003472222</v>
      </c>
      <c r="R894">
        <f t="shared" si="40"/>
        <v>2010</v>
      </c>
      <c r="S894">
        <f t="shared" si="41"/>
        <v>41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f t="shared" si="39"/>
        <v>42065.897719907407</v>
      </c>
      <c r="R895">
        <f t="shared" si="40"/>
        <v>2015</v>
      </c>
      <c r="S895">
        <f t="shared" si="41"/>
        <v>10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f t="shared" si="39"/>
        <v>42496.981597222228</v>
      </c>
      <c r="R896">
        <f t="shared" si="40"/>
        <v>2016</v>
      </c>
      <c r="S896">
        <f t="shared" si="41"/>
        <v>39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f t="shared" si="39"/>
        <v>40431.127650462964</v>
      </c>
      <c r="R897">
        <f t="shared" si="40"/>
        <v>2010</v>
      </c>
      <c r="S897">
        <f t="shared" si="41"/>
        <v>2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f t="shared" si="39"/>
        <v>42218.872986111113</v>
      </c>
      <c r="R898">
        <f t="shared" si="40"/>
        <v>2015</v>
      </c>
      <c r="S898">
        <f t="shared" si="41"/>
        <v>40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f t="shared" ref="Q899:Q962" si="42">(((J899/60)/60)/24)+DATE(1970,1,1)</f>
        <v>41211.688750000001</v>
      </c>
      <c r="R899">
        <f t="shared" ref="R899:R962" si="43">YEAR(Q899)</f>
        <v>2012</v>
      </c>
      <c r="S899">
        <f t="shared" ref="S899:S962" si="44">ROUND(E899/D899*100,0)</f>
        <v>0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f t="shared" si="42"/>
        <v>40878.758217592593</v>
      </c>
      <c r="R900">
        <f t="shared" si="43"/>
        <v>2011</v>
      </c>
      <c r="S900">
        <f t="shared" si="44"/>
        <v>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f t="shared" si="42"/>
        <v>40646.099097222221</v>
      </c>
      <c r="R901">
        <f t="shared" si="43"/>
        <v>2011</v>
      </c>
      <c r="S901">
        <f t="shared" si="44"/>
        <v>37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f t="shared" si="42"/>
        <v>42429.84956018519</v>
      </c>
      <c r="R902">
        <f t="shared" si="43"/>
        <v>2016</v>
      </c>
      <c r="S902">
        <f t="shared" si="44"/>
        <v>0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f t="shared" si="42"/>
        <v>40291.81150462963</v>
      </c>
      <c r="R903">
        <f t="shared" si="43"/>
        <v>2010</v>
      </c>
      <c r="S903">
        <f t="shared" si="44"/>
        <v>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f t="shared" si="42"/>
        <v>41829.965532407405</v>
      </c>
      <c r="R904">
        <f t="shared" si="43"/>
        <v>2014</v>
      </c>
      <c r="S904">
        <f t="shared" si="44"/>
        <v>0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f t="shared" si="42"/>
        <v>41149.796064814815</v>
      </c>
      <c r="R905">
        <f t="shared" si="43"/>
        <v>2012</v>
      </c>
      <c r="S905">
        <f t="shared" si="44"/>
        <v>3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f t="shared" si="42"/>
        <v>42342.080289351856</v>
      </c>
      <c r="R906">
        <f t="shared" si="43"/>
        <v>2015</v>
      </c>
      <c r="S906">
        <f t="shared" si="44"/>
        <v>0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f t="shared" si="42"/>
        <v>40507.239884259259</v>
      </c>
      <c r="R907">
        <f t="shared" si="43"/>
        <v>2010</v>
      </c>
      <c r="S907">
        <f t="shared" si="44"/>
        <v>3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f t="shared" si="42"/>
        <v>41681.189699074072</v>
      </c>
      <c r="R908">
        <f t="shared" si="43"/>
        <v>2014</v>
      </c>
      <c r="S908">
        <f t="shared" si="44"/>
        <v>0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f t="shared" si="42"/>
        <v>40767.192395833335</v>
      </c>
      <c r="R909">
        <f t="shared" si="43"/>
        <v>2011</v>
      </c>
      <c r="S909">
        <f t="shared" si="44"/>
        <v>0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f t="shared" si="42"/>
        <v>40340.801562499997</v>
      </c>
      <c r="R910">
        <f t="shared" si="43"/>
        <v>2010</v>
      </c>
      <c r="S910">
        <f t="shared" si="44"/>
        <v>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f t="shared" si="42"/>
        <v>41081.69027777778</v>
      </c>
      <c r="R911">
        <f t="shared" si="43"/>
        <v>2012</v>
      </c>
      <c r="S911">
        <f t="shared" si="44"/>
        <v>3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f t="shared" si="42"/>
        <v>42737.545358796298</v>
      </c>
      <c r="R912">
        <f t="shared" si="43"/>
        <v>2017</v>
      </c>
      <c r="S912">
        <f t="shared" si="44"/>
        <v>22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f t="shared" si="42"/>
        <v>41642.005150462966</v>
      </c>
      <c r="R913">
        <f t="shared" si="43"/>
        <v>2014</v>
      </c>
      <c r="S913">
        <f t="shared" si="44"/>
        <v>0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f t="shared" si="42"/>
        <v>41194.109340277777</v>
      </c>
      <c r="R914">
        <f t="shared" si="43"/>
        <v>2012</v>
      </c>
      <c r="S914">
        <f t="shared" si="44"/>
        <v>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f t="shared" si="42"/>
        <v>41004.139108796298</v>
      </c>
      <c r="R915">
        <f t="shared" si="43"/>
        <v>2012</v>
      </c>
      <c r="S915">
        <f t="shared" si="44"/>
        <v>7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f t="shared" si="42"/>
        <v>41116.763275462967</v>
      </c>
      <c r="R916">
        <f t="shared" si="43"/>
        <v>2012</v>
      </c>
      <c r="S916">
        <f t="shared" si="44"/>
        <v>0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f t="shared" si="42"/>
        <v>40937.679560185185</v>
      </c>
      <c r="R917">
        <f t="shared" si="43"/>
        <v>2012</v>
      </c>
      <c r="S917">
        <f t="shared" si="44"/>
        <v>6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f t="shared" si="42"/>
        <v>40434.853402777779</v>
      </c>
      <c r="R918">
        <f t="shared" si="43"/>
        <v>2010</v>
      </c>
      <c r="S918">
        <f t="shared" si="44"/>
        <v>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f t="shared" si="42"/>
        <v>41802.94363425926</v>
      </c>
      <c r="R919">
        <f t="shared" si="43"/>
        <v>2014</v>
      </c>
      <c r="S919">
        <f t="shared" si="44"/>
        <v>1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f t="shared" si="42"/>
        <v>41944.916215277779</v>
      </c>
      <c r="R920">
        <f t="shared" si="43"/>
        <v>2014</v>
      </c>
      <c r="S920">
        <f t="shared" si="44"/>
        <v>5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f t="shared" si="42"/>
        <v>41227.641724537039</v>
      </c>
      <c r="R921">
        <f t="shared" si="43"/>
        <v>2012</v>
      </c>
      <c r="S921">
        <f t="shared" si="44"/>
        <v>1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f t="shared" si="42"/>
        <v>41562.67155092593</v>
      </c>
      <c r="R922">
        <f t="shared" si="43"/>
        <v>2013</v>
      </c>
      <c r="S922">
        <f t="shared" si="44"/>
        <v>0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f t="shared" si="42"/>
        <v>40847.171018518515</v>
      </c>
      <c r="R923">
        <f t="shared" si="43"/>
        <v>2011</v>
      </c>
      <c r="S923">
        <f t="shared" si="44"/>
        <v>31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f t="shared" si="42"/>
        <v>41878.530011574076</v>
      </c>
      <c r="R924">
        <f t="shared" si="43"/>
        <v>2014</v>
      </c>
      <c r="S924">
        <f t="shared" si="44"/>
        <v>21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f t="shared" si="42"/>
        <v>41934.959756944445</v>
      </c>
      <c r="R925">
        <f t="shared" si="43"/>
        <v>2014</v>
      </c>
      <c r="S925">
        <f t="shared" si="44"/>
        <v>2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f t="shared" si="42"/>
        <v>41288.942928240744</v>
      </c>
      <c r="R926">
        <f t="shared" si="43"/>
        <v>2013</v>
      </c>
      <c r="S926">
        <f t="shared" si="44"/>
        <v>11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f t="shared" si="42"/>
        <v>41575.880914351852</v>
      </c>
      <c r="R927">
        <f t="shared" si="43"/>
        <v>2013</v>
      </c>
      <c r="S927">
        <f t="shared" si="44"/>
        <v>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f t="shared" si="42"/>
        <v>40338.02002314815</v>
      </c>
      <c r="R928">
        <f t="shared" si="43"/>
        <v>2010</v>
      </c>
      <c r="S928">
        <f t="shared" si="44"/>
        <v>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f t="shared" si="42"/>
        <v>41013.822858796295</v>
      </c>
      <c r="R929">
        <f t="shared" si="43"/>
        <v>2012</v>
      </c>
      <c r="S929">
        <f t="shared" si="44"/>
        <v>0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f t="shared" si="42"/>
        <v>41180.86241898148</v>
      </c>
      <c r="R930">
        <f t="shared" si="43"/>
        <v>2012</v>
      </c>
      <c r="S930">
        <f t="shared" si="44"/>
        <v>11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f t="shared" si="42"/>
        <v>40978.238067129627</v>
      </c>
      <c r="R931">
        <f t="shared" si="43"/>
        <v>2012</v>
      </c>
      <c r="S931">
        <f t="shared" si="44"/>
        <v>0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f t="shared" si="42"/>
        <v>40312.915578703702</v>
      </c>
      <c r="R932">
        <f t="shared" si="43"/>
        <v>2010</v>
      </c>
      <c r="S932">
        <f t="shared" si="44"/>
        <v>38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f t="shared" si="42"/>
        <v>41680.359976851854</v>
      </c>
      <c r="R933">
        <f t="shared" si="43"/>
        <v>2014</v>
      </c>
      <c r="S933">
        <f t="shared" si="44"/>
        <v>7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f t="shared" si="42"/>
        <v>41310.969270833331</v>
      </c>
      <c r="R934">
        <f t="shared" si="43"/>
        <v>2013</v>
      </c>
      <c r="S934">
        <f t="shared" si="44"/>
        <v>15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f t="shared" si="42"/>
        <v>41711.169085648151</v>
      </c>
      <c r="R935">
        <f t="shared" si="43"/>
        <v>2014</v>
      </c>
      <c r="S935">
        <f t="shared" si="44"/>
        <v>6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f t="shared" si="42"/>
        <v>41733.737083333333</v>
      </c>
      <c r="R936">
        <f t="shared" si="43"/>
        <v>2014</v>
      </c>
      <c r="S936">
        <f t="shared" si="44"/>
        <v>30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f t="shared" si="42"/>
        <v>42368.333668981482</v>
      </c>
      <c r="R937">
        <f t="shared" si="43"/>
        <v>2015</v>
      </c>
      <c r="S937">
        <f t="shared" si="44"/>
        <v>1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f t="shared" si="42"/>
        <v>40883.024178240739</v>
      </c>
      <c r="R938">
        <f t="shared" si="43"/>
        <v>2011</v>
      </c>
      <c r="S938">
        <f t="shared" si="44"/>
        <v>0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f t="shared" si="42"/>
        <v>41551.798113425924</v>
      </c>
      <c r="R939">
        <f t="shared" si="43"/>
        <v>2013</v>
      </c>
      <c r="S939">
        <f t="shared" si="44"/>
        <v>1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f t="shared" si="42"/>
        <v>41124.479722222226</v>
      </c>
      <c r="R940">
        <f t="shared" si="43"/>
        <v>2012</v>
      </c>
      <c r="S940">
        <f t="shared" si="44"/>
        <v>0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f t="shared" si="42"/>
        <v>41416.763171296298</v>
      </c>
      <c r="R941">
        <f t="shared" si="43"/>
        <v>2013</v>
      </c>
      <c r="S941">
        <f t="shared" si="44"/>
        <v>1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f t="shared" si="42"/>
        <v>42182.008402777778</v>
      </c>
      <c r="R942">
        <f t="shared" si="43"/>
        <v>2015</v>
      </c>
      <c r="S942">
        <f t="shared" si="44"/>
        <v>17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f t="shared" si="42"/>
        <v>42746.096585648149</v>
      </c>
      <c r="R943">
        <f t="shared" si="43"/>
        <v>2017</v>
      </c>
      <c r="S943">
        <f t="shared" si="44"/>
        <v>2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f t="shared" si="42"/>
        <v>42382.843287037031</v>
      </c>
      <c r="R944">
        <f t="shared" si="43"/>
        <v>2016</v>
      </c>
      <c r="S944">
        <f t="shared" si="44"/>
        <v>9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f t="shared" si="42"/>
        <v>42673.66788194445</v>
      </c>
      <c r="R945">
        <f t="shared" si="43"/>
        <v>2016</v>
      </c>
      <c r="S945">
        <f t="shared" si="44"/>
        <v>10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f t="shared" si="42"/>
        <v>42444.583912037036</v>
      </c>
      <c r="R946">
        <f t="shared" si="43"/>
        <v>2016</v>
      </c>
      <c r="S946">
        <f t="shared" si="44"/>
        <v>13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f t="shared" si="42"/>
        <v>42732.872986111113</v>
      </c>
      <c r="R947">
        <f t="shared" si="43"/>
        <v>2016</v>
      </c>
      <c r="S947">
        <f t="shared" si="44"/>
        <v>2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f t="shared" si="42"/>
        <v>42592.750555555554</v>
      </c>
      <c r="R948">
        <f t="shared" si="43"/>
        <v>2016</v>
      </c>
      <c r="S948">
        <f t="shared" si="44"/>
        <v>2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f t="shared" si="42"/>
        <v>42491.781319444446</v>
      </c>
      <c r="R949">
        <f t="shared" si="43"/>
        <v>2016</v>
      </c>
      <c r="S949">
        <f t="shared" si="44"/>
        <v>0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f t="shared" si="42"/>
        <v>42411.828287037039</v>
      </c>
      <c r="R950">
        <f t="shared" si="43"/>
        <v>2016</v>
      </c>
      <c r="S950">
        <f t="shared" si="44"/>
        <v>12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f t="shared" si="42"/>
        <v>42361.043703703705</v>
      </c>
      <c r="R951">
        <f t="shared" si="43"/>
        <v>2015</v>
      </c>
      <c r="S951">
        <f t="shared" si="44"/>
        <v>1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f t="shared" si="42"/>
        <v>42356.750706018516</v>
      </c>
      <c r="R952">
        <f t="shared" si="43"/>
        <v>2015</v>
      </c>
      <c r="S952">
        <f t="shared" si="44"/>
        <v>28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f t="shared" si="42"/>
        <v>42480.653611111105</v>
      </c>
      <c r="R953">
        <f t="shared" si="43"/>
        <v>2016</v>
      </c>
      <c r="S953">
        <f t="shared" si="44"/>
        <v>38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f t="shared" si="42"/>
        <v>42662.613564814819</v>
      </c>
      <c r="R954">
        <f t="shared" si="43"/>
        <v>2016</v>
      </c>
      <c r="S954">
        <f t="shared" si="44"/>
        <v>40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f t="shared" si="42"/>
        <v>41999.164340277777</v>
      </c>
      <c r="R955">
        <f t="shared" si="43"/>
        <v>2014</v>
      </c>
      <c r="S955">
        <f t="shared" si="44"/>
        <v>1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f t="shared" si="42"/>
        <v>42194.833784722221</v>
      </c>
      <c r="R956">
        <f t="shared" si="43"/>
        <v>2015</v>
      </c>
      <c r="S956">
        <f t="shared" si="44"/>
        <v>43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f t="shared" si="42"/>
        <v>42586.295138888891</v>
      </c>
      <c r="R957">
        <f t="shared" si="43"/>
        <v>2016</v>
      </c>
      <c r="S957">
        <f t="shared" si="44"/>
        <v>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f t="shared" si="42"/>
        <v>42060.913877314815</v>
      </c>
      <c r="R958">
        <f t="shared" si="43"/>
        <v>2015</v>
      </c>
      <c r="S958">
        <f t="shared" si="44"/>
        <v>2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f t="shared" si="42"/>
        <v>42660.552465277782</v>
      </c>
      <c r="R959">
        <f t="shared" si="43"/>
        <v>2016</v>
      </c>
      <c r="S959">
        <f t="shared" si="44"/>
        <v>2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f t="shared" si="42"/>
        <v>42082.802812499998</v>
      </c>
      <c r="R960">
        <f t="shared" si="43"/>
        <v>2015</v>
      </c>
      <c r="S960">
        <f t="shared" si="44"/>
        <v>11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f t="shared" si="42"/>
        <v>41993.174363425926</v>
      </c>
      <c r="R961">
        <f t="shared" si="43"/>
        <v>2014</v>
      </c>
      <c r="S961">
        <f t="shared" si="44"/>
        <v>39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f t="shared" si="42"/>
        <v>42766.626793981486</v>
      </c>
      <c r="R962">
        <f t="shared" si="43"/>
        <v>2017</v>
      </c>
      <c r="S962">
        <f t="shared" si="44"/>
        <v>46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f t="shared" ref="Q963:Q1026" si="45">(((J963/60)/60)/24)+DATE(1970,1,1)</f>
        <v>42740.693692129629</v>
      </c>
      <c r="R963">
        <f t="shared" ref="R963:R1026" si="46">YEAR(Q963)</f>
        <v>2017</v>
      </c>
      <c r="S963">
        <f t="shared" ref="S963:S1026" si="47">ROUND(E963/D963*100,0)</f>
        <v>42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f t="shared" si="45"/>
        <v>42373.712418981479</v>
      </c>
      <c r="R964">
        <f t="shared" si="46"/>
        <v>2016</v>
      </c>
      <c r="S964">
        <f t="shared" si="47"/>
        <v>28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f t="shared" si="45"/>
        <v>42625.635636574079</v>
      </c>
      <c r="R965">
        <f t="shared" si="46"/>
        <v>2016</v>
      </c>
      <c r="S965">
        <f t="shared" si="47"/>
        <v>1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f t="shared" si="45"/>
        <v>42208.628692129627</v>
      </c>
      <c r="R966">
        <f t="shared" si="46"/>
        <v>2015</v>
      </c>
      <c r="S966">
        <f t="shared" si="47"/>
        <v>1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f t="shared" si="45"/>
        <v>42637.016736111109</v>
      </c>
      <c r="R967">
        <f t="shared" si="46"/>
        <v>2016</v>
      </c>
      <c r="S967">
        <f t="shared" si="47"/>
        <v>1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f t="shared" si="45"/>
        <v>42619.635787037041</v>
      </c>
      <c r="R968">
        <f t="shared" si="46"/>
        <v>2016</v>
      </c>
      <c r="S968">
        <f t="shared" si="47"/>
        <v>15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f t="shared" si="45"/>
        <v>42422.254328703704</v>
      </c>
      <c r="R969">
        <f t="shared" si="46"/>
        <v>2016</v>
      </c>
      <c r="S969">
        <f t="shared" si="47"/>
        <v>18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f t="shared" si="45"/>
        <v>41836.847615740742</v>
      </c>
      <c r="R970">
        <f t="shared" si="46"/>
        <v>2014</v>
      </c>
      <c r="S970">
        <f t="shared" si="47"/>
        <v>1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f t="shared" si="45"/>
        <v>42742.30332175926</v>
      </c>
      <c r="R971">
        <f t="shared" si="46"/>
        <v>2017</v>
      </c>
      <c r="S971">
        <f t="shared" si="47"/>
        <v>47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f t="shared" si="45"/>
        <v>42721.220520833333</v>
      </c>
      <c r="R972">
        <f t="shared" si="46"/>
        <v>2016</v>
      </c>
      <c r="S972">
        <f t="shared" si="47"/>
        <v>46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f t="shared" si="45"/>
        <v>42111.709027777775</v>
      </c>
      <c r="R973">
        <f t="shared" si="46"/>
        <v>2015</v>
      </c>
      <c r="S973">
        <f t="shared" si="47"/>
        <v>0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f t="shared" si="45"/>
        <v>41856.865717592591</v>
      </c>
      <c r="R974">
        <f t="shared" si="46"/>
        <v>2014</v>
      </c>
      <c r="S974">
        <f t="shared" si="47"/>
        <v>35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f t="shared" si="45"/>
        <v>42257.014965277776</v>
      </c>
      <c r="R975">
        <f t="shared" si="46"/>
        <v>2015</v>
      </c>
      <c r="S975">
        <f t="shared" si="47"/>
        <v>2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f t="shared" si="45"/>
        <v>42424.749490740738</v>
      </c>
      <c r="R976">
        <f t="shared" si="46"/>
        <v>2016</v>
      </c>
      <c r="S976">
        <f t="shared" si="47"/>
        <v>1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f t="shared" si="45"/>
        <v>42489.696585648147</v>
      </c>
      <c r="R977">
        <f t="shared" si="46"/>
        <v>2016</v>
      </c>
      <c r="S977">
        <f t="shared" si="47"/>
        <v>3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f t="shared" si="45"/>
        <v>42185.058993055558</v>
      </c>
      <c r="R978">
        <f t="shared" si="46"/>
        <v>2015</v>
      </c>
      <c r="S978">
        <f t="shared" si="47"/>
        <v>2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f t="shared" si="45"/>
        <v>42391.942094907412</v>
      </c>
      <c r="R979">
        <f t="shared" si="46"/>
        <v>2016</v>
      </c>
      <c r="S979">
        <f t="shared" si="47"/>
        <v>34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f t="shared" si="45"/>
        <v>42395.309039351851</v>
      </c>
      <c r="R980">
        <f t="shared" si="46"/>
        <v>2016</v>
      </c>
      <c r="S980">
        <f t="shared" si="47"/>
        <v>56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f t="shared" si="45"/>
        <v>42506.416990740734</v>
      </c>
      <c r="R981">
        <f t="shared" si="46"/>
        <v>2016</v>
      </c>
      <c r="S981">
        <f t="shared" si="47"/>
        <v>83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f t="shared" si="45"/>
        <v>41928.904189814813</v>
      </c>
      <c r="R982">
        <f t="shared" si="46"/>
        <v>2014</v>
      </c>
      <c r="S982">
        <f t="shared" si="47"/>
        <v>15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f t="shared" si="45"/>
        <v>41830.947013888886</v>
      </c>
      <c r="R983">
        <f t="shared" si="46"/>
        <v>2014</v>
      </c>
      <c r="S983">
        <f t="shared" si="47"/>
        <v>0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f t="shared" si="45"/>
        <v>42615.753310185188</v>
      </c>
      <c r="R984">
        <f t="shared" si="46"/>
        <v>2016</v>
      </c>
      <c r="S984">
        <f t="shared" si="47"/>
        <v>0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f t="shared" si="45"/>
        <v>42574.667650462965</v>
      </c>
      <c r="R985">
        <f t="shared" si="46"/>
        <v>2016</v>
      </c>
      <c r="S985">
        <f t="shared" si="47"/>
        <v>30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f t="shared" si="45"/>
        <v>42061.11583333333</v>
      </c>
      <c r="R986">
        <f t="shared" si="46"/>
        <v>2015</v>
      </c>
      <c r="S986">
        <f t="shared" si="47"/>
        <v>1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f t="shared" si="45"/>
        <v>42339.967708333337</v>
      </c>
      <c r="R987">
        <f t="shared" si="46"/>
        <v>2015</v>
      </c>
      <c r="S987">
        <f t="shared" si="47"/>
        <v>6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f t="shared" si="45"/>
        <v>42324.767361111109</v>
      </c>
      <c r="R988">
        <f t="shared" si="46"/>
        <v>2015</v>
      </c>
      <c r="S988">
        <f t="shared" si="47"/>
        <v>13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f t="shared" si="45"/>
        <v>41773.294560185182</v>
      </c>
      <c r="R989">
        <f t="shared" si="46"/>
        <v>2014</v>
      </c>
      <c r="S989">
        <f t="shared" si="47"/>
        <v>13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f t="shared" si="45"/>
        <v>42614.356770833328</v>
      </c>
      <c r="R990">
        <f t="shared" si="46"/>
        <v>2016</v>
      </c>
      <c r="S990">
        <f t="shared" si="47"/>
        <v>0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f t="shared" si="45"/>
        <v>42611.933969907404</v>
      </c>
      <c r="R991">
        <f t="shared" si="46"/>
        <v>2016</v>
      </c>
      <c r="S991">
        <f t="shared" si="47"/>
        <v>17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f t="shared" si="45"/>
        <v>41855.784305555557</v>
      </c>
      <c r="R992">
        <f t="shared" si="46"/>
        <v>2014</v>
      </c>
      <c r="S992">
        <f t="shared" si="47"/>
        <v>0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f t="shared" si="45"/>
        <v>42538.75680555556</v>
      </c>
      <c r="R993">
        <f t="shared" si="46"/>
        <v>2016</v>
      </c>
      <c r="S993">
        <f t="shared" si="47"/>
        <v>4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f t="shared" si="45"/>
        <v>42437.924988425926</v>
      </c>
      <c r="R994">
        <f t="shared" si="46"/>
        <v>2016</v>
      </c>
      <c r="S994">
        <f t="shared" si="47"/>
        <v>0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f t="shared" si="45"/>
        <v>42652.964907407411</v>
      </c>
      <c r="R995">
        <f t="shared" si="46"/>
        <v>2016</v>
      </c>
      <c r="S995">
        <f t="shared" si="47"/>
        <v>25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f t="shared" si="45"/>
        <v>41921.263078703705</v>
      </c>
      <c r="R996">
        <f t="shared" si="46"/>
        <v>2014</v>
      </c>
      <c r="S996">
        <f t="shared" si="47"/>
        <v>2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f t="shared" si="45"/>
        <v>41947.940740740742</v>
      </c>
      <c r="R997">
        <f t="shared" si="46"/>
        <v>2014</v>
      </c>
      <c r="S997">
        <f t="shared" si="47"/>
        <v>7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f t="shared" si="45"/>
        <v>41817.866435185184</v>
      </c>
      <c r="R998">
        <f t="shared" si="46"/>
        <v>2014</v>
      </c>
      <c r="S998">
        <f t="shared" si="47"/>
        <v>2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f t="shared" si="45"/>
        <v>41941.10297453704</v>
      </c>
      <c r="R999">
        <f t="shared" si="46"/>
        <v>2014</v>
      </c>
      <c r="S999">
        <f t="shared" si="47"/>
        <v>1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f t="shared" si="45"/>
        <v>42282.168993055559</v>
      </c>
      <c r="R1000">
        <f t="shared" si="46"/>
        <v>2015</v>
      </c>
      <c r="S1000">
        <f t="shared" si="47"/>
        <v>59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f t="shared" si="45"/>
        <v>41926.29965277778</v>
      </c>
      <c r="R1001">
        <f t="shared" si="46"/>
        <v>2014</v>
      </c>
      <c r="S1001">
        <f t="shared" si="47"/>
        <v>8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f t="shared" si="45"/>
        <v>42749.059722222228</v>
      </c>
      <c r="R1002">
        <f t="shared" si="46"/>
        <v>2017</v>
      </c>
      <c r="S1002">
        <f t="shared" si="47"/>
        <v>2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f t="shared" si="45"/>
        <v>42720.720057870371</v>
      </c>
      <c r="R1003">
        <f t="shared" si="46"/>
        <v>2016</v>
      </c>
      <c r="S1003">
        <f t="shared" si="47"/>
        <v>104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f t="shared" si="45"/>
        <v>42325.684189814812</v>
      </c>
      <c r="R1004">
        <f t="shared" si="46"/>
        <v>2015</v>
      </c>
      <c r="S1004">
        <f t="shared" si="47"/>
        <v>30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f t="shared" si="45"/>
        <v>42780.709039351852</v>
      </c>
      <c r="R1005">
        <f t="shared" si="46"/>
        <v>2017</v>
      </c>
      <c r="S1005">
        <f t="shared" si="47"/>
        <v>16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f t="shared" si="45"/>
        <v>42388.708645833336</v>
      </c>
      <c r="R1006">
        <f t="shared" si="46"/>
        <v>2016</v>
      </c>
      <c r="S1006">
        <f t="shared" si="47"/>
        <v>82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f t="shared" si="45"/>
        <v>42276.624803240738</v>
      </c>
      <c r="R1007">
        <f t="shared" si="46"/>
        <v>2015</v>
      </c>
      <c r="S1007">
        <f t="shared" si="47"/>
        <v>75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f t="shared" si="45"/>
        <v>41977.040185185186</v>
      </c>
      <c r="R1008">
        <f t="shared" si="46"/>
        <v>2014</v>
      </c>
      <c r="S1008">
        <f t="shared" si="47"/>
        <v>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f t="shared" si="45"/>
        <v>42676.583599537036</v>
      </c>
      <c r="R1009">
        <f t="shared" si="46"/>
        <v>2016</v>
      </c>
      <c r="S1009">
        <f t="shared" si="47"/>
        <v>44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f t="shared" si="45"/>
        <v>42702.809201388889</v>
      </c>
      <c r="R1010">
        <f t="shared" si="46"/>
        <v>2016</v>
      </c>
      <c r="S1010">
        <f t="shared" si="47"/>
        <v>0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f t="shared" si="45"/>
        <v>42510.604699074072</v>
      </c>
      <c r="R1011">
        <f t="shared" si="46"/>
        <v>2016</v>
      </c>
      <c r="S1011">
        <f t="shared" si="47"/>
        <v>13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f t="shared" si="45"/>
        <v>42561.829421296294</v>
      </c>
      <c r="R1012">
        <f t="shared" si="46"/>
        <v>2016</v>
      </c>
      <c r="S1012">
        <f t="shared" si="47"/>
        <v>0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f t="shared" si="45"/>
        <v>41946.898090277777</v>
      </c>
      <c r="R1013">
        <f t="shared" si="46"/>
        <v>2014</v>
      </c>
      <c r="S1013">
        <f t="shared" si="47"/>
        <v>0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f t="shared" si="45"/>
        <v>42714.440416666665</v>
      </c>
      <c r="R1014">
        <f t="shared" si="46"/>
        <v>2016</v>
      </c>
      <c r="S1014">
        <f t="shared" si="47"/>
        <v>21535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f t="shared" si="45"/>
        <v>42339.833981481483</v>
      </c>
      <c r="R1015">
        <f t="shared" si="46"/>
        <v>2015</v>
      </c>
      <c r="S1015">
        <f t="shared" si="47"/>
        <v>35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f t="shared" si="45"/>
        <v>41955.002488425926</v>
      </c>
      <c r="R1016">
        <f t="shared" si="46"/>
        <v>2014</v>
      </c>
      <c r="S1016">
        <f t="shared" si="47"/>
        <v>31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f t="shared" si="45"/>
        <v>42303.878414351857</v>
      </c>
      <c r="R1017">
        <f t="shared" si="46"/>
        <v>2015</v>
      </c>
      <c r="S1017">
        <f t="shared" si="47"/>
        <v>3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f t="shared" si="45"/>
        <v>42422.107129629629</v>
      </c>
      <c r="R1018">
        <f t="shared" si="46"/>
        <v>2016</v>
      </c>
      <c r="S1018">
        <f t="shared" si="47"/>
        <v>3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f t="shared" si="45"/>
        <v>42289.675173611111</v>
      </c>
      <c r="R1019">
        <f t="shared" si="46"/>
        <v>2015</v>
      </c>
      <c r="S1019">
        <f t="shared" si="47"/>
        <v>23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f t="shared" si="45"/>
        <v>42535.492280092592</v>
      </c>
      <c r="R1020">
        <f t="shared" si="46"/>
        <v>2016</v>
      </c>
      <c r="S1020">
        <f t="shared" si="47"/>
        <v>3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f t="shared" si="45"/>
        <v>42009.973946759259</v>
      </c>
      <c r="R1021">
        <f t="shared" si="46"/>
        <v>2015</v>
      </c>
      <c r="S1021">
        <f t="shared" si="47"/>
        <v>47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f t="shared" si="45"/>
        <v>42127.069548611107</v>
      </c>
      <c r="R1022">
        <f t="shared" si="46"/>
        <v>2015</v>
      </c>
      <c r="S1022">
        <f t="shared" si="47"/>
        <v>206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f t="shared" si="45"/>
        <v>42271.251979166671</v>
      </c>
      <c r="R1023">
        <f t="shared" si="46"/>
        <v>2015</v>
      </c>
      <c r="S1023">
        <f t="shared" si="47"/>
        <v>352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f t="shared" si="45"/>
        <v>42111.646724537044</v>
      </c>
      <c r="R1024">
        <f t="shared" si="46"/>
        <v>2015</v>
      </c>
      <c r="S1024">
        <f t="shared" si="47"/>
        <v>115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f t="shared" si="45"/>
        <v>42145.919687500005</v>
      </c>
      <c r="R1025">
        <f t="shared" si="46"/>
        <v>2015</v>
      </c>
      <c r="S1025">
        <f t="shared" si="47"/>
        <v>237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f t="shared" si="45"/>
        <v>42370.580590277779</v>
      </c>
      <c r="R1026">
        <f t="shared" si="46"/>
        <v>2016</v>
      </c>
      <c r="S1026">
        <f t="shared" si="47"/>
        <v>119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f t="shared" ref="Q1027:Q1090" si="48">(((J1027/60)/60)/24)+DATE(1970,1,1)</f>
        <v>42049.833761574075</v>
      </c>
      <c r="R1027">
        <f t="shared" ref="R1027:R1090" si="49">YEAR(Q1027)</f>
        <v>2015</v>
      </c>
      <c r="S1027">
        <f t="shared" ref="S1027:S1090" si="50">ROUND(E1027/D1027*100,0)</f>
        <v>110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f t="shared" si="48"/>
        <v>42426.407592592594</v>
      </c>
      <c r="R1028">
        <f t="shared" si="49"/>
        <v>2016</v>
      </c>
      <c r="S1028">
        <f t="shared" si="50"/>
        <v>100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f t="shared" si="48"/>
        <v>41905.034108796295</v>
      </c>
      <c r="R1029">
        <f t="shared" si="49"/>
        <v>2014</v>
      </c>
      <c r="S1029">
        <f t="shared" si="50"/>
        <v>103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f t="shared" si="48"/>
        <v>42755.627372685187</v>
      </c>
      <c r="R1030">
        <f t="shared" si="49"/>
        <v>2017</v>
      </c>
      <c r="S1030">
        <f t="shared" si="50"/>
        <v>117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f t="shared" si="48"/>
        <v>42044.711886574078</v>
      </c>
      <c r="R1031">
        <f t="shared" si="49"/>
        <v>2015</v>
      </c>
      <c r="S1031">
        <f t="shared" si="50"/>
        <v>112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f t="shared" si="48"/>
        <v>42611.483206018514</v>
      </c>
      <c r="R1032">
        <f t="shared" si="49"/>
        <v>2016</v>
      </c>
      <c r="S1032">
        <f t="shared" si="50"/>
        <v>342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f t="shared" si="48"/>
        <v>42324.764004629629</v>
      </c>
      <c r="R1033">
        <f t="shared" si="49"/>
        <v>2015</v>
      </c>
      <c r="S1033">
        <f t="shared" si="50"/>
        <v>107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f t="shared" si="48"/>
        <v>42514.666956018518</v>
      </c>
      <c r="R1034">
        <f t="shared" si="49"/>
        <v>2016</v>
      </c>
      <c r="S1034">
        <f t="shared" si="50"/>
        <v>108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f t="shared" si="48"/>
        <v>42688.732407407413</v>
      </c>
      <c r="R1035">
        <f t="shared" si="49"/>
        <v>2016</v>
      </c>
      <c r="S1035">
        <f t="shared" si="50"/>
        <v>103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f t="shared" si="48"/>
        <v>42555.166712962964</v>
      </c>
      <c r="R1036">
        <f t="shared" si="49"/>
        <v>2016</v>
      </c>
      <c r="S1036">
        <f t="shared" si="50"/>
        <v>130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f t="shared" si="48"/>
        <v>42016.641435185185</v>
      </c>
      <c r="R1037">
        <f t="shared" si="49"/>
        <v>2015</v>
      </c>
      <c r="S1037">
        <f t="shared" si="50"/>
        <v>108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f t="shared" si="48"/>
        <v>41249.448958333334</v>
      </c>
      <c r="R1038">
        <f t="shared" si="49"/>
        <v>2012</v>
      </c>
      <c r="S1038">
        <f t="shared" si="50"/>
        <v>112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f t="shared" si="48"/>
        <v>42119.822476851856</v>
      </c>
      <c r="R1039">
        <f t="shared" si="49"/>
        <v>2015</v>
      </c>
      <c r="S1039">
        <f t="shared" si="50"/>
        <v>102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f t="shared" si="48"/>
        <v>42418.231747685189</v>
      </c>
      <c r="R1040">
        <f t="shared" si="49"/>
        <v>2016</v>
      </c>
      <c r="S1040">
        <f t="shared" si="50"/>
        <v>145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f t="shared" si="48"/>
        <v>42692.109328703707</v>
      </c>
      <c r="R1041">
        <f t="shared" si="49"/>
        <v>2016</v>
      </c>
      <c r="S1041">
        <f t="shared" si="50"/>
        <v>128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f t="shared" si="48"/>
        <v>42579.708437499998</v>
      </c>
      <c r="R1042">
        <f t="shared" si="49"/>
        <v>2016</v>
      </c>
      <c r="S1042">
        <f t="shared" si="50"/>
        <v>0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f t="shared" si="48"/>
        <v>41831.060092592597</v>
      </c>
      <c r="R1043">
        <f t="shared" si="49"/>
        <v>2014</v>
      </c>
      <c r="S1043">
        <f t="shared" si="50"/>
        <v>0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f t="shared" si="48"/>
        <v>41851.696157407408</v>
      </c>
      <c r="R1044">
        <f t="shared" si="49"/>
        <v>2014</v>
      </c>
      <c r="S1044">
        <f t="shared" si="50"/>
        <v>2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f t="shared" si="48"/>
        <v>42114.252951388888</v>
      </c>
      <c r="R1045">
        <f t="shared" si="49"/>
        <v>2015</v>
      </c>
      <c r="S1045">
        <f t="shared" si="50"/>
        <v>9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f t="shared" si="48"/>
        <v>42011.925937499997</v>
      </c>
      <c r="R1046">
        <f t="shared" si="49"/>
        <v>2015</v>
      </c>
      <c r="S1046">
        <f t="shared" si="50"/>
        <v>0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f t="shared" si="48"/>
        <v>41844.874421296299</v>
      </c>
      <c r="R1047">
        <f t="shared" si="49"/>
        <v>2014</v>
      </c>
      <c r="S1047">
        <f t="shared" si="50"/>
        <v>3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f t="shared" si="48"/>
        <v>42319.851388888885</v>
      </c>
      <c r="R1048">
        <f t="shared" si="49"/>
        <v>2015</v>
      </c>
      <c r="S1048">
        <f t="shared" si="50"/>
        <v>0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f t="shared" si="48"/>
        <v>41918.818460648145</v>
      </c>
      <c r="R1049">
        <f t="shared" si="49"/>
        <v>2014</v>
      </c>
      <c r="S1049">
        <f t="shared" si="50"/>
        <v>0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f t="shared" si="48"/>
        <v>42598.053113425922</v>
      </c>
      <c r="R1050">
        <f t="shared" si="49"/>
        <v>2016</v>
      </c>
      <c r="S1050">
        <f t="shared" si="50"/>
        <v>1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f t="shared" si="48"/>
        <v>42382.431076388893</v>
      </c>
      <c r="R1051">
        <f t="shared" si="49"/>
        <v>2016</v>
      </c>
      <c r="S1051">
        <f t="shared" si="50"/>
        <v>0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f t="shared" si="48"/>
        <v>42231.7971875</v>
      </c>
      <c r="R1052">
        <f t="shared" si="49"/>
        <v>2015</v>
      </c>
      <c r="S1052">
        <f t="shared" si="50"/>
        <v>0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f t="shared" si="48"/>
        <v>41850.014178240745</v>
      </c>
      <c r="R1053">
        <f t="shared" si="49"/>
        <v>2014</v>
      </c>
      <c r="S1053">
        <f t="shared" si="50"/>
        <v>0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f t="shared" si="48"/>
        <v>42483.797395833331</v>
      </c>
      <c r="R1054">
        <f t="shared" si="49"/>
        <v>2016</v>
      </c>
      <c r="S1054">
        <f t="shared" si="50"/>
        <v>0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f t="shared" si="48"/>
        <v>42775.172824074078</v>
      </c>
      <c r="R1055">
        <f t="shared" si="49"/>
        <v>2017</v>
      </c>
      <c r="S1055">
        <f t="shared" si="50"/>
        <v>1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f t="shared" si="48"/>
        <v>41831.851840277777</v>
      </c>
      <c r="R1056">
        <f t="shared" si="49"/>
        <v>2014</v>
      </c>
      <c r="S1056">
        <f t="shared" si="50"/>
        <v>0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f t="shared" si="48"/>
        <v>42406.992418981477</v>
      </c>
      <c r="R1057">
        <f t="shared" si="49"/>
        <v>2016</v>
      </c>
      <c r="S1057">
        <f t="shared" si="50"/>
        <v>0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f t="shared" si="48"/>
        <v>42058.719641203701</v>
      </c>
      <c r="R1058">
        <f t="shared" si="49"/>
        <v>2015</v>
      </c>
      <c r="S1058">
        <f t="shared" si="50"/>
        <v>0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f t="shared" si="48"/>
        <v>42678.871331018512</v>
      </c>
      <c r="R1059">
        <f t="shared" si="49"/>
        <v>2016</v>
      </c>
      <c r="S1059">
        <f t="shared" si="50"/>
        <v>0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f t="shared" si="48"/>
        <v>42047.900960648149</v>
      </c>
      <c r="R1060">
        <f t="shared" si="49"/>
        <v>2015</v>
      </c>
      <c r="S1060">
        <f t="shared" si="50"/>
        <v>0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f t="shared" si="48"/>
        <v>42046.79</v>
      </c>
      <c r="R1061">
        <f t="shared" si="49"/>
        <v>2015</v>
      </c>
      <c r="S1061">
        <f t="shared" si="50"/>
        <v>0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f t="shared" si="48"/>
        <v>42079.913113425922</v>
      </c>
      <c r="R1062">
        <f t="shared" si="49"/>
        <v>2015</v>
      </c>
      <c r="S1062">
        <f t="shared" si="50"/>
        <v>1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f t="shared" si="48"/>
        <v>42432.276712962965</v>
      </c>
      <c r="R1063">
        <f t="shared" si="49"/>
        <v>2016</v>
      </c>
      <c r="S1063">
        <f t="shared" si="50"/>
        <v>0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f t="shared" si="48"/>
        <v>42556.807187500002</v>
      </c>
      <c r="R1064">
        <f t="shared" si="49"/>
        <v>2016</v>
      </c>
      <c r="S1064">
        <f t="shared" si="50"/>
        <v>95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f t="shared" si="48"/>
        <v>42583.030810185184</v>
      </c>
      <c r="R1065">
        <f t="shared" si="49"/>
        <v>2016</v>
      </c>
      <c r="S1065">
        <f t="shared" si="50"/>
        <v>0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f t="shared" si="48"/>
        <v>41417.228043981479</v>
      </c>
      <c r="R1066">
        <f t="shared" si="49"/>
        <v>2013</v>
      </c>
      <c r="S1066">
        <f t="shared" si="50"/>
        <v>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f t="shared" si="48"/>
        <v>41661.381041666667</v>
      </c>
      <c r="R1067">
        <f t="shared" si="49"/>
        <v>2014</v>
      </c>
      <c r="S1067">
        <f t="shared" si="50"/>
        <v>3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f t="shared" si="48"/>
        <v>41445.962754629632</v>
      </c>
      <c r="R1068">
        <f t="shared" si="49"/>
        <v>2013</v>
      </c>
      <c r="S1068">
        <f t="shared" si="50"/>
        <v>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f t="shared" si="48"/>
        <v>41599.855682870373</v>
      </c>
      <c r="R1069">
        <f t="shared" si="49"/>
        <v>2013</v>
      </c>
      <c r="S1069">
        <f t="shared" si="50"/>
        <v>26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f t="shared" si="48"/>
        <v>42440.371111111104</v>
      </c>
      <c r="R1070">
        <f t="shared" si="49"/>
        <v>2016</v>
      </c>
      <c r="S1070">
        <f t="shared" si="50"/>
        <v>0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f t="shared" si="48"/>
        <v>41572.229849537034</v>
      </c>
      <c r="R1071">
        <f t="shared" si="49"/>
        <v>2013</v>
      </c>
      <c r="S1071">
        <f t="shared" si="50"/>
        <v>39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f t="shared" si="48"/>
        <v>41163.011828703704</v>
      </c>
      <c r="R1072">
        <f t="shared" si="49"/>
        <v>2012</v>
      </c>
      <c r="S1072">
        <f t="shared" si="50"/>
        <v>1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f t="shared" si="48"/>
        <v>42295.753391203703</v>
      </c>
      <c r="R1073">
        <f t="shared" si="49"/>
        <v>2015</v>
      </c>
      <c r="S1073">
        <f t="shared" si="50"/>
        <v>0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f t="shared" si="48"/>
        <v>41645.832141203704</v>
      </c>
      <c r="R1074">
        <f t="shared" si="49"/>
        <v>2014</v>
      </c>
      <c r="S1074">
        <f t="shared" si="50"/>
        <v>0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f t="shared" si="48"/>
        <v>40802.964594907404</v>
      </c>
      <c r="R1075">
        <f t="shared" si="49"/>
        <v>2011</v>
      </c>
      <c r="S1075">
        <f t="shared" si="50"/>
        <v>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f t="shared" si="48"/>
        <v>41613.172974537039</v>
      </c>
      <c r="R1076">
        <f t="shared" si="49"/>
        <v>2013</v>
      </c>
      <c r="S1076">
        <f t="shared" si="50"/>
        <v>6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f t="shared" si="48"/>
        <v>41005.904120370367</v>
      </c>
      <c r="R1077">
        <f t="shared" si="49"/>
        <v>2012</v>
      </c>
      <c r="S1077">
        <f t="shared" si="50"/>
        <v>5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f t="shared" si="48"/>
        <v>41838.377893518518</v>
      </c>
      <c r="R1078">
        <f t="shared" si="49"/>
        <v>2014</v>
      </c>
      <c r="S1078">
        <f t="shared" si="50"/>
        <v>63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f t="shared" si="48"/>
        <v>42353.16679398148</v>
      </c>
      <c r="R1079">
        <f t="shared" si="49"/>
        <v>2015</v>
      </c>
      <c r="S1079">
        <f t="shared" si="50"/>
        <v>29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f t="shared" si="48"/>
        <v>40701.195844907408</v>
      </c>
      <c r="R1080">
        <f t="shared" si="49"/>
        <v>2011</v>
      </c>
      <c r="S1080">
        <f t="shared" si="50"/>
        <v>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f t="shared" si="48"/>
        <v>42479.566388888896</v>
      </c>
      <c r="R1081">
        <f t="shared" si="49"/>
        <v>2016</v>
      </c>
      <c r="S1081">
        <f t="shared" si="50"/>
        <v>3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f t="shared" si="48"/>
        <v>41740.138113425928</v>
      </c>
      <c r="R1082">
        <f t="shared" si="49"/>
        <v>2014</v>
      </c>
      <c r="S1082">
        <f t="shared" si="50"/>
        <v>9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f t="shared" si="48"/>
        <v>42002.926990740743</v>
      </c>
      <c r="R1083">
        <f t="shared" si="49"/>
        <v>2014</v>
      </c>
      <c r="S1083">
        <f t="shared" si="50"/>
        <v>0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f t="shared" si="48"/>
        <v>41101.906111111115</v>
      </c>
      <c r="R1084">
        <f t="shared" si="49"/>
        <v>2012</v>
      </c>
      <c r="S1084">
        <f t="shared" si="50"/>
        <v>1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f t="shared" si="48"/>
        <v>41793.659525462965</v>
      </c>
      <c r="R1085">
        <f t="shared" si="49"/>
        <v>2014</v>
      </c>
      <c r="S1085">
        <f t="shared" si="50"/>
        <v>1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f t="shared" si="48"/>
        <v>41829.912083333329</v>
      </c>
      <c r="R1086">
        <f t="shared" si="49"/>
        <v>2014</v>
      </c>
      <c r="S1086">
        <f t="shared" si="50"/>
        <v>0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f t="shared" si="48"/>
        <v>42413.671006944445</v>
      </c>
      <c r="R1087">
        <f t="shared" si="49"/>
        <v>2016</v>
      </c>
      <c r="S1087">
        <f t="shared" si="50"/>
        <v>3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f t="shared" si="48"/>
        <v>41845.866793981484</v>
      </c>
      <c r="R1088">
        <f t="shared" si="49"/>
        <v>2014</v>
      </c>
      <c r="S1088">
        <f t="shared" si="50"/>
        <v>0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f t="shared" si="48"/>
        <v>41775.713969907411</v>
      </c>
      <c r="R1089">
        <f t="shared" si="49"/>
        <v>2014</v>
      </c>
      <c r="S1089">
        <f t="shared" si="50"/>
        <v>0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f t="shared" si="48"/>
        <v>41723.799386574072</v>
      </c>
      <c r="R1090">
        <f t="shared" si="49"/>
        <v>2014</v>
      </c>
      <c r="S1090">
        <f t="shared" si="50"/>
        <v>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f t="shared" ref="Q1091:Q1154" si="51">(((J1091/60)/60)/24)+DATE(1970,1,1)</f>
        <v>42151.189525462964</v>
      </c>
      <c r="R1091">
        <f t="shared" ref="R1091:R1154" si="52">YEAR(Q1091)</f>
        <v>2015</v>
      </c>
      <c r="S1091">
        <f t="shared" ref="S1091:S1154" si="53">ROUND(E1091/D1091*100,0)</f>
        <v>8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f t="shared" si="51"/>
        <v>42123.185798611114</v>
      </c>
      <c r="R1092">
        <f t="shared" si="52"/>
        <v>2015</v>
      </c>
      <c r="S1092">
        <f t="shared" si="53"/>
        <v>0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f t="shared" si="51"/>
        <v>42440.820277777777</v>
      </c>
      <c r="R1093">
        <f t="shared" si="52"/>
        <v>2016</v>
      </c>
      <c r="S1093">
        <f t="shared" si="53"/>
        <v>13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f t="shared" si="51"/>
        <v>41250.025902777779</v>
      </c>
      <c r="R1094">
        <f t="shared" si="52"/>
        <v>2012</v>
      </c>
      <c r="S1094">
        <f t="shared" si="53"/>
        <v>1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f t="shared" si="51"/>
        <v>42396.973807870367</v>
      </c>
      <c r="R1095">
        <f t="shared" si="52"/>
        <v>2016</v>
      </c>
      <c r="S1095">
        <f t="shared" si="53"/>
        <v>14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f t="shared" si="51"/>
        <v>40795.713344907403</v>
      </c>
      <c r="R1096">
        <f t="shared" si="52"/>
        <v>2011</v>
      </c>
      <c r="S1096">
        <f t="shared" si="53"/>
        <v>18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f t="shared" si="51"/>
        <v>41486.537268518521</v>
      </c>
      <c r="R1097">
        <f t="shared" si="52"/>
        <v>2013</v>
      </c>
      <c r="S1097">
        <f t="shared" si="53"/>
        <v>5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f t="shared" si="51"/>
        <v>41885.51798611111</v>
      </c>
      <c r="R1098">
        <f t="shared" si="52"/>
        <v>2014</v>
      </c>
      <c r="S1098">
        <f t="shared" si="53"/>
        <v>18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f t="shared" si="51"/>
        <v>41660.792557870373</v>
      </c>
      <c r="R1099">
        <f t="shared" si="52"/>
        <v>2014</v>
      </c>
      <c r="S1099">
        <f t="shared" si="53"/>
        <v>0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f t="shared" si="51"/>
        <v>41712.762673611112</v>
      </c>
      <c r="R1100">
        <f t="shared" si="52"/>
        <v>2014</v>
      </c>
      <c r="S1100">
        <f t="shared" si="53"/>
        <v>7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f t="shared" si="51"/>
        <v>42107.836435185185</v>
      </c>
      <c r="R1101">
        <f t="shared" si="52"/>
        <v>2015</v>
      </c>
      <c r="S1101">
        <f t="shared" si="53"/>
        <v>1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f t="shared" si="51"/>
        <v>42384.110775462963</v>
      </c>
      <c r="R1102">
        <f t="shared" si="52"/>
        <v>2016</v>
      </c>
      <c r="S1102">
        <f t="shared" si="53"/>
        <v>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f t="shared" si="51"/>
        <v>42538.77243055556</v>
      </c>
      <c r="R1103">
        <f t="shared" si="52"/>
        <v>2016</v>
      </c>
      <c r="S1103">
        <f t="shared" si="53"/>
        <v>0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f t="shared" si="51"/>
        <v>41577.045428240745</v>
      </c>
      <c r="R1104">
        <f t="shared" si="52"/>
        <v>2013</v>
      </c>
      <c r="S1104">
        <f t="shared" si="53"/>
        <v>5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f t="shared" si="51"/>
        <v>42479.22210648148</v>
      </c>
      <c r="R1105">
        <f t="shared" si="52"/>
        <v>2016</v>
      </c>
      <c r="S1105">
        <f t="shared" si="53"/>
        <v>2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f t="shared" si="51"/>
        <v>41771.40996527778</v>
      </c>
      <c r="R1106">
        <f t="shared" si="52"/>
        <v>2014</v>
      </c>
      <c r="S1106">
        <f t="shared" si="53"/>
        <v>5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f t="shared" si="51"/>
        <v>41692.135729166665</v>
      </c>
      <c r="R1107">
        <f t="shared" si="52"/>
        <v>2014</v>
      </c>
      <c r="S1107">
        <f t="shared" si="53"/>
        <v>0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f t="shared" si="51"/>
        <v>40973.740451388891</v>
      </c>
      <c r="R1108">
        <f t="shared" si="52"/>
        <v>2012</v>
      </c>
      <c r="S1108">
        <f t="shared" si="53"/>
        <v>41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f t="shared" si="51"/>
        <v>41813.861388888887</v>
      </c>
      <c r="R1109">
        <f t="shared" si="52"/>
        <v>2014</v>
      </c>
      <c r="S1109">
        <f t="shared" si="53"/>
        <v>0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f t="shared" si="51"/>
        <v>40952.636979166666</v>
      </c>
      <c r="R1110">
        <f t="shared" si="52"/>
        <v>2012</v>
      </c>
      <c r="S1110">
        <f t="shared" si="53"/>
        <v>3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f t="shared" si="51"/>
        <v>42662.752199074079</v>
      </c>
      <c r="R1111">
        <f t="shared" si="52"/>
        <v>2016</v>
      </c>
      <c r="S1111">
        <f t="shared" si="53"/>
        <v>0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f t="shared" si="51"/>
        <v>41220.933124999996</v>
      </c>
      <c r="R1112">
        <f t="shared" si="52"/>
        <v>2012</v>
      </c>
      <c r="S1112">
        <f t="shared" si="53"/>
        <v>1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f t="shared" si="51"/>
        <v>42347.203587962969</v>
      </c>
      <c r="R1113">
        <f t="shared" si="52"/>
        <v>2015</v>
      </c>
      <c r="S1113">
        <f t="shared" si="53"/>
        <v>0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f t="shared" si="51"/>
        <v>41963.759386574078</v>
      </c>
      <c r="R1114">
        <f t="shared" si="52"/>
        <v>2014</v>
      </c>
      <c r="S1114">
        <f t="shared" si="53"/>
        <v>36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f t="shared" si="51"/>
        <v>41835.977083333331</v>
      </c>
      <c r="R1115">
        <f t="shared" si="52"/>
        <v>2014</v>
      </c>
      <c r="S1115">
        <f t="shared" si="53"/>
        <v>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f t="shared" si="51"/>
        <v>41526.345914351856</v>
      </c>
      <c r="R1116">
        <f t="shared" si="52"/>
        <v>2013</v>
      </c>
      <c r="S1116">
        <f t="shared" si="53"/>
        <v>0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f t="shared" si="51"/>
        <v>42429.695543981477</v>
      </c>
      <c r="R1117">
        <f t="shared" si="52"/>
        <v>2016</v>
      </c>
      <c r="S1117">
        <f t="shared" si="53"/>
        <v>0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f t="shared" si="51"/>
        <v>41009.847314814811</v>
      </c>
      <c r="R1118">
        <f t="shared" si="52"/>
        <v>2012</v>
      </c>
      <c r="S1118">
        <f t="shared" si="53"/>
        <v>0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f t="shared" si="51"/>
        <v>42333.598530092597</v>
      </c>
      <c r="R1119">
        <f t="shared" si="52"/>
        <v>2015</v>
      </c>
      <c r="S1119">
        <f t="shared" si="53"/>
        <v>8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f t="shared" si="51"/>
        <v>41704.16642361111</v>
      </c>
      <c r="R1120">
        <f t="shared" si="52"/>
        <v>2014</v>
      </c>
      <c r="S1120">
        <f t="shared" si="53"/>
        <v>2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f t="shared" si="51"/>
        <v>41722.792407407411</v>
      </c>
      <c r="R1121">
        <f t="shared" si="52"/>
        <v>2014</v>
      </c>
      <c r="S1121">
        <f t="shared" si="53"/>
        <v>0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f t="shared" si="51"/>
        <v>40799.872685185182</v>
      </c>
      <c r="R1122">
        <f t="shared" si="52"/>
        <v>2011</v>
      </c>
      <c r="S1122">
        <f t="shared" si="53"/>
        <v>0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f t="shared" si="51"/>
        <v>42412.934212962966</v>
      </c>
      <c r="R1123">
        <f t="shared" si="52"/>
        <v>2016</v>
      </c>
      <c r="S1123">
        <f t="shared" si="53"/>
        <v>0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f t="shared" si="51"/>
        <v>41410.703993055555</v>
      </c>
      <c r="R1124">
        <f t="shared" si="52"/>
        <v>2013</v>
      </c>
      <c r="S1124">
        <f t="shared" si="53"/>
        <v>0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f t="shared" si="51"/>
        <v>41718.5237037037</v>
      </c>
      <c r="R1125">
        <f t="shared" si="52"/>
        <v>2014</v>
      </c>
      <c r="S1125">
        <f t="shared" si="53"/>
        <v>0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f t="shared" si="51"/>
        <v>42094.667256944449</v>
      </c>
      <c r="R1126">
        <f t="shared" si="52"/>
        <v>2015</v>
      </c>
      <c r="S1126">
        <f t="shared" si="53"/>
        <v>0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f t="shared" si="51"/>
        <v>42212.624189814815</v>
      </c>
      <c r="R1127">
        <f t="shared" si="52"/>
        <v>2015</v>
      </c>
      <c r="S1127">
        <f t="shared" si="53"/>
        <v>0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f t="shared" si="51"/>
        <v>42535.327476851846</v>
      </c>
      <c r="R1128">
        <f t="shared" si="52"/>
        <v>2016</v>
      </c>
      <c r="S1128">
        <f t="shared" si="53"/>
        <v>1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f t="shared" si="51"/>
        <v>41926.854166666664</v>
      </c>
      <c r="R1129">
        <f t="shared" si="52"/>
        <v>2014</v>
      </c>
      <c r="S1129">
        <f t="shared" si="53"/>
        <v>2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f t="shared" si="51"/>
        <v>41828.649502314816</v>
      </c>
      <c r="R1130">
        <f t="shared" si="52"/>
        <v>2014</v>
      </c>
      <c r="S1130">
        <f t="shared" si="53"/>
        <v>0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f t="shared" si="51"/>
        <v>42496.264965277776</v>
      </c>
      <c r="R1131">
        <f t="shared" si="52"/>
        <v>2016</v>
      </c>
      <c r="S1131">
        <f t="shared" si="53"/>
        <v>0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f t="shared" si="51"/>
        <v>41908.996527777781</v>
      </c>
      <c r="R1132">
        <f t="shared" si="52"/>
        <v>2014</v>
      </c>
      <c r="S1132">
        <f t="shared" si="53"/>
        <v>0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f t="shared" si="51"/>
        <v>42332.908194444448</v>
      </c>
      <c r="R1133">
        <f t="shared" si="52"/>
        <v>2015</v>
      </c>
      <c r="S1133">
        <f t="shared" si="53"/>
        <v>0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f t="shared" si="51"/>
        <v>42706.115405092598</v>
      </c>
      <c r="R1134">
        <f t="shared" si="52"/>
        <v>2016</v>
      </c>
      <c r="S1134">
        <f t="shared" si="53"/>
        <v>14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f t="shared" si="51"/>
        <v>41821.407187500001</v>
      </c>
      <c r="R1135">
        <f t="shared" si="52"/>
        <v>2014</v>
      </c>
      <c r="S1135">
        <f t="shared" si="53"/>
        <v>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f t="shared" si="51"/>
        <v>41958.285046296296</v>
      </c>
      <c r="R1136">
        <f t="shared" si="52"/>
        <v>2014</v>
      </c>
      <c r="S1136">
        <f t="shared" si="53"/>
        <v>0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f t="shared" si="51"/>
        <v>42558.989513888882</v>
      </c>
      <c r="R1137">
        <f t="shared" si="52"/>
        <v>2016</v>
      </c>
      <c r="S1137">
        <f t="shared" si="53"/>
        <v>5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f t="shared" si="51"/>
        <v>42327.671631944439</v>
      </c>
      <c r="R1138">
        <f t="shared" si="52"/>
        <v>2015</v>
      </c>
      <c r="S1138">
        <f t="shared" si="53"/>
        <v>6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f t="shared" si="51"/>
        <v>42453.819687499999</v>
      </c>
      <c r="R1139">
        <f t="shared" si="52"/>
        <v>2016</v>
      </c>
      <c r="S1139">
        <f t="shared" si="53"/>
        <v>40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f t="shared" si="51"/>
        <v>42736.9066087963</v>
      </c>
      <c r="R1140">
        <f t="shared" si="52"/>
        <v>2017</v>
      </c>
      <c r="S1140">
        <f t="shared" si="53"/>
        <v>0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f t="shared" si="51"/>
        <v>41975.347523148142</v>
      </c>
      <c r="R1141">
        <f t="shared" si="52"/>
        <v>2014</v>
      </c>
      <c r="S1141">
        <f t="shared" si="53"/>
        <v>0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f t="shared" si="51"/>
        <v>42192.462048611109</v>
      </c>
      <c r="R1142">
        <f t="shared" si="52"/>
        <v>2015</v>
      </c>
      <c r="S1142">
        <f t="shared" si="53"/>
        <v>0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f t="shared" si="51"/>
        <v>42164.699652777781</v>
      </c>
      <c r="R1143">
        <f t="shared" si="52"/>
        <v>2015</v>
      </c>
      <c r="S1143">
        <f t="shared" si="53"/>
        <v>0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f t="shared" si="51"/>
        <v>42022.006099537044</v>
      </c>
      <c r="R1144">
        <f t="shared" si="52"/>
        <v>2015</v>
      </c>
      <c r="S1144">
        <f t="shared" si="53"/>
        <v>0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f t="shared" si="51"/>
        <v>42325.19358796296</v>
      </c>
      <c r="R1145">
        <f t="shared" si="52"/>
        <v>2015</v>
      </c>
      <c r="S1145">
        <f t="shared" si="53"/>
        <v>0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f t="shared" si="51"/>
        <v>42093.181944444441</v>
      </c>
      <c r="R1146">
        <f t="shared" si="52"/>
        <v>2015</v>
      </c>
      <c r="S1146">
        <f t="shared" si="53"/>
        <v>0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f t="shared" si="51"/>
        <v>41854.747592592597</v>
      </c>
      <c r="R1147">
        <f t="shared" si="52"/>
        <v>2014</v>
      </c>
      <c r="S1147">
        <f t="shared" si="53"/>
        <v>0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f t="shared" si="51"/>
        <v>41723.9533912037</v>
      </c>
      <c r="R1148">
        <f t="shared" si="52"/>
        <v>2014</v>
      </c>
      <c r="S1148">
        <f t="shared" si="53"/>
        <v>9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f t="shared" si="51"/>
        <v>41871.972025462965</v>
      </c>
      <c r="R1149">
        <f t="shared" si="52"/>
        <v>2014</v>
      </c>
      <c r="S1149">
        <f t="shared" si="53"/>
        <v>0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f t="shared" si="51"/>
        <v>42675.171076388884</v>
      </c>
      <c r="R1150">
        <f t="shared" si="52"/>
        <v>2016</v>
      </c>
      <c r="S1150">
        <f t="shared" si="53"/>
        <v>0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f t="shared" si="51"/>
        <v>42507.71025462963</v>
      </c>
      <c r="R1151">
        <f t="shared" si="52"/>
        <v>2016</v>
      </c>
      <c r="S1151">
        <f t="shared" si="53"/>
        <v>0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f t="shared" si="51"/>
        <v>42317.954571759255</v>
      </c>
      <c r="R1152">
        <f t="shared" si="52"/>
        <v>2015</v>
      </c>
      <c r="S1152">
        <f t="shared" si="53"/>
        <v>10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f t="shared" si="51"/>
        <v>42224.102581018517</v>
      </c>
      <c r="R1153">
        <f t="shared" si="52"/>
        <v>2015</v>
      </c>
      <c r="S1153">
        <f t="shared" si="53"/>
        <v>0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f t="shared" si="51"/>
        <v>42109.709629629629</v>
      </c>
      <c r="R1154">
        <f t="shared" si="52"/>
        <v>2015</v>
      </c>
      <c r="S1154">
        <f t="shared" si="53"/>
        <v>6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f t="shared" ref="Q1155:Q1218" si="54">(((J1155/60)/60)/24)+DATE(1970,1,1)</f>
        <v>42143.714178240742</v>
      </c>
      <c r="R1155">
        <f t="shared" ref="R1155:R1218" si="55">YEAR(Q1155)</f>
        <v>2015</v>
      </c>
      <c r="S1155">
        <f t="shared" ref="S1155:S1218" si="56">ROUND(E1155/D1155*100,0)</f>
        <v>1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f t="shared" si="54"/>
        <v>42223.108865740738</v>
      </c>
      <c r="R1156">
        <f t="shared" si="55"/>
        <v>2015</v>
      </c>
      <c r="S1156">
        <f t="shared" si="56"/>
        <v>7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f t="shared" si="54"/>
        <v>41835.763981481483</v>
      </c>
      <c r="R1157">
        <f t="shared" si="55"/>
        <v>2014</v>
      </c>
      <c r="S1157">
        <f t="shared" si="56"/>
        <v>1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f t="shared" si="54"/>
        <v>42029.07131944444</v>
      </c>
      <c r="R1158">
        <f t="shared" si="55"/>
        <v>2015</v>
      </c>
      <c r="S1158">
        <f t="shared" si="56"/>
        <v>0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f t="shared" si="54"/>
        <v>41918.628240740742</v>
      </c>
      <c r="R1159">
        <f t="shared" si="55"/>
        <v>2014</v>
      </c>
      <c r="S1159">
        <f t="shared" si="56"/>
        <v>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f t="shared" si="54"/>
        <v>41952.09175925926</v>
      </c>
      <c r="R1160">
        <f t="shared" si="55"/>
        <v>2014</v>
      </c>
      <c r="S1160">
        <f t="shared" si="56"/>
        <v>0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f t="shared" si="54"/>
        <v>42154.726446759261</v>
      </c>
      <c r="R1161">
        <f t="shared" si="55"/>
        <v>2015</v>
      </c>
      <c r="S1161">
        <f t="shared" si="56"/>
        <v>0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f t="shared" si="54"/>
        <v>42061.154930555553</v>
      </c>
      <c r="R1162">
        <f t="shared" si="55"/>
        <v>2015</v>
      </c>
      <c r="S1162">
        <f t="shared" si="56"/>
        <v>4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f t="shared" si="54"/>
        <v>42122.629502314812</v>
      </c>
      <c r="R1163">
        <f t="shared" si="55"/>
        <v>2015</v>
      </c>
      <c r="S1163">
        <f t="shared" si="56"/>
        <v>0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f t="shared" si="54"/>
        <v>41876.683611111112</v>
      </c>
      <c r="R1164">
        <f t="shared" si="55"/>
        <v>2014</v>
      </c>
      <c r="S1164">
        <f t="shared" si="56"/>
        <v>0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f t="shared" si="54"/>
        <v>41830.723611111112</v>
      </c>
      <c r="R1165">
        <f t="shared" si="55"/>
        <v>2014</v>
      </c>
      <c r="S1165">
        <f t="shared" si="56"/>
        <v>0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f t="shared" si="54"/>
        <v>42509.724328703705</v>
      </c>
      <c r="R1166">
        <f t="shared" si="55"/>
        <v>2016</v>
      </c>
      <c r="S1166">
        <f t="shared" si="56"/>
        <v>0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f t="shared" si="54"/>
        <v>41792.214467592588</v>
      </c>
      <c r="R1167">
        <f t="shared" si="55"/>
        <v>2014</v>
      </c>
      <c r="S1167">
        <f t="shared" si="56"/>
        <v>21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f t="shared" si="54"/>
        <v>42150.485439814816</v>
      </c>
      <c r="R1168">
        <f t="shared" si="55"/>
        <v>2015</v>
      </c>
      <c r="S1168">
        <f t="shared" si="56"/>
        <v>19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f t="shared" si="54"/>
        <v>41863.734895833331</v>
      </c>
      <c r="R1169">
        <f t="shared" si="55"/>
        <v>2014</v>
      </c>
      <c r="S1169">
        <f t="shared" si="56"/>
        <v>2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f t="shared" si="54"/>
        <v>42605.053993055553</v>
      </c>
      <c r="R1170">
        <f t="shared" si="55"/>
        <v>2016</v>
      </c>
      <c r="S1170">
        <f t="shared" si="56"/>
        <v>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f t="shared" si="54"/>
        <v>42027.353738425925</v>
      </c>
      <c r="R1171">
        <f t="shared" si="55"/>
        <v>2015</v>
      </c>
      <c r="S1171">
        <f t="shared" si="56"/>
        <v>0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f t="shared" si="54"/>
        <v>42124.893182870372</v>
      </c>
      <c r="R1172">
        <f t="shared" si="55"/>
        <v>2015</v>
      </c>
      <c r="S1172">
        <f t="shared" si="56"/>
        <v>0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f t="shared" si="54"/>
        <v>41938.804710648146</v>
      </c>
      <c r="R1173">
        <f t="shared" si="55"/>
        <v>2014</v>
      </c>
      <c r="S1173">
        <f t="shared" si="56"/>
        <v>0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f t="shared" si="54"/>
        <v>41841.682314814818</v>
      </c>
      <c r="R1174">
        <f t="shared" si="55"/>
        <v>2014</v>
      </c>
      <c r="S1174">
        <f t="shared" si="56"/>
        <v>0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f t="shared" si="54"/>
        <v>42184.185844907406</v>
      </c>
      <c r="R1175">
        <f t="shared" si="55"/>
        <v>2015</v>
      </c>
      <c r="S1175">
        <f t="shared" si="56"/>
        <v>0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f t="shared" si="54"/>
        <v>42468.84174768519</v>
      </c>
      <c r="R1176">
        <f t="shared" si="55"/>
        <v>2016</v>
      </c>
      <c r="S1176">
        <f t="shared" si="56"/>
        <v>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f t="shared" si="54"/>
        <v>42170.728460648148</v>
      </c>
      <c r="R1177">
        <f t="shared" si="55"/>
        <v>2015</v>
      </c>
      <c r="S1177">
        <f t="shared" si="56"/>
        <v>3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f t="shared" si="54"/>
        <v>42746.019652777773</v>
      </c>
      <c r="R1178">
        <f t="shared" si="55"/>
        <v>2017</v>
      </c>
      <c r="S1178">
        <f t="shared" si="56"/>
        <v>0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f t="shared" si="54"/>
        <v>41897.660833333335</v>
      </c>
      <c r="R1179">
        <f t="shared" si="55"/>
        <v>2014</v>
      </c>
      <c r="S1179">
        <f t="shared" si="56"/>
        <v>0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f t="shared" si="54"/>
        <v>41837.905694444446</v>
      </c>
      <c r="R1180">
        <f t="shared" si="55"/>
        <v>2014</v>
      </c>
      <c r="S1180">
        <f t="shared" si="56"/>
        <v>0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f t="shared" si="54"/>
        <v>42275.720219907409</v>
      </c>
      <c r="R1181">
        <f t="shared" si="55"/>
        <v>2015</v>
      </c>
      <c r="S1181">
        <f t="shared" si="56"/>
        <v>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f t="shared" si="54"/>
        <v>41781.806875000002</v>
      </c>
      <c r="R1182">
        <f t="shared" si="55"/>
        <v>2014</v>
      </c>
      <c r="S1182">
        <f t="shared" si="56"/>
        <v>12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f t="shared" si="54"/>
        <v>42034.339363425926</v>
      </c>
      <c r="R1183">
        <f t="shared" si="55"/>
        <v>2015</v>
      </c>
      <c r="S1183">
        <f t="shared" si="56"/>
        <v>0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f t="shared" si="54"/>
        <v>42728.827407407407</v>
      </c>
      <c r="R1184">
        <f t="shared" si="55"/>
        <v>2016</v>
      </c>
      <c r="S1184">
        <f t="shared" si="56"/>
        <v>4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f t="shared" si="54"/>
        <v>42656.86137731481</v>
      </c>
      <c r="R1185">
        <f t="shared" si="55"/>
        <v>2016</v>
      </c>
      <c r="S1185">
        <f t="shared" si="56"/>
        <v>4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f t="shared" si="54"/>
        <v>42741.599664351852</v>
      </c>
      <c r="R1186">
        <f t="shared" si="55"/>
        <v>2017</v>
      </c>
      <c r="S1186">
        <f t="shared" si="56"/>
        <v>105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f t="shared" si="54"/>
        <v>42130.865150462967</v>
      </c>
      <c r="R1187">
        <f t="shared" si="55"/>
        <v>2015</v>
      </c>
      <c r="S1187">
        <f t="shared" si="56"/>
        <v>105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f t="shared" si="54"/>
        <v>42123.86336805555</v>
      </c>
      <c r="R1188">
        <f t="shared" si="55"/>
        <v>2015</v>
      </c>
      <c r="S1188">
        <f t="shared" si="56"/>
        <v>107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f t="shared" si="54"/>
        <v>42109.894942129627</v>
      </c>
      <c r="R1189">
        <f t="shared" si="55"/>
        <v>2015</v>
      </c>
      <c r="S1189">
        <f t="shared" si="56"/>
        <v>104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f t="shared" si="54"/>
        <v>42711.700694444444</v>
      </c>
      <c r="R1190">
        <f t="shared" si="55"/>
        <v>2016</v>
      </c>
      <c r="S1190">
        <f t="shared" si="56"/>
        <v>161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f t="shared" si="54"/>
        <v>42529.979108796295</v>
      </c>
      <c r="R1191">
        <f t="shared" si="55"/>
        <v>2016</v>
      </c>
      <c r="S1191">
        <f t="shared" si="56"/>
        <v>108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f t="shared" si="54"/>
        <v>41852.665798611109</v>
      </c>
      <c r="R1192">
        <f t="shared" si="55"/>
        <v>2014</v>
      </c>
      <c r="S1192">
        <f t="shared" si="56"/>
        <v>135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f t="shared" si="54"/>
        <v>42419.603703703702</v>
      </c>
      <c r="R1193">
        <f t="shared" si="55"/>
        <v>2016</v>
      </c>
      <c r="S1193">
        <f t="shared" si="56"/>
        <v>109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f t="shared" si="54"/>
        <v>42747.506689814814</v>
      </c>
      <c r="R1194">
        <f t="shared" si="55"/>
        <v>2017</v>
      </c>
      <c r="S1194">
        <f t="shared" si="56"/>
        <v>290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f t="shared" si="54"/>
        <v>42409.776076388895</v>
      </c>
      <c r="R1195">
        <f t="shared" si="55"/>
        <v>2016</v>
      </c>
      <c r="S1195">
        <f t="shared" si="56"/>
        <v>104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f t="shared" si="54"/>
        <v>42072.488182870366</v>
      </c>
      <c r="R1196">
        <f t="shared" si="55"/>
        <v>2015</v>
      </c>
      <c r="S1196">
        <f t="shared" si="56"/>
        <v>322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f t="shared" si="54"/>
        <v>42298.34783564815</v>
      </c>
      <c r="R1197">
        <f t="shared" si="55"/>
        <v>2015</v>
      </c>
      <c r="S1197">
        <f t="shared" si="56"/>
        <v>135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f t="shared" si="54"/>
        <v>42326.818738425922</v>
      </c>
      <c r="R1198">
        <f t="shared" si="55"/>
        <v>2015</v>
      </c>
      <c r="S1198">
        <f t="shared" si="56"/>
        <v>270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f t="shared" si="54"/>
        <v>42503.66474537037</v>
      </c>
      <c r="R1199">
        <f t="shared" si="55"/>
        <v>2016</v>
      </c>
      <c r="S1199">
        <f t="shared" si="56"/>
        <v>253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f t="shared" si="54"/>
        <v>42333.619050925925</v>
      </c>
      <c r="R1200">
        <f t="shared" si="55"/>
        <v>2015</v>
      </c>
      <c r="S1200">
        <f t="shared" si="56"/>
        <v>261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f t="shared" si="54"/>
        <v>42161.770833333328</v>
      </c>
      <c r="R1201">
        <f t="shared" si="55"/>
        <v>2015</v>
      </c>
      <c r="S1201">
        <f t="shared" si="56"/>
        <v>101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f t="shared" si="54"/>
        <v>42089.477500000001</v>
      </c>
      <c r="R1202">
        <f t="shared" si="55"/>
        <v>2015</v>
      </c>
      <c r="S1202">
        <f t="shared" si="56"/>
        <v>126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f t="shared" si="54"/>
        <v>42536.60701388889</v>
      </c>
      <c r="R1203">
        <f t="shared" si="55"/>
        <v>2016</v>
      </c>
      <c r="S1203">
        <f t="shared" si="56"/>
        <v>102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f t="shared" si="54"/>
        <v>42152.288819444439</v>
      </c>
      <c r="R1204">
        <f t="shared" si="55"/>
        <v>2015</v>
      </c>
      <c r="S1204">
        <f t="shared" si="56"/>
        <v>199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f t="shared" si="54"/>
        <v>42125.614895833336</v>
      </c>
      <c r="R1205">
        <f t="shared" si="55"/>
        <v>2015</v>
      </c>
      <c r="S1205">
        <f t="shared" si="56"/>
        <v>102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f t="shared" si="54"/>
        <v>42297.748067129629</v>
      </c>
      <c r="R1206">
        <f t="shared" si="55"/>
        <v>2015</v>
      </c>
      <c r="S1206">
        <f t="shared" si="56"/>
        <v>103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f t="shared" si="54"/>
        <v>42138.506377314814</v>
      </c>
      <c r="R1207">
        <f t="shared" si="55"/>
        <v>2015</v>
      </c>
      <c r="S1207">
        <f t="shared" si="56"/>
        <v>101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f t="shared" si="54"/>
        <v>42772.776076388895</v>
      </c>
      <c r="R1208">
        <f t="shared" si="55"/>
        <v>2017</v>
      </c>
      <c r="S1208">
        <f t="shared" si="56"/>
        <v>115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f t="shared" si="54"/>
        <v>42430.430243055554</v>
      </c>
      <c r="R1209">
        <f t="shared" si="55"/>
        <v>2016</v>
      </c>
      <c r="S1209">
        <f t="shared" si="56"/>
        <v>104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f t="shared" si="54"/>
        <v>42423.709074074075</v>
      </c>
      <c r="R1210">
        <f t="shared" si="55"/>
        <v>2016</v>
      </c>
      <c r="S1210">
        <f t="shared" si="56"/>
        <v>155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f t="shared" si="54"/>
        <v>42761.846122685187</v>
      </c>
      <c r="R1211">
        <f t="shared" si="55"/>
        <v>2017</v>
      </c>
      <c r="S1211">
        <f t="shared" si="56"/>
        <v>106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f t="shared" si="54"/>
        <v>42132.941805555558</v>
      </c>
      <c r="R1212">
        <f t="shared" si="55"/>
        <v>2015</v>
      </c>
      <c r="S1212">
        <f t="shared" si="56"/>
        <v>254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f t="shared" si="54"/>
        <v>42515.866446759261</v>
      </c>
      <c r="R1213">
        <f t="shared" si="55"/>
        <v>2016</v>
      </c>
      <c r="S1213">
        <f t="shared" si="56"/>
        <v>101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f t="shared" si="54"/>
        <v>42318.950173611112</v>
      </c>
      <c r="R1214">
        <f t="shared" si="55"/>
        <v>2015</v>
      </c>
      <c r="S1214">
        <f t="shared" si="56"/>
        <v>129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f t="shared" si="54"/>
        <v>42731.755787037036</v>
      </c>
      <c r="R1215">
        <f t="shared" si="55"/>
        <v>2016</v>
      </c>
      <c r="S1215">
        <f t="shared" si="56"/>
        <v>102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f t="shared" si="54"/>
        <v>42104.840335648143</v>
      </c>
      <c r="R1216">
        <f t="shared" si="55"/>
        <v>2015</v>
      </c>
      <c r="S1216">
        <f t="shared" si="56"/>
        <v>132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f t="shared" si="54"/>
        <v>41759.923101851848</v>
      </c>
      <c r="R1217">
        <f t="shared" si="55"/>
        <v>2014</v>
      </c>
      <c r="S1217">
        <f t="shared" si="56"/>
        <v>786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f t="shared" si="54"/>
        <v>42247.616400462968</v>
      </c>
      <c r="R1218">
        <f t="shared" si="55"/>
        <v>2015</v>
      </c>
      <c r="S1218">
        <f t="shared" si="56"/>
        <v>146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f t="shared" ref="Q1219:Q1282" si="57">(((J1219/60)/60)/24)+DATE(1970,1,1)</f>
        <v>42535.809490740736</v>
      </c>
      <c r="R1219">
        <f t="shared" ref="R1219:R1282" si="58">YEAR(Q1219)</f>
        <v>2016</v>
      </c>
      <c r="S1219">
        <f t="shared" ref="S1219:S1282" si="59">ROUND(E1219/D1219*100,0)</f>
        <v>103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f t="shared" si="57"/>
        <v>42278.662037037036</v>
      </c>
      <c r="R1220">
        <f t="shared" si="58"/>
        <v>2015</v>
      </c>
      <c r="S1220">
        <f t="shared" si="59"/>
        <v>172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f t="shared" si="57"/>
        <v>42633.461956018517</v>
      </c>
      <c r="R1221">
        <f t="shared" si="58"/>
        <v>2016</v>
      </c>
      <c r="S1221">
        <f t="shared" si="59"/>
        <v>159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f t="shared" si="57"/>
        <v>42211.628611111111</v>
      </c>
      <c r="R1222">
        <f t="shared" si="58"/>
        <v>2015</v>
      </c>
      <c r="S1222">
        <f t="shared" si="59"/>
        <v>104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f t="shared" si="57"/>
        <v>42680.47555555556</v>
      </c>
      <c r="R1223">
        <f t="shared" si="58"/>
        <v>2016</v>
      </c>
      <c r="S1223">
        <f t="shared" si="59"/>
        <v>111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f t="shared" si="57"/>
        <v>42430.720451388886</v>
      </c>
      <c r="R1224">
        <f t="shared" si="58"/>
        <v>2016</v>
      </c>
      <c r="S1224">
        <f t="shared" si="59"/>
        <v>280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f t="shared" si="57"/>
        <v>42654.177187499998</v>
      </c>
      <c r="R1225">
        <f t="shared" si="58"/>
        <v>2016</v>
      </c>
      <c r="S1225">
        <f t="shared" si="59"/>
        <v>112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f t="shared" si="57"/>
        <v>41736.549791666665</v>
      </c>
      <c r="R1226">
        <f t="shared" si="58"/>
        <v>2014</v>
      </c>
      <c r="S1226">
        <f t="shared" si="59"/>
        <v>7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f t="shared" si="57"/>
        <v>41509.905995370369</v>
      </c>
      <c r="R1227">
        <f t="shared" si="58"/>
        <v>2013</v>
      </c>
      <c r="S1227">
        <f t="shared" si="59"/>
        <v>4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f t="shared" si="57"/>
        <v>41715.874780092592</v>
      </c>
      <c r="R1228">
        <f t="shared" si="58"/>
        <v>2014</v>
      </c>
      <c r="S1228">
        <f t="shared" si="59"/>
        <v>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f t="shared" si="57"/>
        <v>41827.919166666667</v>
      </c>
      <c r="R1229">
        <f t="shared" si="58"/>
        <v>2014</v>
      </c>
      <c r="S1229">
        <f t="shared" si="59"/>
        <v>0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f t="shared" si="57"/>
        <v>40754.729259259257</v>
      </c>
      <c r="R1230">
        <f t="shared" si="58"/>
        <v>2011</v>
      </c>
      <c r="S1230">
        <f t="shared" si="59"/>
        <v>29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f t="shared" si="57"/>
        <v>40985.459803240738</v>
      </c>
      <c r="R1231">
        <f t="shared" si="58"/>
        <v>2012</v>
      </c>
      <c r="S1231">
        <f t="shared" si="59"/>
        <v>1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f t="shared" si="57"/>
        <v>40568.972569444442</v>
      </c>
      <c r="R1232">
        <f t="shared" si="58"/>
        <v>2011</v>
      </c>
      <c r="S1232">
        <f t="shared" si="59"/>
        <v>0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f t="shared" si="57"/>
        <v>42193.941759259258</v>
      </c>
      <c r="R1233">
        <f t="shared" si="58"/>
        <v>2015</v>
      </c>
      <c r="S1233">
        <f t="shared" si="59"/>
        <v>0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f t="shared" si="57"/>
        <v>41506.848032407412</v>
      </c>
      <c r="R1234">
        <f t="shared" si="58"/>
        <v>2013</v>
      </c>
      <c r="S1234">
        <f t="shared" si="59"/>
        <v>1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f t="shared" si="57"/>
        <v>40939.948773148149</v>
      </c>
      <c r="R1235">
        <f t="shared" si="58"/>
        <v>2012</v>
      </c>
      <c r="S1235">
        <f t="shared" si="59"/>
        <v>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f t="shared" si="57"/>
        <v>42007.788680555561</v>
      </c>
      <c r="R1236">
        <f t="shared" si="58"/>
        <v>2015</v>
      </c>
      <c r="S1236">
        <f t="shared" si="59"/>
        <v>0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f t="shared" si="57"/>
        <v>41583.135405092595</v>
      </c>
      <c r="R1237">
        <f t="shared" si="58"/>
        <v>2013</v>
      </c>
      <c r="S1237">
        <f t="shared" si="59"/>
        <v>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f t="shared" si="57"/>
        <v>41110.680138888885</v>
      </c>
      <c r="R1238">
        <f t="shared" si="58"/>
        <v>2012</v>
      </c>
      <c r="S1238">
        <f t="shared" si="59"/>
        <v>0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f t="shared" si="57"/>
        <v>41125.283159722225</v>
      </c>
      <c r="R1239">
        <f t="shared" si="58"/>
        <v>2012</v>
      </c>
      <c r="S1239">
        <f t="shared" si="59"/>
        <v>0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f t="shared" si="57"/>
        <v>40731.61037037037</v>
      </c>
      <c r="R1240">
        <f t="shared" si="58"/>
        <v>2011</v>
      </c>
      <c r="S1240">
        <f t="shared" si="59"/>
        <v>18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f t="shared" si="57"/>
        <v>40883.962581018517</v>
      </c>
      <c r="R1241">
        <f t="shared" si="58"/>
        <v>2011</v>
      </c>
      <c r="S1241">
        <f t="shared" si="59"/>
        <v>0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f t="shared" si="57"/>
        <v>41409.040011574078</v>
      </c>
      <c r="R1242">
        <f t="shared" si="58"/>
        <v>2013</v>
      </c>
      <c r="S1242">
        <f t="shared" si="59"/>
        <v>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f t="shared" si="57"/>
        <v>41923.837731481479</v>
      </c>
      <c r="R1243">
        <f t="shared" si="58"/>
        <v>2014</v>
      </c>
      <c r="S1243">
        <f t="shared" si="59"/>
        <v>51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f t="shared" si="57"/>
        <v>40782.165532407409</v>
      </c>
      <c r="R1244">
        <f t="shared" si="58"/>
        <v>2011</v>
      </c>
      <c r="S1244">
        <f t="shared" si="59"/>
        <v>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f t="shared" si="57"/>
        <v>40671.879293981481</v>
      </c>
      <c r="R1245">
        <f t="shared" si="58"/>
        <v>2011</v>
      </c>
      <c r="S1245">
        <f t="shared" si="59"/>
        <v>14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f t="shared" si="57"/>
        <v>41355.825497685182</v>
      </c>
      <c r="R1246">
        <f t="shared" si="58"/>
        <v>2013</v>
      </c>
      <c r="S1246">
        <f t="shared" si="59"/>
        <v>104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f t="shared" si="57"/>
        <v>41774.599930555552</v>
      </c>
      <c r="R1247">
        <f t="shared" si="58"/>
        <v>2014</v>
      </c>
      <c r="S1247">
        <f t="shared" si="59"/>
        <v>120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f t="shared" si="57"/>
        <v>40838.043391203704</v>
      </c>
      <c r="R1248">
        <f t="shared" si="58"/>
        <v>2011</v>
      </c>
      <c r="S1248">
        <f t="shared" si="59"/>
        <v>117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f t="shared" si="57"/>
        <v>41370.292303240742</v>
      </c>
      <c r="R1249">
        <f t="shared" si="58"/>
        <v>2013</v>
      </c>
      <c r="S1249">
        <f t="shared" si="59"/>
        <v>122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f t="shared" si="57"/>
        <v>41767.656863425924</v>
      </c>
      <c r="R1250">
        <f t="shared" si="58"/>
        <v>2014</v>
      </c>
      <c r="S1250">
        <f t="shared" si="59"/>
        <v>152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f t="shared" si="57"/>
        <v>41067.74086805556</v>
      </c>
      <c r="R1251">
        <f t="shared" si="58"/>
        <v>2012</v>
      </c>
      <c r="S1251">
        <f t="shared" si="59"/>
        <v>104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f t="shared" si="57"/>
        <v>41843.64271990741</v>
      </c>
      <c r="R1252">
        <f t="shared" si="58"/>
        <v>2014</v>
      </c>
      <c r="S1252">
        <f t="shared" si="59"/>
        <v>200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f t="shared" si="57"/>
        <v>40751.814432870371</v>
      </c>
      <c r="R1253">
        <f t="shared" si="58"/>
        <v>2011</v>
      </c>
      <c r="S1253">
        <f t="shared" si="59"/>
        <v>102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f t="shared" si="57"/>
        <v>41543.988067129627</v>
      </c>
      <c r="R1254">
        <f t="shared" si="58"/>
        <v>2013</v>
      </c>
      <c r="S1254">
        <f t="shared" si="59"/>
        <v>138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f t="shared" si="57"/>
        <v>41855.783645833333</v>
      </c>
      <c r="R1255">
        <f t="shared" si="58"/>
        <v>2014</v>
      </c>
      <c r="S1255">
        <f t="shared" si="59"/>
        <v>303833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f t="shared" si="57"/>
        <v>40487.621365740742</v>
      </c>
      <c r="R1256">
        <f t="shared" si="58"/>
        <v>2010</v>
      </c>
      <c r="S1256">
        <f t="shared" si="59"/>
        <v>199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f t="shared" si="57"/>
        <v>41579.845509259263</v>
      </c>
      <c r="R1257">
        <f t="shared" si="58"/>
        <v>2013</v>
      </c>
      <c r="S1257">
        <f t="shared" si="59"/>
        <v>202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f t="shared" si="57"/>
        <v>40921.919340277782</v>
      </c>
      <c r="R1258">
        <f t="shared" si="58"/>
        <v>2012</v>
      </c>
      <c r="S1258">
        <f t="shared" si="59"/>
        <v>118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f t="shared" si="57"/>
        <v>40587.085532407407</v>
      </c>
      <c r="R1259">
        <f t="shared" si="58"/>
        <v>2011</v>
      </c>
      <c r="S1259">
        <f t="shared" si="59"/>
        <v>295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f t="shared" si="57"/>
        <v>41487.611250000002</v>
      </c>
      <c r="R1260">
        <f t="shared" si="58"/>
        <v>2013</v>
      </c>
      <c r="S1260">
        <f t="shared" si="59"/>
        <v>213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f t="shared" si="57"/>
        <v>41766.970648148148</v>
      </c>
      <c r="R1261">
        <f t="shared" si="58"/>
        <v>2014</v>
      </c>
      <c r="S1261">
        <f t="shared" si="59"/>
        <v>104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f t="shared" si="57"/>
        <v>41666.842824074076</v>
      </c>
      <c r="R1262">
        <f t="shared" si="58"/>
        <v>2014</v>
      </c>
      <c r="S1262">
        <f t="shared" si="59"/>
        <v>114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f t="shared" si="57"/>
        <v>41638.342905092592</v>
      </c>
      <c r="R1263">
        <f t="shared" si="58"/>
        <v>2013</v>
      </c>
      <c r="S1263">
        <f t="shared" si="59"/>
        <v>101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f t="shared" si="57"/>
        <v>41656.762638888889</v>
      </c>
      <c r="R1264">
        <f t="shared" si="58"/>
        <v>2014</v>
      </c>
      <c r="S1264">
        <f t="shared" si="59"/>
        <v>125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f t="shared" si="57"/>
        <v>41692.084143518521</v>
      </c>
      <c r="R1265">
        <f t="shared" si="58"/>
        <v>2014</v>
      </c>
      <c r="S1265">
        <f t="shared" si="59"/>
        <v>119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f t="shared" si="57"/>
        <v>41547.662997685184</v>
      </c>
      <c r="R1266">
        <f t="shared" si="58"/>
        <v>2013</v>
      </c>
      <c r="S1266">
        <f t="shared" si="59"/>
        <v>166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f t="shared" si="57"/>
        <v>40465.655266203699</v>
      </c>
      <c r="R1267">
        <f t="shared" si="58"/>
        <v>2010</v>
      </c>
      <c r="S1267">
        <f t="shared" si="59"/>
        <v>119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f t="shared" si="57"/>
        <v>41620.87667824074</v>
      </c>
      <c r="R1268">
        <f t="shared" si="58"/>
        <v>2013</v>
      </c>
      <c r="S1268">
        <f t="shared" si="59"/>
        <v>100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f t="shared" si="57"/>
        <v>41449.585162037038</v>
      </c>
      <c r="R1269">
        <f t="shared" si="58"/>
        <v>2013</v>
      </c>
      <c r="S1269">
        <f t="shared" si="59"/>
        <v>102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f t="shared" si="57"/>
        <v>41507.845451388886</v>
      </c>
      <c r="R1270">
        <f t="shared" si="58"/>
        <v>2013</v>
      </c>
      <c r="S1270">
        <f t="shared" si="59"/>
        <v>117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f t="shared" si="57"/>
        <v>42445.823055555549</v>
      </c>
      <c r="R1271">
        <f t="shared" si="58"/>
        <v>2016</v>
      </c>
      <c r="S1271">
        <f t="shared" si="59"/>
        <v>109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f t="shared" si="57"/>
        <v>40933.856967592597</v>
      </c>
      <c r="R1272">
        <f t="shared" si="58"/>
        <v>2012</v>
      </c>
      <c r="S1272">
        <f t="shared" si="59"/>
        <v>115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f t="shared" si="57"/>
        <v>41561.683553240742</v>
      </c>
      <c r="R1273">
        <f t="shared" si="58"/>
        <v>2013</v>
      </c>
      <c r="S1273">
        <f t="shared" si="59"/>
        <v>102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f t="shared" si="57"/>
        <v>40274.745127314818</v>
      </c>
      <c r="R1274">
        <f t="shared" si="58"/>
        <v>2010</v>
      </c>
      <c r="S1274">
        <f t="shared" si="59"/>
        <v>106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f t="shared" si="57"/>
        <v>41852.730219907404</v>
      </c>
      <c r="R1275">
        <f t="shared" si="58"/>
        <v>2014</v>
      </c>
      <c r="S1275">
        <f t="shared" si="59"/>
        <v>104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f t="shared" si="57"/>
        <v>41116.690104166664</v>
      </c>
      <c r="R1276">
        <f t="shared" si="58"/>
        <v>2012</v>
      </c>
      <c r="S1276">
        <f t="shared" si="59"/>
        <v>155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f t="shared" si="57"/>
        <v>41458.867905092593</v>
      </c>
      <c r="R1277">
        <f t="shared" si="58"/>
        <v>2013</v>
      </c>
      <c r="S1277">
        <f t="shared" si="59"/>
        <v>162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f t="shared" si="57"/>
        <v>40007.704247685186</v>
      </c>
      <c r="R1278">
        <f t="shared" si="58"/>
        <v>2009</v>
      </c>
      <c r="S1278">
        <f t="shared" si="59"/>
        <v>104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f t="shared" si="57"/>
        <v>41121.561886574076</v>
      </c>
      <c r="R1279">
        <f t="shared" si="58"/>
        <v>2012</v>
      </c>
      <c r="S1279">
        <f t="shared" si="59"/>
        <v>106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f t="shared" si="57"/>
        <v>41786.555162037039</v>
      </c>
      <c r="R1280">
        <f t="shared" si="58"/>
        <v>2014</v>
      </c>
      <c r="S1280">
        <f t="shared" si="59"/>
        <v>155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f t="shared" si="57"/>
        <v>41682.099189814813</v>
      </c>
      <c r="R1281">
        <f t="shared" si="58"/>
        <v>2014</v>
      </c>
      <c r="S1281">
        <f t="shared" si="59"/>
        <v>111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f t="shared" si="57"/>
        <v>40513.757569444446</v>
      </c>
      <c r="R1282">
        <f t="shared" si="58"/>
        <v>2010</v>
      </c>
      <c r="S1282">
        <f t="shared" si="59"/>
        <v>111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f t="shared" ref="Q1283:Q1346" si="60">(((J1283/60)/60)/24)+DATE(1970,1,1)</f>
        <v>41463.743472222224</v>
      </c>
      <c r="R1283">
        <f t="shared" ref="R1283:R1346" si="61">YEAR(Q1283)</f>
        <v>2013</v>
      </c>
      <c r="S1283">
        <f t="shared" ref="S1283:S1346" si="62">ROUND(E1283/D1283*100,0)</f>
        <v>111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f t="shared" si="60"/>
        <v>41586.475173611114</v>
      </c>
      <c r="R1284">
        <f t="shared" si="61"/>
        <v>2013</v>
      </c>
      <c r="S1284">
        <f t="shared" si="62"/>
        <v>124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f t="shared" si="60"/>
        <v>41320.717465277776</v>
      </c>
      <c r="R1285">
        <f t="shared" si="61"/>
        <v>2013</v>
      </c>
      <c r="S1285">
        <f t="shared" si="62"/>
        <v>211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f t="shared" si="60"/>
        <v>42712.23474537037</v>
      </c>
      <c r="R1286">
        <f t="shared" si="61"/>
        <v>2016</v>
      </c>
      <c r="S1286">
        <f t="shared" si="62"/>
        <v>101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f t="shared" si="60"/>
        <v>42160.583043981482</v>
      </c>
      <c r="R1287">
        <f t="shared" si="61"/>
        <v>2015</v>
      </c>
      <c r="S1287">
        <f t="shared" si="62"/>
        <v>102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f t="shared" si="60"/>
        <v>42039.384571759263</v>
      </c>
      <c r="R1288">
        <f t="shared" si="61"/>
        <v>2015</v>
      </c>
      <c r="S1288">
        <f t="shared" si="62"/>
        <v>108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f t="shared" si="60"/>
        <v>42107.621018518519</v>
      </c>
      <c r="R1289">
        <f t="shared" si="61"/>
        <v>2015</v>
      </c>
      <c r="S1289">
        <f t="shared" si="62"/>
        <v>242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f t="shared" si="60"/>
        <v>42561.154664351852</v>
      </c>
      <c r="R1290">
        <f t="shared" si="61"/>
        <v>2016</v>
      </c>
      <c r="S1290">
        <f t="shared" si="62"/>
        <v>100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f t="shared" si="60"/>
        <v>42709.134780092587</v>
      </c>
      <c r="R1291">
        <f t="shared" si="61"/>
        <v>2016</v>
      </c>
      <c r="S1291">
        <f t="shared" si="62"/>
        <v>125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f t="shared" si="60"/>
        <v>42086.614942129629</v>
      </c>
      <c r="R1292">
        <f t="shared" si="61"/>
        <v>2015</v>
      </c>
      <c r="S1292">
        <f t="shared" si="62"/>
        <v>109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f t="shared" si="60"/>
        <v>42064.652673611112</v>
      </c>
      <c r="R1293">
        <f t="shared" si="61"/>
        <v>2015</v>
      </c>
      <c r="S1293">
        <f t="shared" si="62"/>
        <v>146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f t="shared" si="60"/>
        <v>42256.764212962968</v>
      </c>
      <c r="R1294">
        <f t="shared" si="61"/>
        <v>2015</v>
      </c>
      <c r="S1294">
        <f t="shared" si="62"/>
        <v>110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f t="shared" si="60"/>
        <v>42292.701053240744</v>
      </c>
      <c r="R1295">
        <f t="shared" si="61"/>
        <v>2015</v>
      </c>
      <c r="S1295">
        <f t="shared" si="62"/>
        <v>102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f t="shared" si="60"/>
        <v>42278.453668981485</v>
      </c>
      <c r="R1296">
        <f t="shared" si="61"/>
        <v>2015</v>
      </c>
      <c r="S1296">
        <f t="shared" si="62"/>
        <v>122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f t="shared" si="60"/>
        <v>42184.572881944448</v>
      </c>
      <c r="R1297">
        <f t="shared" si="61"/>
        <v>2015</v>
      </c>
      <c r="S1297">
        <f t="shared" si="62"/>
        <v>102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f t="shared" si="60"/>
        <v>42423.050613425927</v>
      </c>
      <c r="R1298">
        <f t="shared" si="61"/>
        <v>2016</v>
      </c>
      <c r="S1298">
        <f t="shared" si="62"/>
        <v>141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f t="shared" si="60"/>
        <v>42461.747199074074</v>
      </c>
      <c r="R1299">
        <f t="shared" si="61"/>
        <v>2016</v>
      </c>
      <c r="S1299">
        <f t="shared" si="62"/>
        <v>110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f t="shared" si="60"/>
        <v>42458.680925925932</v>
      </c>
      <c r="R1300">
        <f t="shared" si="61"/>
        <v>2016</v>
      </c>
      <c r="S1300">
        <f t="shared" si="62"/>
        <v>105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f t="shared" si="60"/>
        <v>42169.814340277779</v>
      </c>
      <c r="R1301">
        <f t="shared" si="61"/>
        <v>2015</v>
      </c>
      <c r="S1301">
        <f t="shared" si="62"/>
        <v>124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f t="shared" si="60"/>
        <v>42483.675208333334</v>
      </c>
      <c r="R1302">
        <f t="shared" si="61"/>
        <v>2016</v>
      </c>
      <c r="S1302">
        <f t="shared" si="62"/>
        <v>135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f t="shared" si="60"/>
        <v>42195.749745370369</v>
      </c>
      <c r="R1303">
        <f t="shared" si="61"/>
        <v>2015</v>
      </c>
      <c r="S1303">
        <f t="shared" si="62"/>
        <v>103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f t="shared" si="60"/>
        <v>42675.057997685188</v>
      </c>
      <c r="R1304">
        <f t="shared" si="61"/>
        <v>2016</v>
      </c>
      <c r="S1304">
        <f t="shared" si="62"/>
        <v>100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f t="shared" si="60"/>
        <v>42566.441203703704</v>
      </c>
      <c r="R1305">
        <f t="shared" si="61"/>
        <v>2016</v>
      </c>
      <c r="S1305">
        <f t="shared" si="62"/>
        <v>130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f t="shared" si="60"/>
        <v>42747.194502314815</v>
      </c>
      <c r="R1306">
        <f t="shared" si="61"/>
        <v>2017</v>
      </c>
      <c r="S1306">
        <f t="shared" si="62"/>
        <v>40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f t="shared" si="60"/>
        <v>42543.665601851855</v>
      </c>
      <c r="R1307">
        <f t="shared" si="61"/>
        <v>2016</v>
      </c>
      <c r="S1307">
        <f t="shared" si="62"/>
        <v>26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f t="shared" si="60"/>
        <v>41947.457569444443</v>
      </c>
      <c r="R1308">
        <f t="shared" si="61"/>
        <v>2014</v>
      </c>
      <c r="S1308">
        <f t="shared" si="62"/>
        <v>65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f t="shared" si="60"/>
        <v>42387.503229166665</v>
      </c>
      <c r="R1309">
        <f t="shared" si="61"/>
        <v>2016</v>
      </c>
      <c r="S1309">
        <f t="shared" si="62"/>
        <v>12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f t="shared" si="60"/>
        <v>42611.613564814819</v>
      </c>
      <c r="R1310">
        <f t="shared" si="61"/>
        <v>2016</v>
      </c>
      <c r="S1310">
        <f t="shared" si="62"/>
        <v>11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f t="shared" si="60"/>
        <v>42257.882731481484</v>
      </c>
      <c r="R1311">
        <f t="shared" si="61"/>
        <v>2015</v>
      </c>
      <c r="S1311">
        <f t="shared" si="62"/>
        <v>112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f t="shared" si="60"/>
        <v>42556.667245370365</v>
      </c>
      <c r="R1312">
        <f t="shared" si="61"/>
        <v>2016</v>
      </c>
      <c r="S1312">
        <f t="shared" si="62"/>
        <v>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f t="shared" si="60"/>
        <v>42669.802303240736</v>
      </c>
      <c r="R1313">
        <f t="shared" si="61"/>
        <v>2016</v>
      </c>
      <c r="S1313">
        <f t="shared" si="62"/>
        <v>32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f t="shared" si="60"/>
        <v>42082.702800925923</v>
      </c>
      <c r="R1314">
        <f t="shared" si="61"/>
        <v>2015</v>
      </c>
      <c r="S1314">
        <f t="shared" si="62"/>
        <v>1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f t="shared" si="60"/>
        <v>42402.709652777776</v>
      </c>
      <c r="R1315">
        <f t="shared" si="61"/>
        <v>2016</v>
      </c>
      <c r="S1315">
        <f t="shared" si="62"/>
        <v>31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f t="shared" si="60"/>
        <v>42604.669675925921</v>
      </c>
      <c r="R1316">
        <f t="shared" si="61"/>
        <v>2016</v>
      </c>
      <c r="S1316">
        <f t="shared" si="62"/>
        <v>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f t="shared" si="60"/>
        <v>42278.498240740737</v>
      </c>
      <c r="R1317">
        <f t="shared" si="61"/>
        <v>2015</v>
      </c>
      <c r="S1317">
        <f t="shared" si="62"/>
        <v>40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f t="shared" si="60"/>
        <v>42393.961909722217</v>
      </c>
      <c r="R1318">
        <f t="shared" si="61"/>
        <v>2016</v>
      </c>
      <c r="S1318">
        <f t="shared" si="62"/>
        <v>0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f t="shared" si="60"/>
        <v>42520.235486111109</v>
      </c>
      <c r="R1319">
        <f t="shared" si="61"/>
        <v>2016</v>
      </c>
      <c r="S1319">
        <f t="shared" si="62"/>
        <v>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f t="shared" si="60"/>
        <v>41985.043657407412</v>
      </c>
      <c r="R1320">
        <f t="shared" si="61"/>
        <v>2014</v>
      </c>
      <c r="S1320">
        <f t="shared" si="62"/>
        <v>15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f t="shared" si="60"/>
        <v>41816.812094907407</v>
      </c>
      <c r="R1321">
        <f t="shared" si="61"/>
        <v>2014</v>
      </c>
      <c r="S1321">
        <f t="shared" si="62"/>
        <v>15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f t="shared" si="60"/>
        <v>42705.690347222218</v>
      </c>
      <c r="R1322">
        <f t="shared" si="61"/>
        <v>2016</v>
      </c>
      <c r="S1322">
        <f t="shared" si="62"/>
        <v>1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f t="shared" si="60"/>
        <v>42697.74927083333</v>
      </c>
      <c r="R1323">
        <f t="shared" si="61"/>
        <v>2016</v>
      </c>
      <c r="S1323">
        <f t="shared" si="62"/>
        <v>1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f t="shared" si="60"/>
        <v>42115.656539351854</v>
      </c>
      <c r="R1324">
        <f t="shared" si="61"/>
        <v>2015</v>
      </c>
      <c r="S1324">
        <f t="shared" si="62"/>
        <v>0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f t="shared" si="60"/>
        <v>42451.698449074072</v>
      </c>
      <c r="R1325">
        <f t="shared" si="61"/>
        <v>2016</v>
      </c>
      <c r="S1325">
        <f t="shared" si="62"/>
        <v>9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f t="shared" si="60"/>
        <v>42626.633703703701</v>
      </c>
      <c r="R1326">
        <f t="shared" si="61"/>
        <v>2016</v>
      </c>
      <c r="S1326">
        <f t="shared" si="62"/>
        <v>10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f t="shared" si="60"/>
        <v>42704.086053240739</v>
      </c>
      <c r="R1327">
        <f t="shared" si="61"/>
        <v>2016</v>
      </c>
      <c r="S1327">
        <f t="shared" si="62"/>
        <v>2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f t="shared" si="60"/>
        <v>41974.791990740734</v>
      </c>
      <c r="R1328">
        <f t="shared" si="61"/>
        <v>2014</v>
      </c>
      <c r="S1328">
        <f t="shared" si="62"/>
        <v>1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f t="shared" si="60"/>
        <v>42123.678645833337</v>
      </c>
      <c r="R1329">
        <f t="shared" si="61"/>
        <v>2015</v>
      </c>
      <c r="S1329">
        <f t="shared" si="62"/>
        <v>4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f t="shared" si="60"/>
        <v>42612.642754629633</v>
      </c>
      <c r="R1330">
        <f t="shared" si="61"/>
        <v>2016</v>
      </c>
      <c r="S1330">
        <f t="shared" si="62"/>
        <v>2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f t="shared" si="60"/>
        <v>41935.221585648149</v>
      </c>
      <c r="R1331">
        <f t="shared" si="61"/>
        <v>2014</v>
      </c>
      <c r="S1331">
        <f t="shared" si="62"/>
        <v>1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f t="shared" si="60"/>
        <v>42522.276724537034</v>
      </c>
      <c r="R1332">
        <f t="shared" si="61"/>
        <v>2016</v>
      </c>
      <c r="S1332">
        <f t="shared" si="62"/>
        <v>22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f t="shared" si="60"/>
        <v>42569.50409722222</v>
      </c>
      <c r="R1333">
        <f t="shared" si="61"/>
        <v>2016</v>
      </c>
      <c r="S1333">
        <f t="shared" si="62"/>
        <v>1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f t="shared" si="60"/>
        <v>42732.060277777782</v>
      </c>
      <c r="R1334">
        <f t="shared" si="61"/>
        <v>2016</v>
      </c>
      <c r="S1334">
        <f t="shared" si="62"/>
        <v>0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f t="shared" si="60"/>
        <v>41806.106770833336</v>
      </c>
      <c r="R1335">
        <f t="shared" si="61"/>
        <v>2014</v>
      </c>
      <c r="S1335">
        <f t="shared" si="62"/>
        <v>0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f t="shared" si="60"/>
        <v>42410.774155092593</v>
      </c>
      <c r="R1336">
        <f t="shared" si="61"/>
        <v>2016</v>
      </c>
      <c r="S1336">
        <f t="shared" si="62"/>
        <v>11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f t="shared" si="60"/>
        <v>42313.936365740738</v>
      </c>
      <c r="R1337">
        <f t="shared" si="61"/>
        <v>2015</v>
      </c>
      <c r="S1337">
        <f t="shared" si="62"/>
        <v>20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f t="shared" si="60"/>
        <v>41955.863750000004</v>
      </c>
      <c r="R1338">
        <f t="shared" si="61"/>
        <v>2014</v>
      </c>
      <c r="S1338">
        <f t="shared" si="62"/>
        <v>85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f t="shared" si="60"/>
        <v>42767.577303240745</v>
      </c>
      <c r="R1339">
        <f t="shared" si="61"/>
        <v>2017</v>
      </c>
      <c r="S1339">
        <f t="shared" si="62"/>
        <v>49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f t="shared" si="60"/>
        <v>42188.803622685184</v>
      </c>
      <c r="R1340">
        <f t="shared" si="61"/>
        <v>2015</v>
      </c>
      <c r="S1340">
        <f t="shared" si="62"/>
        <v>3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f t="shared" si="60"/>
        <v>41936.647164351853</v>
      </c>
      <c r="R1341">
        <f t="shared" si="61"/>
        <v>2014</v>
      </c>
      <c r="S1341">
        <f t="shared" si="62"/>
        <v>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f t="shared" si="60"/>
        <v>41836.595520833333</v>
      </c>
      <c r="R1342">
        <f t="shared" si="61"/>
        <v>2014</v>
      </c>
      <c r="S1342">
        <f t="shared" si="62"/>
        <v>0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f t="shared" si="60"/>
        <v>42612.624039351853</v>
      </c>
      <c r="R1343">
        <f t="shared" si="61"/>
        <v>2016</v>
      </c>
      <c r="S1343">
        <f t="shared" si="62"/>
        <v>70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f t="shared" si="60"/>
        <v>42172.816423611104</v>
      </c>
      <c r="R1344">
        <f t="shared" si="61"/>
        <v>2015</v>
      </c>
      <c r="S1344">
        <f t="shared" si="62"/>
        <v>0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f t="shared" si="60"/>
        <v>42542.526423611111</v>
      </c>
      <c r="R1345">
        <f t="shared" si="61"/>
        <v>2016</v>
      </c>
      <c r="S1345">
        <f t="shared" si="62"/>
        <v>102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f t="shared" si="60"/>
        <v>42522.789803240739</v>
      </c>
      <c r="R1346">
        <f t="shared" si="61"/>
        <v>2016</v>
      </c>
      <c r="S1346">
        <f t="shared" si="62"/>
        <v>378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f t="shared" ref="Q1347:Q1410" si="63">(((J1347/60)/60)/24)+DATE(1970,1,1)</f>
        <v>41799.814340277779</v>
      </c>
      <c r="R1347">
        <f t="shared" ref="R1347:R1410" si="64">YEAR(Q1347)</f>
        <v>2014</v>
      </c>
      <c r="S1347">
        <f t="shared" ref="S1347:S1410" si="65">ROUND(E1347/D1347*100,0)</f>
        <v>125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f t="shared" si="63"/>
        <v>41422.075821759259</v>
      </c>
      <c r="R1348">
        <f t="shared" si="64"/>
        <v>2013</v>
      </c>
      <c r="S1348">
        <f t="shared" si="65"/>
        <v>147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f t="shared" si="63"/>
        <v>42040.638020833328</v>
      </c>
      <c r="R1349">
        <f t="shared" si="64"/>
        <v>2015</v>
      </c>
      <c r="S1349">
        <f t="shared" si="65"/>
        <v>102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f t="shared" si="63"/>
        <v>41963.506168981476</v>
      </c>
      <c r="R1350">
        <f t="shared" si="64"/>
        <v>2014</v>
      </c>
      <c r="S1350">
        <f t="shared" si="65"/>
        <v>102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f t="shared" si="63"/>
        <v>42317.33258101852</v>
      </c>
      <c r="R1351">
        <f t="shared" si="64"/>
        <v>2015</v>
      </c>
      <c r="S1351">
        <f t="shared" si="65"/>
        <v>204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f t="shared" si="63"/>
        <v>42334.013124999998</v>
      </c>
      <c r="R1352">
        <f t="shared" si="64"/>
        <v>2015</v>
      </c>
      <c r="S1352">
        <f t="shared" si="65"/>
        <v>104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f t="shared" si="63"/>
        <v>42382.74009259259</v>
      </c>
      <c r="R1353">
        <f t="shared" si="64"/>
        <v>2016</v>
      </c>
      <c r="S1353">
        <f t="shared" si="65"/>
        <v>101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f t="shared" si="63"/>
        <v>42200.578310185185</v>
      </c>
      <c r="R1354">
        <f t="shared" si="64"/>
        <v>2015</v>
      </c>
      <c r="S1354">
        <f t="shared" si="65"/>
        <v>136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f t="shared" si="63"/>
        <v>41309.11791666667</v>
      </c>
      <c r="R1355">
        <f t="shared" si="64"/>
        <v>2013</v>
      </c>
      <c r="S1355">
        <f t="shared" si="65"/>
        <v>134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f t="shared" si="63"/>
        <v>42502.807627314818</v>
      </c>
      <c r="R1356">
        <f t="shared" si="64"/>
        <v>2016</v>
      </c>
      <c r="S1356">
        <f t="shared" si="65"/>
        <v>130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f t="shared" si="63"/>
        <v>41213.254687499997</v>
      </c>
      <c r="R1357">
        <f t="shared" si="64"/>
        <v>2012</v>
      </c>
      <c r="S1357">
        <f t="shared" si="65"/>
        <v>123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f t="shared" si="63"/>
        <v>41430.038888888892</v>
      </c>
      <c r="R1358">
        <f t="shared" si="64"/>
        <v>2013</v>
      </c>
      <c r="S1358">
        <f t="shared" si="65"/>
        <v>183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f t="shared" si="63"/>
        <v>41304.962233796294</v>
      </c>
      <c r="R1359">
        <f t="shared" si="64"/>
        <v>2013</v>
      </c>
      <c r="S1359">
        <f t="shared" si="65"/>
        <v>125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f t="shared" si="63"/>
        <v>40689.570868055554</v>
      </c>
      <c r="R1360">
        <f t="shared" si="64"/>
        <v>2011</v>
      </c>
      <c r="S1360">
        <f t="shared" si="65"/>
        <v>112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f t="shared" si="63"/>
        <v>40668.814699074072</v>
      </c>
      <c r="R1361">
        <f t="shared" si="64"/>
        <v>2011</v>
      </c>
      <c r="S1361">
        <f t="shared" si="65"/>
        <v>116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f t="shared" si="63"/>
        <v>41095.900694444441</v>
      </c>
      <c r="R1362">
        <f t="shared" si="64"/>
        <v>2012</v>
      </c>
      <c r="S1362">
        <f t="shared" si="65"/>
        <v>173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f t="shared" si="63"/>
        <v>41781.717268518521</v>
      </c>
      <c r="R1363">
        <f t="shared" si="64"/>
        <v>2014</v>
      </c>
      <c r="S1363">
        <f t="shared" si="65"/>
        <v>126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f t="shared" si="63"/>
        <v>41464.934386574074</v>
      </c>
      <c r="R1364">
        <f t="shared" si="64"/>
        <v>2013</v>
      </c>
      <c r="S1364">
        <f t="shared" si="65"/>
        <v>109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f t="shared" si="63"/>
        <v>42396.8440625</v>
      </c>
      <c r="R1365">
        <f t="shared" si="64"/>
        <v>2016</v>
      </c>
      <c r="S1365">
        <f t="shared" si="65"/>
        <v>100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f t="shared" si="63"/>
        <v>41951.695671296293</v>
      </c>
      <c r="R1366">
        <f t="shared" si="64"/>
        <v>2014</v>
      </c>
      <c r="S1366">
        <f t="shared" si="65"/>
        <v>119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f t="shared" si="63"/>
        <v>42049.733240740738</v>
      </c>
      <c r="R1367">
        <f t="shared" si="64"/>
        <v>2015</v>
      </c>
      <c r="S1367">
        <f t="shared" si="65"/>
        <v>100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f t="shared" si="63"/>
        <v>41924.996099537035</v>
      </c>
      <c r="R1368">
        <f t="shared" si="64"/>
        <v>2014</v>
      </c>
      <c r="S1368">
        <f t="shared" si="65"/>
        <v>126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f t="shared" si="63"/>
        <v>42292.002893518518</v>
      </c>
      <c r="R1369">
        <f t="shared" si="64"/>
        <v>2015</v>
      </c>
      <c r="S1369">
        <f t="shared" si="65"/>
        <v>114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f t="shared" si="63"/>
        <v>42146.190902777773</v>
      </c>
      <c r="R1370">
        <f t="shared" si="64"/>
        <v>2015</v>
      </c>
      <c r="S1370">
        <f t="shared" si="65"/>
        <v>111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f t="shared" si="63"/>
        <v>41710.594282407408</v>
      </c>
      <c r="R1371">
        <f t="shared" si="64"/>
        <v>2014</v>
      </c>
      <c r="S1371">
        <f t="shared" si="65"/>
        <v>105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f t="shared" si="63"/>
        <v>41548.00335648148</v>
      </c>
      <c r="R1372">
        <f t="shared" si="64"/>
        <v>2013</v>
      </c>
      <c r="S1372">
        <f t="shared" si="65"/>
        <v>104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f t="shared" si="63"/>
        <v>42101.758587962962</v>
      </c>
      <c r="R1373">
        <f t="shared" si="64"/>
        <v>2015</v>
      </c>
      <c r="S1373">
        <f t="shared" si="65"/>
        <v>107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f t="shared" si="63"/>
        <v>41072.739953703705</v>
      </c>
      <c r="R1374">
        <f t="shared" si="64"/>
        <v>2012</v>
      </c>
      <c r="S1374">
        <f t="shared" si="65"/>
        <v>124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f t="shared" si="63"/>
        <v>42704.95177083333</v>
      </c>
      <c r="R1375">
        <f t="shared" si="64"/>
        <v>2016</v>
      </c>
      <c r="S1375">
        <f t="shared" si="65"/>
        <v>105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f t="shared" si="63"/>
        <v>42424.161898148144</v>
      </c>
      <c r="R1376">
        <f t="shared" si="64"/>
        <v>2016</v>
      </c>
      <c r="S1376">
        <f t="shared" si="65"/>
        <v>189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f t="shared" si="63"/>
        <v>42720.066192129627</v>
      </c>
      <c r="R1377">
        <f t="shared" si="64"/>
        <v>2016</v>
      </c>
      <c r="S1377">
        <f t="shared" si="65"/>
        <v>171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f t="shared" si="63"/>
        <v>42677.669050925921</v>
      </c>
      <c r="R1378">
        <f t="shared" si="64"/>
        <v>2016</v>
      </c>
      <c r="S1378">
        <f t="shared" si="65"/>
        <v>252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f t="shared" si="63"/>
        <v>42747.219560185185</v>
      </c>
      <c r="R1379">
        <f t="shared" si="64"/>
        <v>2017</v>
      </c>
      <c r="S1379">
        <f t="shared" si="65"/>
        <v>116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f t="shared" si="63"/>
        <v>42568.759374999994</v>
      </c>
      <c r="R1380">
        <f t="shared" si="64"/>
        <v>2016</v>
      </c>
      <c r="S1380">
        <f t="shared" si="65"/>
        <v>203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f t="shared" si="63"/>
        <v>42130.491620370376</v>
      </c>
      <c r="R1381">
        <f t="shared" si="64"/>
        <v>2015</v>
      </c>
      <c r="S1381">
        <f t="shared" si="65"/>
        <v>112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f t="shared" si="63"/>
        <v>42141.762800925921</v>
      </c>
      <c r="R1382">
        <f t="shared" si="64"/>
        <v>2015</v>
      </c>
      <c r="S1382">
        <f t="shared" si="65"/>
        <v>424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f t="shared" si="63"/>
        <v>42703.214409722219</v>
      </c>
      <c r="R1383">
        <f t="shared" si="64"/>
        <v>2016</v>
      </c>
      <c r="S1383">
        <f t="shared" si="65"/>
        <v>107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f t="shared" si="63"/>
        <v>41370.800185185188</v>
      </c>
      <c r="R1384">
        <f t="shared" si="64"/>
        <v>2013</v>
      </c>
      <c r="S1384">
        <f t="shared" si="65"/>
        <v>104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f t="shared" si="63"/>
        <v>42707.074976851851</v>
      </c>
      <c r="R1385">
        <f t="shared" si="64"/>
        <v>2016</v>
      </c>
      <c r="S1385">
        <f t="shared" si="65"/>
        <v>212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f t="shared" si="63"/>
        <v>42160.735208333332</v>
      </c>
      <c r="R1386">
        <f t="shared" si="64"/>
        <v>2015</v>
      </c>
      <c r="S1386">
        <f t="shared" si="65"/>
        <v>124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f t="shared" si="63"/>
        <v>42433.688900462963</v>
      </c>
      <c r="R1387">
        <f t="shared" si="64"/>
        <v>2016</v>
      </c>
      <c r="S1387">
        <f t="shared" si="65"/>
        <v>110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f t="shared" si="63"/>
        <v>42184.646863425922</v>
      </c>
      <c r="R1388">
        <f t="shared" si="64"/>
        <v>2015</v>
      </c>
      <c r="S1388">
        <f t="shared" si="65"/>
        <v>219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f t="shared" si="63"/>
        <v>42126.92123842593</v>
      </c>
      <c r="R1389">
        <f t="shared" si="64"/>
        <v>2015</v>
      </c>
      <c r="S1389">
        <f t="shared" si="65"/>
        <v>137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f t="shared" si="63"/>
        <v>42634.614780092597</v>
      </c>
      <c r="R1390">
        <f t="shared" si="64"/>
        <v>2016</v>
      </c>
      <c r="S1390">
        <f t="shared" si="65"/>
        <v>135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f t="shared" si="63"/>
        <v>42565.480983796297</v>
      </c>
      <c r="R1391">
        <f t="shared" si="64"/>
        <v>2016</v>
      </c>
      <c r="S1391">
        <f t="shared" si="65"/>
        <v>145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f t="shared" si="63"/>
        <v>42087.803310185183</v>
      </c>
      <c r="R1392">
        <f t="shared" si="64"/>
        <v>2015</v>
      </c>
      <c r="S1392">
        <f t="shared" si="65"/>
        <v>109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f t="shared" si="63"/>
        <v>42193.650671296295</v>
      </c>
      <c r="R1393">
        <f t="shared" si="64"/>
        <v>2015</v>
      </c>
      <c r="S1393">
        <f t="shared" si="65"/>
        <v>110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f t="shared" si="63"/>
        <v>42401.154930555553</v>
      </c>
      <c r="R1394">
        <f t="shared" si="64"/>
        <v>2016</v>
      </c>
      <c r="S1394">
        <f t="shared" si="65"/>
        <v>114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f t="shared" si="63"/>
        <v>42553.681979166664</v>
      </c>
      <c r="R1395">
        <f t="shared" si="64"/>
        <v>2016</v>
      </c>
      <c r="S1395">
        <f t="shared" si="65"/>
        <v>102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f t="shared" si="63"/>
        <v>42752.144976851851</v>
      </c>
      <c r="R1396">
        <f t="shared" si="64"/>
        <v>2017</v>
      </c>
      <c r="S1396">
        <f t="shared" si="65"/>
        <v>122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f t="shared" si="63"/>
        <v>42719.90834490741</v>
      </c>
      <c r="R1397">
        <f t="shared" si="64"/>
        <v>2016</v>
      </c>
      <c r="S1397">
        <f t="shared" si="65"/>
        <v>112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f t="shared" si="63"/>
        <v>42018.99863425926</v>
      </c>
      <c r="R1398">
        <f t="shared" si="64"/>
        <v>2015</v>
      </c>
      <c r="S1398">
        <f t="shared" si="65"/>
        <v>107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f t="shared" si="63"/>
        <v>42640.917939814812</v>
      </c>
      <c r="R1399">
        <f t="shared" si="64"/>
        <v>2016</v>
      </c>
      <c r="S1399">
        <f t="shared" si="65"/>
        <v>114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f t="shared" si="63"/>
        <v>42526.874236111107</v>
      </c>
      <c r="R1400">
        <f t="shared" si="64"/>
        <v>2016</v>
      </c>
      <c r="S1400">
        <f t="shared" si="65"/>
        <v>110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f t="shared" si="63"/>
        <v>41889.004317129627</v>
      </c>
      <c r="R1401">
        <f t="shared" si="64"/>
        <v>2014</v>
      </c>
      <c r="S1401">
        <f t="shared" si="65"/>
        <v>126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f t="shared" si="63"/>
        <v>42498.341122685189</v>
      </c>
      <c r="R1402">
        <f t="shared" si="64"/>
        <v>2016</v>
      </c>
      <c r="S1402">
        <f t="shared" si="65"/>
        <v>167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f t="shared" si="63"/>
        <v>41399.99622685185</v>
      </c>
      <c r="R1403">
        <f t="shared" si="64"/>
        <v>2013</v>
      </c>
      <c r="S1403">
        <f t="shared" si="65"/>
        <v>497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f t="shared" si="63"/>
        <v>42065.053368055553</v>
      </c>
      <c r="R1404">
        <f t="shared" si="64"/>
        <v>2015</v>
      </c>
      <c r="S1404">
        <f t="shared" si="65"/>
        <v>109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f t="shared" si="63"/>
        <v>41451.062905092593</v>
      </c>
      <c r="R1405">
        <f t="shared" si="64"/>
        <v>2013</v>
      </c>
      <c r="S1405">
        <f t="shared" si="65"/>
        <v>103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f t="shared" si="63"/>
        <v>42032.510243055556</v>
      </c>
      <c r="R1406">
        <f t="shared" si="64"/>
        <v>2015</v>
      </c>
      <c r="S1406">
        <f t="shared" si="65"/>
        <v>2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f t="shared" si="63"/>
        <v>41941.680567129632</v>
      </c>
      <c r="R1407">
        <f t="shared" si="64"/>
        <v>2014</v>
      </c>
      <c r="S1407">
        <f t="shared" si="65"/>
        <v>0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f t="shared" si="63"/>
        <v>42297.432951388888</v>
      </c>
      <c r="R1408">
        <f t="shared" si="64"/>
        <v>2015</v>
      </c>
      <c r="S1408">
        <f t="shared" si="65"/>
        <v>0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f t="shared" si="63"/>
        <v>41838.536782407406</v>
      </c>
      <c r="R1409">
        <f t="shared" si="64"/>
        <v>2014</v>
      </c>
      <c r="S1409">
        <f t="shared" si="65"/>
        <v>1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f t="shared" si="63"/>
        <v>42291.872175925921</v>
      </c>
      <c r="R1410">
        <f t="shared" si="64"/>
        <v>2015</v>
      </c>
      <c r="S1410">
        <f t="shared" si="65"/>
        <v>7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f t="shared" ref="Q1411:Q1474" si="66">(((J1411/60)/60)/24)+DATE(1970,1,1)</f>
        <v>41945.133506944447</v>
      </c>
      <c r="R1411">
        <f t="shared" ref="R1411:R1474" si="67">YEAR(Q1411)</f>
        <v>2014</v>
      </c>
      <c r="S1411">
        <f t="shared" ref="S1411:S1474" si="68">ROUND(E1411/D1411*100,0)</f>
        <v>0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f t="shared" si="66"/>
        <v>42479.318518518514</v>
      </c>
      <c r="R1412">
        <f t="shared" si="67"/>
        <v>2016</v>
      </c>
      <c r="S1412">
        <f t="shared" si="68"/>
        <v>0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f t="shared" si="66"/>
        <v>42013.059027777781</v>
      </c>
      <c r="R1413">
        <f t="shared" si="67"/>
        <v>2015</v>
      </c>
      <c r="S1413">
        <f t="shared" si="68"/>
        <v>0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f t="shared" si="66"/>
        <v>41947.063645833332</v>
      </c>
      <c r="R1414">
        <f t="shared" si="67"/>
        <v>2014</v>
      </c>
      <c r="S1414">
        <f t="shared" si="68"/>
        <v>5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f t="shared" si="66"/>
        <v>42360.437152777777</v>
      </c>
      <c r="R1415">
        <f t="shared" si="67"/>
        <v>2015</v>
      </c>
      <c r="S1415">
        <f t="shared" si="68"/>
        <v>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f t="shared" si="66"/>
        <v>42708.25309027778</v>
      </c>
      <c r="R1416">
        <f t="shared" si="67"/>
        <v>2016</v>
      </c>
      <c r="S1416">
        <f t="shared" si="68"/>
        <v>0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f t="shared" si="66"/>
        <v>42192.675821759258</v>
      </c>
      <c r="R1417">
        <f t="shared" si="67"/>
        <v>2015</v>
      </c>
      <c r="S1417">
        <f t="shared" si="68"/>
        <v>18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f t="shared" si="66"/>
        <v>42299.926145833335</v>
      </c>
      <c r="R1418">
        <f t="shared" si="67"/>
        <v>2015</v>
      </c>
      <c r="S1418">
        <f t="shared" si="68"/>
        <v>0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f t="shared" si="66"/>
        <v>42232.15016203704</v>
      </c>
      <c r="R1419">
        <f t="shared" si="67"/>
        <v>2015</v>
      </c>
      <c r="S1419">
        <f t="shared" si="68"/>
        <v>1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f t="shared" si="66"/>
        <v>42395.456412037034</v>
      </c>
      <c r="R1420">
        <f t="shared" si="67"/>
        <v>2016</v>
      </c>
      <c r="S1420">
        <f t="shared" si="68"/>
        <v>0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f t="shared" si="66"/>
        <v>42622.456238425926</v>
      </c>
      <c r="R1421">
        <f t="shared" si="67"/>
        <v>2016</v>
      </c>
      <c r="S1421">
        <f t="shared" si="68"/>
        <v>7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f t="shared" si="66"/>
        <v>42524.667662037042</v>
      </c>
      <c r="R1422">
        <f t="shared" si="67"/>
        <v>2016</v>
      </c>
      <c r="S1422">
        <f t="shared" si="68"/>
        <v>3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f t="shared" si="66"/>
        <v>42013.915613425925</v>
      </c>
      <c r="R1423">
        <f t="shared" si="67"/>
        <v>2015</v>
      </c>
      <c r="S1423">
        <f t="shared" si="68"/>
        <v>0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f t="shared" si="66"/>
        <v>42604.239629629628</v>
      </c>
      <c r="R1424">
        <f t="shared" si="67"/>
        <v>2016</v>
      </c>
      <c r="S1424">
        <f t="shared" si="68"/>
        <v>0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f t="shared" si="66"/>
        <v>42340.360312500001</v>
      </c>
      <c r="R1425">
        <f t="shared" si="67"/>
        <v>2015</v>
      </c>
      <c r="S1425">
        <f t="shared" si="68"/>
        <v>0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f t="shared" si="66"/>
        <v>42676.717615740738</v>
      </c>
      <c r="R1426">
        <f t="shared" si="67"/>
        <v>2016</v>
      </c>
      <c r="S1426">
        <f t="shared" si="68"/>
        <v>20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f t="shared" si="66"/>
        <v>42093.131469907406</v>
      </c>
      <c r="R1427">
        <f t="shared" si="67"/>
        <v>2015</v>
      </c>
      <c r="S1427">
        <f t="shared" si="68"/>
        <v>0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f t="shared" si="66"/>
        <v>42180.390277777777</v>
      </c>
      <c r="R1428">
        <f t="shared" si="67"/>
        <v>2015</v>
      </c>
      <c r="S1428">
        <f t="shared" si="68"/>
        <v>0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f t="shared" si="66"/>
        <v>42601.851678240739</v>
      </c>
      <c r="R1429">
        <f t="shared" si="67"/>
        <v>2016</v>
      </c>
      <c r="S1429">
        <f t="shared" si="68"/>
        <v>8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f t="shared" si="66"/>
        <v>42432.379826388889</v>
      </c>
      <c r="R1430">
        <f t="shared" si="67"/>
        <v>2016</v>
      </c>
      <c r="S1430">
        <f t="shared" si="68"/>
        <v>5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f t="shared" si="66"/>
        <v>42074.060671296291</v>
      </c>
      <c r="R1431">
        <f t="shared" si="67"/>
        <v>2015</v>
      </c>
      <c r="S1431">
        <f t="shared" si="68"/>
        <v>0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f t="shared" si="66"/>
        <v>41961.813518518517</v>
      </c>
      <c r="R1432">
        <f t="shared" si="67"/>
        <v>2014</v>
      </c>
      <c r="S1432">
        <f t="shared" si="68"/>
        <v>8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f t="shared" si="66"/>
        <v>42304.210833333331</v>
      </c>
      <c r="R1433">
        <f t="shared" si="67"/>
        <v>2015</v>
      </c>
      <c r="S1433">
        <f t="shared" si="68"/>
        <v>32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f t="shared" si="66"/>
        <v>42175.780416666668</v>
      </c>
      <c r="R1434">
        <f t="shared" si="67"/>
        <v>2015</v>
      </c>
      <c r="S1434">
        <f t="shared" si="68"/>
        <v>0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f t="shared" si="66"/>
        <v>42673.625868055555</v>
      </c>
      <c r="R1435">
        <f t="shared" si="67"/>
        <v>2016</v>
      </c>
      <c r="S1435">
        <f t="shared" si="68"/>
        <v>7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f t="shared" si="66"/>
        <v>42142.767106481479</v>
      </c>
      <c r="R1436">
        <f t="shared" si="67"/>
        <v>2015</v>
      </c>
      <c r="S1436">
        <f t="shared" si="68"/>
        <v>10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f t="shared" si="66"/>
        <v>42258.780324074076</v>
      </c>
      <c r="R1437">
        <f t="shared" si="67"/>
        <v>2015</v>
      </c>
      <c r="S1437">
        <f t="shared" si="68"/>
        <v>0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f t="shared" si="66"/>
        <v>42391.35019675926</v>
      </c>
      <c r="R1438">
        <f t="shared" si="67"/>
        <v>2016</v>
      </c>
      <c r="S1438">
        <f t="shared" si="68"/>
        <v>1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f t="shared" si="66"/>
        <v>41796.531701388885</v>
      </c>
      <c r="R1439">
        <f t="shared" si="67"/>
        <v>2014</v>
      </c>
      <c r="S1439">
        <f t="shared" si="68"/>
        <v>27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f t="shared" si="66"/>
        <v>42457.871516203704</v>
      </c>
      <c r="R1440">
        <f t="shared" si="67"/>
        <v>2016</v>
      </c>
      <c r="S1440">
        <f t="shared" si="68"/>
        <v>3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f t="shared" si="66"/>
        <v>42040.829872685179</v>
      </c>
      <c r="R1441">
        <f t="shared" si="67"/>
        <v>2015</v>
      </c>
      <c r="S1441">
        <f t="shared" si="68"/>
        <v>7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f t="shared" si="66"/>
        <v>42486.748414351852</v>
      </c>
      <c r="R1442">
        <f t="shared" si="67"/>
        <v>2016</v>
      </c>
      <c r="S1442">
        <f t="shared" si="68"/>
        <v>0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f t="shared" si="66"/>
        <v>42198.765844907408</v>
      </c>
      <c r="R1443">
        <f t="shared" si="67"/>
        <v>2015</v>
      </c>
      <c r="S1443">
        <f t="shared" si="68"/>
        <v>1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f t="shared" si="66"/>
        <v>42485.64534722222</v>
      </c>
      <c r="R1444">
        <f t="shared" si="67"/>
        <v>2016</v>
      </c>
      <c r="S1444">
        <f t="shared" si="68"/>
        <v>0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f t="shared" si="66"/>
        <v>42707.926030092596</v>
      </c>
      <c r="R1445">
        <f t="shared" si="67"/>
        <v>2016</v>
      </c>
      <c r="S1445">
        <f t="shared" si="68"/>
        <v>0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f t="shared" si="66"/>
        <v>42199.873402777783</v>
      </c>
      <c r="R1446">
        <f t="shared" si="67"/>
        <v>2015</v>
      </c>
      <c r="S1446">
        <f t="shared" si="68"/>
        <v>0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f t="shared" si="66"/>
        <v>42139.542303240742</v>
      </c>
      <c r="R1447">
        <f t="shared" si="67"/>
        <v>2015</v>
      </c>
      <c r="S1447">
        <f t="shared" si="68"/>
        <v>0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f t="shared" si="66"/>
        <v>42461.447662037041</v>
      </c>
      <c r="R1448">
        <f t="shared" si="67"/>
        <v>2016</v>
      </c>
      <c r="S1448">
        <f t="shared" si="68"/>
        <v>0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f t="shared" si="66"/>
        <v>42529.730717592596</v>
      </c>
      <c r="R1449">
        <f t="shared" si="67"/>
        <v>2016</v>
      </c>
      <c r="S1449">
        <f t="shared" si="68"/>
        <v>0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f t="shared" si="66"/>
        <v>42115.936550925922</v>
      </c>
      <c r="R1450">
        <f t="shared" si="67"/>
        <v>2015</v>
      </c>
      <c r="S1450">
        <f t="shared" si="68"/>
        <v>0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f t="shared" si="66"/>
        <v>42086.811400462961</v>
      </c>
      <c r="R1451">
        <f t="shared" si="67"/>
        <v>2015</v>
      </c>
      <c r="S1451">
        <f t="shared" si="68"/>
        <v>0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f t="shared" si="66"/>
        <v>42390.171261574069</v>
      </c>
      <c r="R1452">
        <f t="shared" si="67"/>
        <v>2016</v>
      </c>
      <c r="S1452">
        <f t="shared" si="68"/>
        <v>0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f t="shared" si="66"/>
        <v>41931.959016203706</v>
      </c>
      <c r="R1453">
        <f t="shared" si="67"/>
        <v>2014</v>
      </c>
      <c r="S1453">
        <f t="shared" si="68"/>
        <v>0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f t="shared" si="66"/>
        <v>41818.703275462962</v>
      </c>
      <c r="R1454">
        <f t="shared" si="67"/>
        <v>2014</v>
      </c>
      <c r="S1454">
        <f t="shared" si="68"/>
        <v>0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f t="shared" si="66"/>
        <v>42795.696145833332</v>
      </c>
      <c r="R1455">
        <f t="shared" si="67"/>
        <v>2017</v>
      </c>
      <c r="S1455">
        <f t="shared" si="68"/>
        <v>0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f t="shared" si="66"/>
        <v>42463.866666666669</v>
      </c>
      <c r="R1456">
        <f t="shared" si="67"/>
        <v>2016</v>
      </c>
      <c r="S1456">
        <f t="shared" si="68"/>
        <v>1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f t="shared" si="66"/>
        <v>41832.672685185185</v>
      </c>
      <c r="R1457">
        <f t="shared" si="67"/>
        <v>2014</v>
      </c>
      <c r="S1457">
        <f t="shared" si="68"/>
        <v>11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f t="shared" si="66"/>
        <v>42708.668576388889</v>
      </c>
      <c r="R1458">
        <f t="shared" si="67"/>
        <v>2016</v>
      </c>
      <c r="S1458">
        <f t="shared" si="68"/>
        <v>3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f t="shared" si="66"/>
        <v>42289.89634259259</v>
      </c>
      <c r="R1459">
        <f t="shared" si="67"/>
        <v>2015</v>
      </c>
      <c r="S1459">
        <f t="shared" si="68"/>
        <v>0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f t="shared" si="66"/>
        <v>41831.705555555556</v>
      </c>
      <c r="R1460">
        <f t="shared" si="67"/>
        <v>2014</v>
      </c>
      <c r="S1460">
        <f t="shared" si="68"/>
        <v>0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f t="shared" si="66"/>
        <v>42312.204814814817</v>
      </c>
      <c r="R1461">
        <f t="shared" si="67"/>
        <v>2015</v>
      </c>
      <c r="S1461">
        <f t="shared" si="68"/>
        <v>0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f t="shared" si="66"/>
        <v>41915.896967592591</v>
      </c>
      <c r="R1462">
        <f t="shared" si="67"/>
        <v>2014</v>
      </c>
      <c r="S1462">
        <f t="shared" si="68"/>
        <v>0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f t="shared" si="66"/>
        <v>41899.645300925928</v>
      </c>
      <c r="R1463">
        <f t="shared" si="67"/>
        <v>2014</v>
      </c>
      <c r="S1463">
        <f t="shared" si="68"/>
        <v>101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f t="shared" si="66"/>
        <v>41344.662858796299</v>
      </c>
      <c r="R1464">
        <f t="shared" si="67"/>
        <v>2013</v>
      </c>
      <c r="S1464">
        <f t="shared" si="68"/>
        <v>109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f t="shared" si="66"/>
        <v>41326.911319444444</v>
      </c>
      <c r="R1465">
        <f t="shared" si="67"/>
        <v>2013</v>
      </c>
      <c r="S1465">
        <f t="shared" si="68"/>
        <v>148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f t="shared" si="66"/>
        <v>41291.661550925928</v>
      </c>
      <c r="R1466">
        <f t="shared" si="67"/>
        <v>2013</v>
      </c>
      <c r="S1466">
        <f t="shared" si="68"/>
        <v>163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f t="shared" si="66"/>
        <v>40959.734398148146</v>
      </c>
      <c r="R1467">
        <f t="shared" si="67"/>
        <v>2012</v>
      </c>
      <c r="S1467">
        <f t="shared" si="68"/>
        <v>456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f t="shared" si="66"/>
        <v>42340.172060185185</v>
      </c>
      <c r="R1468">
        <f t="shared" si="67"/>
        <v>2015</v>
      </c>
      <c r="S1468">
        <f t="shared" si="68"/>
        <v>108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f t="shared" si="66"/>
        <v>40933.80190972222</v>
      </c>
      <c r="R1469">
        <f t="shared" si="67"/>
        <v>2012</v>
      </c>
      <c r="S1469">
        <f t="shared" si="68"/>
        <v>115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f t="shared" si="66"/>
        <v>40646.014456018522</v>
      </c>
      <c r="R1470">
        <f t="shared" si="67"/>
        <v>2011</v>
      </c>
      <c r="S1470">
        <f t="shared" si="68"/>
        <v>102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f t="shared" si="66"/>
        <v>41290.598483796297</v>
      </c>
      <c r="R1471">
        <f t="shared" si="67"/>
        <v>2013</v>
      </c>
      <c r="S1471">
        <f t="shared" si="68"/>
        <v>108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f t="shared" si="66"/>
        <v>41250.827118055553</v>
      </c>
      <c r="R1472">
        <f t="shared" si="67"/>
        <v>2012</v>
      </c>
      <c r="S1472">
        <f t="shared" si="68"/>
        <v>125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f t="shared" si="66"/>
        <v>42073.957569444443</v>
      </c>
      <c r="R1473">
        <f t="shared" si="67"/>
        <v>2015</v>
      </c>
      <c r="S1473">
        <f t="shared" si="68"/>
        <v>104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f t="shared" si="66"/>
        <v>41533.542858796296</v>
      </c>
      <c r="R1474">
        <f t="shared" si="67"/>
        <v>2013</v>
      </c>
      <c r="S1474">
        <f t="shared" si="68"/>
        <v>139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f t="shared" ref="Q1475:Q1538" si="69">(((J1475/60)/60)/24)+DATE(1970,1,1)</f>
        <v>40939.979618055557</v>
      </c>
      <c r="R1475">
        <f t="shared" ref="R1475:R1538" si="70">YEAR(Q1475)</f>
        <v>2012</v>
      </c>
      <c r="S1475">
        <f t="shared" ref="S1475:S1538" si="71">ROUND(E1475/D1475*100,0)</f>
        <v>121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f t="shared" si="69"/>
        <v>41500.727916666663</v>
      </c>
      <c r="R1476">
        <f t="shared" si="70"/>
        <v>2013</v>
      </c>
      <c r="S1476">
        <f t="shared" si="71"/>
        <v>112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f t="shared" si="69"/>
        <v>41960.722951388889</v>
      </c>
      <c r="R1477">
        <f t="shared" si="70"/>
        <v>2014</v>
      </c>
      <c r="S1477">
        <f t="shared" si="71"/>
        <v>189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f t="shared" si="69"/>
        <v>40766.041921296295</v>
      </c>
      <c r="R1478">
        <f t="shared" si="70"/>
        <v>2011</v>
      </c>
      <c r="S1478">
        <f t="shared" si="71"/>
        <v>662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f t="shared" si="69"/>
        <v>40840.615787037037</v>
      </c>
      <c r="R1479">
        <f t="shared" si="70"/>
        <v>2011</v>
      </c>
      <c r="S1479">
        <f t="shared" si="71"/>
        <v>111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f t="shared" si="69"/>
        <v>41394.871678240743</v>
      </c>
      <c r="R1480">
        <f t="shared" si="70"/>
        <v>2013</v>
      </c>
      <c r="S1480">
        <f t="shared" si="71"/>
        <v>1182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f t="shared" si="69"/>
        <v>41754.745243055557</v>
      </c>
      <c r="R1481">
        <f t="shared" si="70"/>
        <v>2014</v>
      </c>
      <c r="S1481">
        <f t="shared" si="71"/>
        <v>137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f t="shared" si="69"/>
        <v>41464.934016203704</v>
      </c>
      <c r="R1482">
        <f t="shared" si="70"/>
        <v>2013</v>
      </c>
      <c r="S1482">
        <f t="shared" si="71"/>
        <v>117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f t="shared" si="69"/>
        <v>41550.922974537039</v>
      </c>
      <c r="R1483">
        <f t="shared" si="70"/>
        <v>2013</v>
      </c>
      <c r="S1483">
        <f t="shared" si="71"/>
        <v>2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f t="shared" si="69"/>
        <v>41136.85805555556</v>
      </c>
      <c r="R1484">
        <f t="shared" si="70"/>
        <v>2012</v>
      </c>
      <c r="S1484">
        <f t="shared" si="71"/>
        <v>0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f t="shared" si="69"/>
        <v>42548.192997685182</v>
      </c>
      <c r="R1485">
        <f t="shared" si="70"/>
        <v>2016</v>
      </c>
      <c r="S1485">
        <f t="shared" si="71"/>
        <v>1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f t="shared" si="69"/>
        <v>41053.200960648144</v>
      </c>
      <c r="R1486">
        <f t="shared" si="70"/>
        <v>2012</v>
      </c>
      <c r="S1486">
        <f t="shared" si="71"/>
        <v>0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f t="shared" si="69"/>
        <v>42130.795983796299</v>
      </c>
      <c r="R1487">
        <f t="shared" si="70"/>
        <v>2015</v>
      </c>
      <c r="S1487">
        <f t="shared" si="71"/>
        <v>2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f t="shared" si="69"/>
        <v>42032.168530092589</v>
      </c>
      <c r="R1488">
        <f t="shared" si="70"/>
        <v>2015</v>
      </c>
      <c r="S1488">
        <f t="shared" si="71"/>
        <v>0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f t="shared" si="69"/>
        <v>42554.917488425926</v>
      </c>
      <c r="R1489">
        <f t="shared" si="70"/>
        <v>2016</v>
      </c>
      <c r="S1489">
        <f t="shared" si="71"/>
        <v>0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f t="shared" si="69"/>
        <v>41614.563194444447</v>
      </c>
      <c r="R1490">
        <f t="shared" si="70"/>
        <v>2013</v>
      </c>
      <c r="S1490">
        <f t="shared" si="71"/>
        <v>2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f t="shared" si="69"/>
        <v>41198.611712962964</v>
      </c>
      <c r="R1491">
        <f t="shared" si="70"/>
        <v>2012</v>
      </c>
      <c r="S1491">
        <f t="shared" si="71"/>
        <v>0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f t="shared" si="69"/>
        <v>41520.561041666668</v>
      </c>
      <c r="R1492">
        <f t="shared" si="70"/>
        <v>2013</v>
      </c>
      <c r="S1492">
        <f t="shared" si="71"/>
        <v>31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f t="shared" si="69"/>
        <v>41991.713460648149</v>
      </c>
      <c r="R1493">
        <f t="shared" si="70"/>
        <v>2014</v>
      </c>
      <c r="S1493">
        <f t="shared" si="71"/>
        <v>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f t="shared" si="69"/>
        <v>40682.884791666671</v>
      </c>
      <c r="R1494">
        <f t="shared" si="70"/>
        <v>2011</v>
      </c>
      <c r="S1494">
        <f t="shared" si="71"/>
        <v>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f t="shared" si="69"/>
        <v>41411.866608796299</v>
      </c>
      <c r="R1495">
        <f t="shared" si="70"/>
        <v>2013</v>
      </c>
      <c r="S1495">
        <f t="shared" si="71"/>
        <v>0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f t="shared" si="69"/>
        <v>42067.722372685181</v>
      </c>
      <c r="R1496">
        <f t="shared" si="70"/>
        <v>2015</v>
      </c>
      <c r="S1496">
        <f t="shared" si="71"/>
        <v>9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f t="shared" si="69"/>
        <v>40752.789710648147</v>
      </c>
      <c r="R1497">
        <f t="shared" si="70"/>
        <v>2011</v>
      </c>
      <c r="S1497">
        <f t="shared" si="71"/>
        <v>0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f t="shared" si="69"/>
        <v>41838.475219907406</v>
      </c>
      <c r="R1498">
        <f t="shared" si="70"/>
        <v>2014</v>
      </c>
      <c r="S1498">
        <f t="shared" si="71"/>
        <v>0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f t="shared" si="69"/>
        <v>41444.64261574074</v>
      </c>
      <c r="R1499">
        <f t="shared" si="70"/>
        <v>2013</v>
      </c>
      <c r="S1499">
        <f t="shared" si="71"/>
        <v>0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f t="shared" si="69"/>
        <v>41840.983541666668</v>
      </c>
      <c r="R1500">
        <f t="shared" si="70"/>
        <v>2014</v>
      </c>
      <c r="S1500">
        <f t="shared" si="71"/>
        <v>2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f t="shared" si="69"/>
        <v>42527.007326388892</v>
      </c>
      <c r="R1501">
        <f t="shared" si="70"/>
        <v>2016</v>
      </c>
      <c r="S1501">
        <f t="shared" si="71"/>
        <v>0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f t="shared" si="69"/>
        <v>41365.904594907406</v>
      </c>
      <c r="R1502">
        <f t="shared" si="70"/>
        <v>2013</v>
      </c>
      <c r="S1502">
        <f t="shared" si="71"/>
        <v>25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f t="shared" si="69"/>
        <v>42163.583599537036</v>
      </c>
      <c r="R1503">
        <f t="shared" si="70"/>
        <v>2015</v>
      </c>
      <c r="S1503">
        <f t="shared" si="71"/>
        <v>166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f t="shared" si="69"/>
        <v>42426.542592592596</v>
      </c>
      <c r="R1504">
        <f t="shared" si="70"/>
        <v>2016</v>
      </c>
      <c r="S1504">
        <f t="shared" si="71"/>
        <v>101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f t="shared" si="69"/>
        <v>42606.347233796296</v>
      </c>
      <c r="R1505">
        <f t="shared" si="70"/>
        <v>2016</v>
      </c>
      <c r="S1505">
        <f t="shared" si="71"/>
        <v>108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f t="shared" si="69"/>
        <v>41772.657685185186</v>
      </c>
      <c r="R1506">
        <f t="shared" si="70"/>
        <v>2014</v>
      </c>
      <c r="S1506">
        <f t="shared" si="71"/>
        <v>278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f t="shared" si="69"/>
        <v>42414.44332175926</v>
      </c>
      <c r="R1507">
        <f t="shared" si="70"/>
        <v>2016</v>
      </c>
      <c r="S1507">
        <f t="shared" si="71"/>
        <v>104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f t="shared" si="69"/>
        <v>41814.785925925928</v>
      </c>
      <c r="R1508">
        <f t="shared" si="70"/>
        <v>2014</v>
      </c>
      <c r="S1508">
        <f t="shared" si="71"/>
        <v>111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f t="shared" si="69"/>
        <v>40254.450335648151</v>
      </c>
      <c r="R1509">
        <f t="shared" si="70"/>
        <v>2010</v>
      </c>
      <c r="S1509">
        <f t="shared" si="71"/>
        <v>215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f t="shared" si="69"/>
        <v>41786.614363425928</v>
      </c>
      <c r="R1510">
        <f t="shared" si="70"/>
        <v>2014</v>
      </c>
      <c r="S1510">
        <f t="shared" si="71"/>
        <v>111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f t="shared" si="69"/>
        <v>42751.533391203702</v>
      </c>
      <c r="R1511">
        <f t="shared" si="70"/>
        <v>2017</v>
      </c>
      <c r="S1511">
        <f t="shared" si="71"/>
        <v>124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f t="shared" si="69"/>
        <v>41809.385162037033</v>
      </c>
      <c r="R1512">
        <f t="shared" si="70"/>
        <v>2014</v>
      </c>
      <c r="S1512">
        <f t="shared" si="71"/>
        <v>101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f t="shared" si="69"/>
        <v>42296.583379629628</v>
      </c>
      <c r="R1513">
        <f t="shared" si="70"/>
        <v>2015</v>
      </c>
      <c r="S1513">
        <f t="shared" si="71"/>
        <v>112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f t="shared" si="69"/>
        <v>42741.684479166666</v>
      </c>
      <c r="R1514">
        <f t="shared" si="70"/>
        <v>2017</v>
      </c>
      <c r="S1514">
        <f t="shared" si="71"/>
        <v>559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f t="shared" si="69"/>
        <v>41806.637337962966</v>
      </c>
      <c r="R1515">
        <f t="shared" si="70"/>
        <v>2014</v>
      </c>
      <c r="S1515">
        <f t="shared" si="71"/>
        <v>150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f t="shared" si="69"/>
        <v>42234.597685185188</v>
      </c>
      <c r="R1516">
        <f t="shared" si="70"/>
        <v>2015</v>
      </c>
      <c r="S1516">
        <f t="shared" si="71"/>
        <v>106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f t="shared" si="69"/>
        <v>42415.253437499996</v>
      </c>
      <c r="R1517">
        <f t="shared" si="70"/>
        <v>2016</v>
      </c>
      <c r="S1517">
        <f t="shared" si="71"/>
        <v>157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f t="shared" si="69"/>
        <v>42619.466342592597</v>
      </c>
      <c r="R1518">
        <f t="shared" si="70"/>
        <v>2016</v>
      </c>
      <c r="S1518">
        <f t="shared" si="71"/>
        <v>109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f t="shared" si="69"/>
        <v>41948.56658564815</v>
      </c>
      <c r="R1519">
        <f t="shared" si="70"/>
        <v>2014</v>
      </c>
      <c r="S1519">
        <f t="shared" si="71"/>
        <v>162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f t="shared" si="69"/>
        <v>41760.8200462963</v>
      </c>
      <c r="R1520">
        <f t="shared" si="70"/>
        <v>2014</v>
      </c>
      <c r="S1520">
        <f t="shared" si="71"/>
        <v>205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f t="shared" si="69"/>
        <v>41782.741701388892</v>
      </c>
      <c r="R1521">
        <f t="shared" si="70"/>
        <v>2014</v>
      </c>
      <c r="S1521">
        <f t="shared" si="71"/>
        <v>103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f t="shared" si="69"/>
        <v>41955.857789351852</v>
      </c>
      <c r="R1522">
        <f t="shared" si="70"/>
        <v>2014</v>
      </c>
      <c r="S1522">
        <f t="shared" si="71"/>
        <v>103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f t="shared" si="69"/>
        <v>42493.167719907404</v>
      </c>
      <c r="R1523">
        <f t="shared" si="70"/>
        <v>2016</v>
      </c>
      <c r="S1523">
        <f t="shared" si="71"/>
        <v>107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f t="shared" si="69"/>
        <v>41899.830312500002</v>
      </c>
      <c r="R1524">
        <f t="shared" si="70"/>
        <v>2014</v>
      </c>
      <c r="S1524">
        <f t="shared" si="71"/>
        <v>139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f t="shared" si="69"/>
        <v>41964.751342592594</v>
      </c>
      <c r="R1525">
        <f t="shared" si="70"/>
        <v>2014</v>
      </c>
      <c r="S1525">
        <f t="shared" si="71"/>
        <v>125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f t="shared" si="69"/>
        <v>42756.501041666663</v>
      </c>
      <c r="R1526">
        <f t="shared" si="70"/>
        <v>2017</v>
      </c>
      <c r="S1526">
        <f t="shared" si="71"/>
        <v>207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f t="shared" si="69"/>
        <v>42570.702986111108</v>
      </c>
      <c r="R1527">
        <f t="shared" si="70"/>
        <v>2016</v>
      </c>
      <c r="S1527">
        <f t="shared" si="71"/>
        <v>174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f t="shared" si="69"/>
        <v>42339.276006944448</v>
      </c>
      <c r="R1528">
        <f t="shared" si="70"/>
        <v>2015</v>
      </c>
      <c r="S1528">
        <f t="shared" si="71"/>
        <v>120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f t="shared" si="69"/>
        <v>42780.600532407407</v>
      </c>
      <c r="R1529">
        <f t="shared" si="70"/>
        <v>2017</v>
      </c>
      <c r="S1529">
        <f t="shared" si="71"/>
        <v>110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f t="shared" si="69"/>
        <v>42736.732893518521</v>
      </c>
      <c r="R1530">
        <f t="shared" si="70"/>
        <v>2017</v>
      </c>
      <c r="S1530">
        <f t="shared" si="71"/>
        <v>282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f t="shared" si="69"/>
        <v>42052.628703703704</v>
      </c>
      <c r="R1531">
        <f t="shared" si="70"/>
        <v>2015</v>
      </c>
      <c r="S1531">
        <f t="shared" si="71"/>
        <v>101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f t="shared" si="69"/>
        <v>42275.767303240747</v>
      </c>
      <c r="R1532">
        <f t="shared" si="70"/>
        <v>2015</v>
      </c>
      <c r="S1532">
        <f t="shared" si="71"/>
        <v>135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f t="shared" si="69"/>
        <v>41941.802384259259</v>
      </c>
      <c r="R1533">
        <f t="shared" si="70"/>
        <v>2014</v>
      </c>
      <c r="S1533">
        <f t="shared" si="71"/>
        <v>176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f t="shared" si="69"/>
        <v>42391.475289351853</v>
      </c>
      <c r="R1534">
        <f t="shared" si="70"/>
        <v>2016</v>
      </c>
      <c r="S1534">
        <f t="shared" si="71"/>
        <v>484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f t="shared" si="69"/>
        <v>42443.00204861111</v>
      </c>
      <c r="R1535">
        <f t="shared" si="70"/>
        <v>2016</v>
      </c>
      <c r="S1535">
        <f t="shared" si="71"/>
        <v>145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f t="shared" si="69"/>
        <v>42221.67432870371</v>
      </c>
      <c r="R1536">
        <f t="shared" si="70"/>
        <v>2015</v>
      </c>
      <c r="S1536">
        <f t="shared" si="71"/>
        <v>418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f t="shared" si="69"/>
        <v>42484.829062500001</v>
      </c>
      <c r="R1537">
        <f t="shared" si="70"/>
        <v>2016</v>
      </c>
      <c r="S1537">
        <f t="shared" si="71"/>
        <v>132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f t="shared" si="69"/>
        <v>42213.802199074074</v>
      </c>
      <c r="R1538">
        <f t="shared" si="70"/>
        <v>2015</v>
      </c>
      <c r="S1538">
        <f t="shared" si="71"/>
        <v>250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f t="shared" ref="Q1539:Q1602" si="72">(((J1539/60)/60)/24)+DATE(1970,1,1)</f>
        <v>42552.315127314811</v>
      </c>
      <c r="R1539">
        <f t="shared" ref="R1539:R1602" si="73">YEAR(Q1539)</f>
        <v>2016</v>
      </c>
      <c r="S1539">
        <f t="shared" ref="S1539:S1602" si="74">ROUND(E1539/D1539*100,0)</f>
        <v>180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f t="shared" si="72"/>
        <v>41981.782060185185</v>
      </c>
      <c r="R1540">
        <f t="shared" si="73"/>
        <v>2014</v>
      </c>
      <c r="S1540">
        <f t="shared" si="74"/>
        <v>103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f t="shared" si="72"/>
        <v>42705.919201388882</v>
      </c>
      <c r="R1541">
        <f t="shared" si="73"/>
        <v>2016</v>
      </c>
      <c r="S1541">
        <f t="shared" si="74"/>
        <v>136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f t="shared" si="72"/>
        <v>41939.00712962963</v>
      </c>
      <c r="R1542">
        <f t="shared" si="73"/>
        <v>2014</v>
      </c>
      <c r="S1542">
        <f t="shared" si="74"/>
        <v>118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f t="shared" si="72"/>
        <v>41974.712245370371</v>
      </c>
      <c r="R1543">
        <f t="shared" si="73"/>
        <v>2014</v>
      </c>
      <c r="S1543">
        <f t="shared" si="74"/>
        <v>0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f t="shared" si="72"/>
        <v>42170.996527777781</v>
      </c>
      <c r="R1544">
        <f t="shared" si="73"/>
        <v>2015</v>
      </c>
      <c r="S1544">
        <f t="shared" si="74"/>
        <v>4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f t="shared" si="72"/>
        <v>41935.509652777779</v>
      </c>
      <c r="R1545">
        <f t="shared" si="73"/>
        <v>2014</v>
      </c>
      <c r="S1545">
        <f t="shared" si="74"/>
        <v>0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f t="shared" si="72"/>
        <v>42053.051203703704</v>
      </c>
      <c r="R1546">
        <f t="shared" si="73"/>
        <v>2015</v>
      </c>
      <c r="S1546">
        <f t="shared" si="74"/>
        <v>0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f t="shared" si="72"/>
        <v>42031.884652777779</v>
      </c>
      <c r="R1547">
        <f t="shared" si="73"/>
        <v>2015</v>
      </c>
      <c r="S1547">
        <f t="shared" si="74"/>
        <v>0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f t="shared" si="72"/>
        <v>41839.212951388887</v>
      </c>
      <c r="R1548">
        <f t="shared" si="73"/>
        <v>2014</v>
      </c>
      <c r="S1548">
        <f t="shared" si="74"/>
        <v>29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f t="shared" si="72"/>
        <v>42782.426875000005</v>
      </c>
      <c r="R1549">
        <f t="shared" si="73"/>
        <v>2017</v>
      </c>
      <c r="S1549">
        <f t="shared" si="74"/>
        <v>0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f t="shared" si="72"/>
        <v>42286.88217592593</v>
      </c>
      <c r="R1550">
        <f t="shared" si="73"/>
        <v>2015</v>
      </c>
      <c r="S1550">
        <f t="shared" si="74"/>
        <v>9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f t="shared" si="72"/>
        <v>42281.136099537034</v>
      </c>
      <c r="R1551">
        <f t="shared" si="73"/>
        <v>2015</v>
      </c>
      <c r="S1551">
        <f t="shared" si="74"/>
        <v>34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f t="shared" si="72"/>
        <v>42472.449467592596</v>
      </c>
      <c r="R1552">
        <f t="shared" si="73"/>
        <v>2016</v>
      </c>
      <c r="S1552">
        <f t="shared" si="74"/>
        <v>13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f t="shared" si="72"/>
        <v>42121.824525462958</v>
      </c>
      <c r="R1553">
        <f t="shared" si="73"/>
        <v>2015</v>
      </c>
      <c r="S1553">
        <f t="shared" si="74"/>
        <v>0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f t="shared" si="72"/>
        <v>41892.688750000001</v>
      </c>
      <c r="R1554">
        <f t="shared" si="73"/>
        <v>2014</v>
      </c>
      <c r="S1554">
        <f t="shared" si="74"/>
        <v>49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f t="shared" si="72"/>
        <v>42219.282951388886</v>
      </c>
      <c r="R1555">
        <f t="shared" si="73"/>
        <v>2015</v>
      </c>
      <c r="S1555">
        <f t="shared" si="74"/>
        <v>0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f t="shared" si="72"/>
        <v>42188.252199074079</v>
      </c>
      <c r="R1556">
        <f t="shared" si="73"/>
        <v>2015</v>
      </c>
      <c r="S1556">
        <f t="shared" si="74"/>
        <v>0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f t="shared" si="72"/>
        <v>42241.613796296297</v>
      </c>
      <c r="R1557">
        <f t="shared" si="73"/>
        <v>2015</v>
      </c>
      <c r="S1557">
        <f t="shared" si="74"/>
        <v>0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f t="shared" si="72"/>
        <v>42525.153055555551</v>
      </c>
      <c r="R1558">
        <f t="shared" si="73"/>
        <v>2016</v>
      </c>
      <c r="S1558">
        <f t="shared" si="74"/>
        <v>45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f t="shared" si="72"/>
        <v>41871.65315972222</v>
      </c>
      <c r="R1559">
        <f t="shared" si="73"/>
        <v>2014</v>
      </c>
      <c r="S1559">
        <f t="shared" si="74"/>
        <v>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f t="shared" si="72"/>
        <v>42185.397673611107</v>
      </c>
      <c r="R1560">
        <f t="shared" si="73"/>
        <v>2015</v>
      </c>
      <c r="S1560">
        <f t="shared" si="74"/>
        <v>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f t="shared" si="72"/>
        <v>42108.05322916666</v>
      </c>
      <c r="R1561">
        <f t="shared" si="73"/>
        <v>2015</v>
      </c>
      <c r="S1561">
        <f t="shared" si="74"/>
        <v>0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f t="shared" si="72"/>
        <v>41936.020752314813</v>
      </c>
      <c r="R1562">
        <f t="shared" si="73"/>
        <v>2014</v>
      </c>
      <c r="S1562">
        <f t="shared" si="74"/>
        <v>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f t="shared" si="72"/>
        <v>41555.041701388887</v>
      </c>
      <c r="R1563">
        <f t="shared" si="73"/>
        <v>2013</v>
      </c>
      <c r="S1563">
        <f t="shared" si="74"/>
        <v>1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f t="shared" si="72"/>
        <v>40079.566157407404</v>
      </c>
      <c r="R1564">
        <f t="shared" si="73"/>
        <v>2009</v>
      </c>
      <c r="S1564">
        <f t="shared" si="74"/>
        <v>0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f t="shared" si="72"/>
        <v>41652.742488425924</v>
      </c>
      <c r="R1565">
        <f t="shared" si="73"/>
        <v>2014</v>
      </c>
      <c r="S1565">
        <f t="shared" si="74"/>
        <v>1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f t="shared" si="72"/>
        <v>42121.367002314815</v>
      </c>
      <c r="R1566">
        <f t="shared" si="73"/>
        <v>2015</v>
      </c>
      <c r="S1566">
        <f t="shared" si="74"/>
        <v>0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f t="shared" si="72"/>
        <v>40672.729872685188</v>
      </c>
      <c r="R1567">
        <f t="shared" si="73"/>
        <v>2011</v>
      </c>
      <c r="S1567">
        <f t="shared" si="74"/>
        <v>3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f t="shared" si="72"/>
        <v>42549.916712962964</v>
      </c>
      <c r="R1568">
        <f t="shared" si="73"/>
        <v>2016</v>
      </c>
      <c r="S1568">
        <f t="shared" si="74"/>
        <v>21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f t="shared" si="72"/>
        <v>41671.936863425923</v>
      </c>
      <c r="R1569">
        <f t="shared" si="73"/>
        <v>2014</v>
      </c>
      <c r="S1569">
        <f t="shared" si="74"/>
        <v>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f t="shared" si="72"/>
        <v>41962.062326388885</v>
      </c>
      <c r="R1570">
        <f t="shared" si="73"/>
        <v>2014</v>
      </c>
      <c r="S1570">
        <f t="shared" si="74"/>
        <v>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f t="shared" si="72"/>
        <v>41389.679560185185</v>
      </c>
      <c r="R1571">
        <f t="shared" si="73"/>
        <v>2013</v>
      </c>
      <c r="S1571">
        <f t="shared" si="74"/>
        <v>0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f t="shared" si="72"/>
        <v>42438.813449074078</v>
      </c>
      <c r="R1572">
        <f t="shared" si="73"/>
        <v>2016</v>
      </c>
      <c r="S1572">
        <f t="shared" si="74"/>
        <v>41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f t="shared" si="72"/>
        <v>42144.769479166673</v>
      </c>
      <c r="R1573">
        <f t="shared" si="73"/>
        <v>2015</v>
      </c>
      <c r="S1573">
        <f t="shared" si="74"/>
        <v>1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f t="shared" si="72"/>
        <v>42404.033090277779</v>
      </c>
      <c r="R1574">
        <f t="shared" si="73"/>
        <v>2016</v>
      </c>
      <c r="S1574">
        <f t="shared" si="74"/>
        <v>5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f t="shared" si="72"/>
        <v>42786.000023148154</v>
      </c>
      <c r="R1575">
        <f t="shared" si="73"/>
        <v>2017</v>
      </c>
      <c r="S1575">
        <f t="shared" si="74"/>
        <v>2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f t="shared" si="72"/>
        <v>42017.927418981482</v>
      </c>
      <c r="R1576">
        <f t="shared" si="73"/>
        <v>2015</v>
      </c>
      <c r="S1576">
        <f t="shared" si="74"/>
        <v>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f t="shared" si="72"/>
        <v>41799.524259259262</v>
      </c>
      <c r="R1577">
        <f t="shared" si="73"/>
        <v>2014</v>
      </c>
      <c r="S1577">
        <f t="shared" si="74"/>
        <v>23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f t="shared" si="72"/>
        <v>42140.879259259258</v>
      </c>
      <c r="R1578">
        <f t="shared" si="73"/>
        <v>2015</v>
      </c>
      <c r="S1578">
        <f t="shared" si="74"/>
        <v>13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f t="shared" si="72"/>
        <v>41054.847777777781</v>
      </c>
      <c r="R1579">
        <f t="shared" si="73"/>
        <v>2012</v>
      </c>
      <c r="S1579">
        <f t="shared" si="74"/>
        <v>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f t="shared" si="72"/>
        <v>40399.065868055557</v>
      </c>
      <c r="R1580">
        <f t="shared" si="73"/>
        <v>2010</v>
      </c>
      <c r="S1580">
        <f t="shared" si="74"/>
        <v>11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f t="shared" si="72"/>
        <v>41481.996423611112</v>
      </c>
      <c r="R1581">
        <f t="shared" si="73"/>
        <v>2013</v>
      </c>
      <c r="S1581">
        <f t="shared" si="74"/>
        <v>1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f t="shared" si="72"/>
        <v>40990.050069444449</v>
      </c>
      <c r="R1582">
        <f t="shared" si="73"/>
        <v>2012</v>
      </c>
      <c r="S1582">
        <f t="shared" si="74"/>
        <v>0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f t="shared" si="72"/>
        <v>42325.448958333334</v>
      </c>
      <c r="R1583">
        <f t="shared" si="73"/>
        <v>2015</v>
      </c>
      <c r="S1583">
        <f t="shared" si="74"/>
        <v>1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f t="shared" si="72"/>
        <v>42246.789965277778</v>
      </c>
      <c r="R1584">
        <f t="shared" si="73"/>
        <v>2015</v>
      </c>
      <c r="S1584">
        <f t="shared" si="74"/>
        <v>9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f t="shared" si="72"/>
        <v>41877.904988425929</v>
      </c>
      <c r="R1585">
        <f t="shared" si="73"/>
        <v>2014</v>
      </c>
      <c r="S1585">
        <f t="shared" si="74"/>
        <v>0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f t="shared" si="72"/>
        <v>41779.649317129632</v>
      </c>
      <c r="R1586">
        <f t="shared" si="73"/>
        <v>2014</v>
      </c>
      <c r="S1586">
        <f t="shared" si="74"/>
        <v>0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f t="shared" si="72"/>
        <v>42707.895462962959</v>
      </c>
      <c r="R1587">
        <f t="shared" si="73"/>
        <v>2016</v>
      </c>
      <c r="S1587">
        <f t="shared" si="74"/>
        <v>79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f t="shared" si="72"/>
        <v>42069.104421296302</v>
      </c>
      <c r="R1588">
        <f t="shared" si="73"/>
        <v>2015</v>
      </c>
      <c r="S1588">
        <f t="shared" si="74"/>
        <v>0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f t="shared" si="72"/>
        <v>41956.950983796298</v>
      </c>
      <c r="R1589">
        <f t="shared" si="73"/>
        <v>2014</v>
      </c>
      <c r="S1589">
        <f t="shared" si="74"/>
        <v>0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f t="shared" si="72"/>
        <v>42005.24998842593</v>
      </c>
      <c r="R1590">
        <f t="shared" si="73"/>
        <v>2015</v>
      </c>
      <c r="S1590">
        <f t="shared" si="74"/>
        <v>0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f t="shared" si="72"/>
        <v>42256.984791666662</v>
      </c>
      <c r="R1591">
        <f t="shared" si="73"/>
        <v>2015</v>
      </c>
      <c r="S1591">
        <f t="shared" si="74"/>
        <v>0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f t="shared" si="72"/>
        <v>42240.857222222221</v>
      </c>
      <c r="R1592">
        <f t="shared" si="73"/>
        <v>2015</v>
      </c>
      <c r="S1592">
        <f t="shared" si="74"/>
        <v>2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f t="shared" si="72"/>
        <v>42433.726168981477</v>
      </c>
      <c r="R1593">
        <f t="shared" si="73"/>
        <v>2016</v>
      </c>
      <c r="S1593">
        <f t="shared" si="74"/>
        <v>29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f t="shared" si="72"/>
        <v>42046.072743055556</v>
      </c>
      <c r="R1594">
        <f t="shared" si="73"/>
        <v>2015</v>
      </c>
      <c r="S1594">
        <f t="shared" si="74"/>
        <v>0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f t="shared" si="72"/>
        <v>42033.845543981486</v>
      </c>
      <c r="R1595">
        <f t="shared" si="73"/>
        <v>2015</v>
      </c>
      <c r="S1595">
        <f t="shared" si="74"/>
        <v>0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f t="shared" si="72"/>
        <v>42445.712754629625</v>
      </c>
      <c r="R1596">
        <f t="shared" si="73"/>
        <v>2016</v>
      </c>
      <c r="S1596">
        <f t="shared" si="74"/>
        <v>21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f t="shared" si="72"/>
        <v>41780.050092592595</v>
      </c>
      <c r="R1597">
        <f t="shared" si="73"/>
        <v>2014</v>
      </c>
      <c r="S1597">
        <f t="shared" si="74"/>
        <v>0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f t="shared" si="72"/>
        <v>41941.430196759262</v>
      </c>
      <c r="R1598">
        <f t="shared" si="73"/>
        <v>2014</v>
      </c>
      <c r="S1598">
        <f t="shared" si="74"/>
        <v>2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f t="shared" si="72"/>
        <v>42603.354131944448</v>
      </c>
      <c r="R1599">
        <f t="shared" si="73"/>
        <v>2016</v>
      </c>
      <c r="S1599">
        <f t="shared" si="74"/>
        <v>0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f t="shared" si="72"/>
        <v>42151.667337962965</v>
      </c>
      <c r="R1600">
        <f t="shared" si="73"/>
        <v>2015</v>
      </c>
      <c r="S1600">
        <f t="shared" si="74"/>
        <v>0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f t="shared" si="72"/>
        <v>42438.53907407407</v>
      </c>
      <c r="R1601">
        <f t="shared" si="73"/>
        <v>2016</v>
      </c>
      <c r="S1601">
        <f t="shared" si="74"/>
        <v>0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f t="shared" si="72"/>
        <v>41791.057314814818</v>
      </c>
      <c r="R1602">
        <f t="shared" si="73"/>
        <v>2014</v>
      </c>
      <c r="S1602">
        <f t="shared" si="74"/>
        <v>7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f t="shared" ref="Q1603:Q1666" si="75">(((J1603/60)/60)/24)+DATE(1970,1,1)</f>
        <v>40638.092974537038</v>
      </c>
      <c r="R1603">
        <f t="shared" ref="R1603:R1666" si="76">YEAR(Q1603)</f>
        <v>2011</v>
      </c>
      <c r="S1603">
        <f t="shared" ref="S1603:S1666" si="77">ROUND(E1603/D1603*100,0)</f>
        <v>108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f t="shared" si="75"/>
        <v>40788.297650462962</v>
      </c>
      <c r="R1604">
        <f t="shared" si="76"/>
        <v>2011</v>
      </c>
      <c r="S1604">
        <f t="shared" si="77"/>
        <v>100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f t="shared" si="75"/>
        <v>40876.169664351852</v>
      </c>
      <c r="R1605">
        <f t="shared" si="76"/>
        <v>2011</v>
      </c>
      <c r="S1605">
        <f t="shared" si="77"/>
        <v>100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f t="shared" si="75"/>
        <v>40945.845312500001</v>
      </c>
      <c r="R1606">
        <f t="shared" si="76"/>
        <v>2012</v>
      </c>
      <c r="S1606">
        <f t="shared" si="77"/>
        <v>122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f t="shared" si="75"/>
        <v>40747.012881944444</v>
      </c>
      <c r="R1607">
        <f t="shared" si="76"/>
        <v>2011</v>
      </c>
      <c r="S1607">
        <f t="shared" si="77"/>
        <v>101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f t="shared" si="75"/>
        <v>40536.111550925925</v>
      </c>
      <c r="R1608">
        <f t="shared" si="76"/>
        <v>2010</v>
      </c>
      <c r="S1608">
        <f t="shared" si="77"/>
        <v>101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f t="shared" si="75"/>
        <v>41053.80846064815</v>
      </c>
      <c r="R1609">
        <f t="shared" si="76"/>
        <v>2012</v>
      </c>
      <c r="S1609">
        <f t="shared" si="77"/>
        <v>145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f t="shared" si="75"/>
        <v>41607.83085648148</v>
      </c>
      <c r="R1610">
        <f t="shared" si="76"/>
        <v>2013</v>
      </c>
      <c r="S1610">
        <f t="shared" si="77"/>
        <v>101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f t="shared" si="75"/>
        <v>40796.001261574071</v>
      </c>
      <c r="R1611">
        <f t="shared" si="76"/>
        <v>2011</v>
      </c>
      <c r="S1611">
        <f t="shared" si="77"/>
        <v>118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f t="shared" si="75"/>
        <v>41228.924884259257</v>
      </c>
      <c r="R1612">
        <f t="shared" si="76"/>
        <v>2012</v>
      </c>
      <c r="S1612">
        <f t="shared" si="77"/>
        <v>272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f t="shared" si="75"/>
        <v>41409.00037037037</v>
      </c>
      <c r="R1613">
        <f t="shared" si="76"/>
        <v>2013</v>
      </c>
      <c r="S1613">
        <f t="shared" si="77"/>
        <v>125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f t="shared" si="75"/>
        <v>41246.874814814815</v>
      </c>
      <c r="R1614">
        <f t="shared" si="76"/>
        <v>2012</v>
      </c>
      <c r="S1614">
        <f t="shared" si="77"/>
        <v>110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f t="shared" si="75"/>
        <v>41082.069467592592</v>
      </c>
      <c r="R1615">
        <f t="shared" si="76"/>
        <v>2012</v>
      </c>
      <c r="S1615">
        <f t="shared" si="77"/>
        <v>102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f t="shared" si="75"/>
        <v>41794.981122685182</v>
      </c>
      <c r="R1616">
        <f t="shared" si="76"/>
        <v>2014</v>
      </c>
      <c r="S1616">
        <f t="shared" si="77"/>
        <v>103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f t="shared" si="75"/>
        <v>40845.050879629627</v>
      </c>
      <c r="R1617">
        <f t="shared" si="76"/>
        <v>2011</v>
      </c>
      <c r="S1617">
        <f t="shared" si="77"/>
        <v>114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f t="shared" si="75"/>
        <v>41194.715520833335</v>
      </c>
      <c r="R1618">
        <f t="shared" si="76"/>
        <v>2012</v>
      </c>
      <c r="S1618">
        <f t="shared" si="77"/>
        <v>104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f t="shared" si="75"/>
        <v>41546.664212962962</v>
      </c>
      <c r="R1619">
        <f t="shared" si="76"/>
        <v>2013</v>
      </c>
      <c r="S1619">
        <f t="shared" si="77"/>
        <v>146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f t="shared" si="75"/>
        <v>41301.654340277775</v>
      </c>
      <c r="R1620">
        <f t="shared" si="76"/>
        <v>2013</v>
      </c>
      <c r="S1620">
        <f t="shared" si="77"/>
        <v>105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f t="shared" si="75"/>
        <v>41876.18618055556</v>
      </c>
      <c r="R1621">
        <f t="shared" si="76"/>
        <v>2014</v>
      </c>
      <c r="S1621">
        <f t="shared" si="77"/>
        <v>133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f t="shared" si="75"/>
        <v>41321.339583333334</v>
      </c>
      <c r="R1622">
        <f t="shared" si="76"/>
        <v>2013</v>
      </c>
      <c r="S1622">
        <f t="shared" si="77"/>
        <v>113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f t="shared" si="75"/>
        <v>41003.60665509259</v>
      </c>
      <c r="R1623">
        <f t="shared" si="76"/>
        <v>2012</v>
      </c>
      <c r="S1623">
        <f t="shared" si="77"/>
        <v>121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f t="shared" si="75"/>
        <v>41950.29483796296</v>
      </c>
      <c r="R1624">
        <f t="shared" si="76"/>
        <v>2014</v>
      </c>
      <c r="S1624">
        <f t="shared" si="77"/>
        <v>102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f t="shared" si="75"/>
        <v>41453.688530092593</v>
      </c>
      <c r="R1625">
        <f t="shared" si="76"/>
        <v>2013</v>
      </c>
      <c r="S1625">
        <f t="shared" si="77"/>
        <v>101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f t="shared" si="75"/>
        <v>41243.367303240739</v>
      </c>
      <c r="R1626">
        <f t="shared" si="76"/>
        <v>2012</v>
      </c>
      <c r="S1626">
        <f t="shared" si="77"/>
        <v>118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f t="shared" si="75"/>
        <v>41135.699687500004</v>
      </c>
      <c r="R1627">
        <f t="shared" si="76"/>
        <v>2012</v>
      </c>
      <c r="S1627">
        <f t="shared" si="77"/>
        <v>155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f t="shared" si="75"/>
        <v>41579.847997685189</v>
      </c>
      <c r="R1628">
        <f t="shared" si="76"/>
        <v>2013</v>
      </c>
      <c r="S1628">
        <f t="shared" si="77"/>
        <v>101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f t="shared" si="75"/>
        <v>41205.707048611112</v>
      </c>
      <c r="R1629">
        <f t="shared" si="76"/>
        <v>2012</v>
      </c>
      <c r="S1629">
        <f t="shared" si="77"/>
        <v>117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f t="shared" si="75"/>
        <v>41774.737060185187</v>
      </c>
      <c r="R1630">
        <f t="shared" si="76"/>
        <v>2014</v>
      </c>
      <c r="S1630">
        <f t="shared" si="77"/>
        <v>101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f t="shared" si="75"/>
        <v>41645.867280092592</v>
      </c>
      <c r="R1631">
        <f t="shared" si="76"/>
        <v>2014</v>
      </c>
      <c r="S1631">
        <f t="shared" si="77"/>
        <v>104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f t="shared" si="75"/>
        <v>40939.837673611109</v>
      </c>
      <c r="R1632">
        <f t="shared" si="76"/>
        <v>2012</v>
      </c>
      <c r="S1632">
        <f t="shared" si="77"/>
        <v>265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f t="shared" si="75"/>
        <v>41164.859502314815</v>
      </c>
      <c r="R1633">
        <f t="shared" si="76"/>
        <v>2012</v>
      </c>
      <c r="S1633">
        <f t="shared" si="77"/>
        <v>156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f t="shared" si="75"/>
        <v>40750.340902777774</v>
      </c>
      <c r="R1634">
        <f t="shared" si="76"/>
        <v>2011</v>
      </c>
      <c r="S1634">
        <f t="shared" si="77"/>
        <v>102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f t="shared" si="75"/>
        <v>40896.883750000001</v>
      </c>
      <c r="R1635">
        <f t="shared" si="76"/>
        <v>2011</v>
      </c>
      <c r="S1635">
        <f t="shared" si="77"/>
        <v>100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f t="shared" si="75"/>
        <v>40658.189826388887</v>
      </c>
      <c r="R1636">
        <f t="shared" si="76"/>
        <v>2011</v>
      </c>
      <c r="S1636">
        <f t="shared" si="77"/>
        <v>101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f t="shared" si="75"/>
        <v>42502.868761574078</v>
      </c>
      <c r="R1637">
        <f t="shared" si="76"/>
        <v>2016</v>
      </c>
      <c r="S1637">
        <f t="shared" si="77"/>
        <v>125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f t="shared" si="75"/>
        <v>40663.08666666667</v>
      </c>
      <c r="R1638">
        <f t="shared" si="76"/>
        <v>2011</v>
      </c>
      <c r="S1638">
        <f t="shared" si="77"/>
        <v>104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f t="shared" si="75"/>
        <v>40122.751620370371</v>
      </c>
      <c r="R1639">
        <f t="shared" si="76"/>
        <v>2009</v>
      </c>
      <c r="S1639">
        <f t="shared" si="77"/>
        <v>104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f t="shared" si="75"/>
        <v>41288.68712962963</v>
      </c>
      <c r="R1640">
        <f t="shared" si="76"/>
        <v>2013</v>
      </c>
      <c r="S1640">
        <f t="shared" si="77"/>
        <v>105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f t="shared" si="75"/>
        <v>40941.652372685188</v>
      </c>
      <c r="R1641">
        <f t="shared" si="76"/>
        <v>2012</v>
      </c>
      <c r="S1641">
        <f t="shared" si="77"/>
        <v>100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f t="shared" si="75"/>
        <v>40379.23096064815</v>
      </c>
      <c r="R1642">
        <f t="shared" si="76"/>
        <v>2010</v>
      </c>
      <c r="S1642">
        <f t="shared" si="77"/>
        <v>170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f t="shared" si="75"/>
        <v>41962.596574074079</v>
      </c>
      <c r="R1643">
        <f t="shared" si="76"/>
        <v>2014</v>
      </c>
      <c r="S1643">
        <f t="shared" si="77"/>
        <v>101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f t="shared" si="75"/>
        <v>40688.024618055555</v>
      </c>
      <c r="R1644">
        <f t="shared" si="76"/>
        <v>2011</v>
      </c>
      <c r="S1644">
        <f t="shared" si="77"/>
        <v>100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f t="shared" si="75"/>
        <v>41146.824212962965</v>
      </c>
      <c r="R1645">
        <f t="shared" si="76"/>
        <v>2012</v>
      </c>
      <c r="S1645">
        <f t="shared" si="77"/>
        <v>125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f t="shared" si="75"/>
        <v>41175.05972222222</v>
      </c>
      <c r="R1646">
        <f t="shared" si="76"/>
        <v>2012</v>
      </c>
      <c r="S1646">
        <f t="shared" si="77"/>
        <v>110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f t="shared" si="75"/>
        <v>41521.617361111108</v>
      </c>
      <c r="R1647">
        <f t="shared" si="76"/>
        <v>2013</v>
      </c>
      <c r="S1647">
        <f t="shared" si="77"/>
        <v>111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f t="shared" si="75"/>
        <v>41833.450266203705</v>
      </c>
      <c r="R1648">
        <f t="shared" si="76"/>
        <v>2014</v>
      </c>
      <c r="S1648">
        <f t="shared" si="77"/>
        <v>110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f t="shared" si="75"/>
        <v>41039.409456018519</v>
      </c>
      <c r="R1649">
        <f t="shared" si="76"/>
        <v>2012</v>
      </c>
      <c r="S1649">
        <f t="shared" si="77"/>
        <v>105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f t="shared" si="75"/>
        <v>40592.704652777778</v>
      </c>
      <c r="R1650">
        <f t="shared" si="76"/>
        <v>2011</v>
      </c>
      <c r="S1650">
        <f t="shared" si="77"/>
        <v>125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f t="shared" si="75"/>
        <v>41737.684664351851</v>
      </c>
      <c r="R1651">
        <f t="shared" si="76"/>
        <v>2014</v>
      </c>
      <c r="S1651">
        <f t="shared" si="77"/>
        <v>101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f t="shared" si="75"/>
        <v>41526.435613425929</v>
      </c>
      <c r="R1652">
        <f t="shared" si="76"/>
        <v>2013</v>
      </c>
      <c r="S1652">
        <f t="shared" si="77"/>
        <v>142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f t="shared" si="75"/>
        <v>40625.900694444441</v>
      </c>
      <c r="R1653">
        <f t="shared" si="76"/>
        <v>2011</v>
      </c>
      <c r="S1653">
        <f t="shared" si="77"/>
        <v>101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f t="shared" si="75"/>
        <v>41572.492974537039</v>
      </c>
      <c r="R1654">
        <f t="shared" si="76"/>
        <v>2013</v>
      </c>
      <c r="S1654">
        <f t="shared" si="77"/>
        <v>101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f t="shared" si="75"/>
        <v>40626.834444444445</v>
      </c>
      <c r="R1655">
        <f t="shared" si="76"/>
        <v>2011</v>
      </c>
      <c r="S1655">
        <f t="shared" si="77"/>
        <v>174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f t="shared" si="75"/>
        <v>40987.890740740739</v>
      </c>
      <c r="R1656">
        <f t="shared" si="76"/>
        <v>2012</v>
      </c>
      <c r="S1656">
        <f t="shared" si="77"/>
        <v>120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f t="shared" si="75"/>
        <v>40974.791898148149</v>
      </c>
      <c r="R1657">
        <f t="shared" si="76"/>
        <v>2012</v>
      </c>
      <c r="S1657">
        <f t="shared" si="77"/>
        <v>143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f t="shared" si="75"/>
        <v>41226.928842592592</v>
      </c>
      <c r="R1658">
        <f t="shared" si="76"/>
        <v>2012</v>
      </c>
      <c r="S1658">
        <f t="shared" si="77"/>
        <v>100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f t="shared" si="75"/>
        <v>41023.782037037039</v>
      </c>
      <c r="R1659">
        <f t="shared" si="76"/>
        <v>2012</v>
      </c>
      <c r="S1659">
        <f t="shared" si="77"/>
        <v>105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f t="shared" si="75"/>
        <v>41223.22184027778</v>
      </c>
      <c r="R1660">
        <f t="shared" si="76"/>
        <v>2012</v>
      </c>
      <c r="S1660">
        <f t="shared" si="77"/>
        <v>132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f t="shared" si="75"/>
        <v>41596.913437499999</v>
      </c>
      <c r="R1661">
        <f t="shared" si="76"/>
        <v>2013</v>
      </c>
      <c r="S1661">
        <f t="shared" si="77"/>
        <v>113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f t="shared" si="75"/>
        <v>42459.693865740745</v>
      </c>
      <c r="R1662">
        <f t="shared" si="76"/>
        <v>2016</v>
      </c>
      <c r="S1662">
        <f t="shared" si="77"/>
        <v>1254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f t="shared" si="75"/>
        <v>42343.998043981483</v>
      </c>
      <c r="R1663">
        <f t="shared" si="76"/>
        <v>2015</v>
      </c>
      <c r="S1663">
        <f t="shared" si="77"/>
        <v>103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f t="shared" si="75"/>
        <v>40848.198333333334</v>
      </c>
      <c r="R1664">
        <f t="shared" si="76"/>
        <v>2011</v>
      </c>
      <c r="S1664">
        <f t="shared" si="77"/>
        <v>103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f t="shared" si="75"/>
        <v>42006.02207175926</v>
      </c>
      <c r="R1665">
        <f t="shared" si="76"/>
        <v>2015</v>
      </c>
      <c r="S1665">
        <f t="shared" si="77"/>
        <v>108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f t="shared" si="75"/>
        <v>40939.761782407404</v>
      </c>
      <c r="R1666">
        <f t="shared" si="76"/>
        <v>2012</v>
      </c>
      <c r="S1666">
        <f t="shared" si="77"/>
        <v>122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f t="shared" ref="Q1667:Q1730" si="78">(((J1667/60)/60)/24)+DATE(1970,1,1)</f>
        <v>40564.649456018517</v>
      </c>
      <c r="R1667">
        <f t="shared" ref="R1667:R1730" si="79">YEAR(Q1667)</f>
        <v>2011</v>
      </c>
      <c r="S1667">
        <f t="shared" ref="S1667:S1730" si="80">ROUND(E1667/D1667*100,0)</f>
        <v>119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f t="shared" si="78"/>
        <v>41331.253159722226</v>
      </c>
      <c r="R1668">
        <f t="shared" si="79"/>
        <v>2013</v>
      </c>
      <c r="S1668">
        <f t="shared" si="80"/>
        <v>161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f t="shared" si="78"/>
        <v>41682.0705787037</v>
      </c>
      <c r="R1669">
        <f t="shared" si="79"/>
        <v>2014</v>
      </c>
      <c r="S1669">
        <f t="shared" si="80"/>
        <v>127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f t="shared" si="78"/>
        <v>40845.14975694444</v>
      </c>
      <c r="R1670">
        <f t="shared" si="79"/>
        <v>2011</v>
      </c>
      <c r="S1670">
        <f t="shared" si="80"/>
        <v>103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f t="shared" si="78"/>
        <v>42461.885138888887</v>
      </c>
      <c r="R1671">
        <f t="shared" si="79"/>
        <v>2016</v>
      </c>
      <c r="S1671">
        <f t="shared" si="80"/>
        <v>140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f t="shared" si="78"/>
        <v>40313.930543981485</v>
      </c>
      <c r="R1672">
        <f t="shared" si="79"/>
        <v>2010</v>
      </c>
      <c r="S1672">
        <f t="shared" si="80"/>
        <v>103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f t="shared" si="78"/>
        <v>42553.54414351852</v>
      </c>
      <c r="R1673">
        <f t="shared" si="79"/>
        <v>2016</v>
      </c>
      <c r="S1673">
        <f t="shared" si="80"/>
        <v>101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f t="shared" si="78"/>
        <v>41034.656597222223</v>
      </c>
      <c r="R1674">
        <f t="shared" si="79"/>
        <v>2012</v>
      </c>
      <c r="S1674">
        <f t="shared" si="80"/>
        <v>113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f t="shared" si="78"/>
        <v>42039.878379629634</v>
      </c>
      <c r="R1675">
        <f t="shared" si="79"/>
        <v>2015</v>
      </c>
      <c r="S1675">
        <f t="shared" si="80"/>
        <v>128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f t="shared" si="78"/>
        <v>42569.605393518519</v>
      </c>
      <c r="R1676">
        <f t="shared" si="79"/>
        <v>2016</v>
      </c>
      <c r="S1676">
        <f t="shared" si="80"/>
        <v>202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f t="shared" si="78"/>
        <v>40802.733101851853</v>
      </c>
      <c r="R1677">
        <f t="shared" si="79"/>
        <v>2011</v>
      </c>
      <c r="S1677">
        <f t="shared" si="80"/>
        <v>137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f t="shared" si="78"/>
        <v>40973.72623842593</v>
      </c>
      <c r="R1678">
        <f t="shared" si="79"/>
        <v>2012</v>
      </c>
      <c r="S1678">
        <f t="shared" si="80"/>
        <v>115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f t="shared" si="78"/>
        <v>42416.407129629632</v>
      </c>
      <c r="R1679">
        <f t="shared" si="79"/>
        <v>2016</v>
      </c>
      <c r="S1679">
        <f t="shared" si="80"/>
        <v>112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f t="shared" si="78"/>
        <v>41662.854988425926</v>
      </c>
      <c r="R1680">
        <f t="shared" si="79"/>
        <v>2014</v>
      </c>
      <c r="S1680">
        <f t="shared" si="80"/>
        <v>118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f t="shared" si="78"/>
        <v>40723.068807870368</v>
      </c>
      <c r="R1681">
        <f t="shared" si="79"/>
        <v>2011</v>
      </c>
      <c r="S1681">
        <f t="shared" si="80"/>
        <v>175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f t="shared" si="78"/>
        <v>41802.757719907408</v>
      </c>
      <c r="R1682">
        <f t="shared" si="79"/>
        <v>2014</v>
      </c>
      <c r="S1682">
        <f t="shared" si="80"/>
        <v>118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f t="shared" si="78"/>
        <v>42774.121342592596</v>
      </c>
      <c r="R1683">
        <f t="shared" si="79"/>
        <v>2017</v>
      </c>
      <c r="S1683">
        <f t="shared" si="80"/>
        <v>101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f t="shared" si="78"/>
        <v>42779.21365740741</v>
      </c>
      <c r="R1684">
        <f t="shared" si="79"/>
        <v>2017</v>
      </c>
      <c r="S1684">
        <f t="shared" si="80"/>
        <v>0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f t="shared" si="78"/>
        <v>42808.781689814816</v>
      </c>
      <c r="R1685">
        <f t="shared" si="79"/>
        <v>2017</v>
      </c>
      <c r="S1685">
        <f t="shared" si="80"/>
        <v>22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f t="shared" si="78"/>
        <v>42783.815289351856</v>
      </c>
      <c r="R1686">
        <f t="shared" si="79"/>
        <v>2017</v>
      </c>
      <c r="S1686">
        <f t="shared" si="80"/>
        <v>109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f t="shared" si="78"/>
        <v>42788.2502662037</v>
      </c>
      <c r="R1687">
        <f t="shared" si="79"/>
        <v>2017</v>
      </c>
      <c r="S1687">
        <f t="shared" si="80"/>
        <v>103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f t="shared" si="78"/>
        <v>42792.843969907408</v>
      </c>
      <c r="R1688">
        <f t="shared" si="79"/>
        <v>2017</v>
      </c>
      <c r="S1688">
        <f t="shared" si="80"/>
        <v>0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f t="shared" si="78"/>
        <v>42802.046817129631</v>
      </c>
      <c r="R1689">
        <f t="shared" si="79"/>
        <v>2017</v>
      </c>
      <c r="S1689">
        <f t="shared" si="80"/>
        <v>31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f t="shared" si="78"/>
        <v>42804.534652777773</v>
      </c>
      <c r="R1690">
        <f t="shared" si="79"/>
        <v>2017</v>
      </c>
      <c r="S1690">
        <f t="shared" si="80"/>
        <v>44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f t="shared" si="78"/>
        <v>42780.942476851851</v>
      </c>
      <c r="R1691">
        <f t="shared" si="79"/>
        <v>2017</v>
      </c>
      <c r="S1691">
        <f t="shared" si="80"/>
        <v>100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f t="shared" si="78"/>
        <v>42801.43104166667</v>
      </c>
      <c r="R1692">
        <f t="shared" si="79"/>
        <v>2017</v>
      </c>
      <c r="S1692">
        <f t="shared" si="80"/>
        <v>25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f t="shared" si="78"/>
        <v>42795.701481481476</v>
      </c>
      <c r="R1693">
        <f t="shared" si="79"/>
        <v>2017</v>
      </c>
      <c r="S1693">
        <f t="shared" si="80"/>
        <v>33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f t="shared" si="78"/>
        <v>42788.151238425926</v>
      </c>
      <c r="R1694">
        <f t="shared" si="79"/>
        <v>2017</v>
      </c>
      <c r="S1694">
        <f t="shared" si="80"/>
        <v>48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f t="shared" si="78"/>
        <v>42803.920277777783</v>
      </c>
      <c r="R1695">
        <f t="shared" si="79"/>
        <v>2017</v>
      </c>
      <c r="S1695">
        <f t="shared" si="80"/>
        <v>9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f t="shared" si="78"/>
        <v>42791.669837962967</v>
      </c>
      <c r="R1696">
        <f t="shared" si="79"/>
        <v>2017</v>
      </c>
      <c r="S1696">
        <f t="shared" si="80"/>
        <v>0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f t="shared" si="78"/>
        <v>42801.031412037039</v>
      </c>
      <c r="R1697">
        <f t="shared" si="79"/>
        <v>2017</v>
      </c>
      <c r="S1697">
        <f t="shared" si="80"/>
        <v>12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f t="shared" si="78"/>
        <v>42796.069571759261</v>
      </c>
      <c r="R1698">
        <f t="shared" si="79"/>
        <v>2017</v>
      </c>
      <c r="S1698">
        <f t="shared" si="80"/>
        <v>0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f t="shared" si="78"/>
        <v>42805.032962962956</v>
      </c>
      <c r="R1699">
        <f t="shared" si="79"/>
        <v>2017</v>
      </c>
      <c r="S1699">
        <f t="shared" si="80"/>
        <v>20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f t="shared" si="78"/>
        <v>42796.207870370374</v>
      </c>
      <c r="R1700">
        <f t="shared" si="79"/>
        <v>2017</v>
      </c>
      <c r="S1700">
        <f t="shared" si="80"/>
        <v>0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f t="shared" si="78"/>
        <v>42806.863946759258</v>
      </c>
      <c r="R1701">
        <f t="shared" si="79"/>
        <v>2017</v>
      </c>
      <c r="S1701">
        <f t="shared" si="80"/>
        <v>4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f t="shared" si="78"/>
        <v>42796.071643518517</v>
      </c>
      <c r="R1702">
        <f t="shared" si="79"/>
        <v>2017</v>
      </c>
      <c r="S1702">
        <f t="shared" si="80"/>
        <v>26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f t="shared" si="78"/>
        <v>41989.664409722223</v>
      </c>
      <c r="R1703">
        <f t="shared" si="79"/>
        <v>2014</v>
      </c>
      <c r="S1703">
        <f t="shared" si="80"/>
        <v>0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f t="shared" si="78"/>
        <v>42063.869791666672</v>
      </c>
      <c r="R1704">
        <f t="shared" si="79"/>
        <v>2015</v>
      </c>
      <c r="S1704">
        <f t="shared" si="80"/>
        <v>0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f t="shared" si="78"/>
        <v>42187.281678240746</v>
      </c>
      <c r="R1705">
        <f t="shared" si="79"/>
        <v>2015</v>
      </c>
      <c r="S1705">
        <f t="shared" si="80"/>
        <v>1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f t="shared" si="78"/>
        <v>42021.139733796299</v>
      </c>
      <c r="R1706">
        <f t="shared" si="79"/>
        <v>2015</v>
      </c>
      <c r="S1706">
        <f t="shared" si="80"/>
        <v>65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f t="shared" si="78"/>
        <v>42245.016736111109</v>
      </c>
      <c r="R1707">
        <f t="shared" si="79"/>
        <v>2015</v>
      </c>
      <c r="S1707">
        <f t="shared" si="80"/>
        <v>0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f t="shared" si="78"/>
        <v>42179.306388888886</v>
      </c>
      <c r="R1708">
        <f t="shared" si="79"/>
        <v>2015</v>
      </c>
      <c r="S1708">
        <f t="shared" si="80"/>
        <v>0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f t="shared" si="78"/>
        <v>42427.721006944441</v>
      </c>
      <c r="R1709">
        <f t="shared" si="79"/>
        <v>2016</v>
      </c>
      <c r="S1709">
        <f t="shared" si="80"/>
        <v>10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f t="shared" si="78"/>
        <v>42451.866967592592</v>
      </c>
      <c r="R1710">
        <f t="shared" si="79"/>
        <v>2016</v>
      </c>
      <c r="S1710">
        <f t="shared" si="80"/>
        <v>0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f t="shared" si="78"/>
        <v>41841.56381944444</v>
      </c>
      <c r="R1711">
        <f t="shared" si="79"/>
        <v>2014</v>
      </c>
      <c r="S1711">
        <f t="shared" si="80"/>
        <v>5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f t="shared" si="78"/>
        <v>42341.59129629629</v>
      </c>
      <c r="R1712">
        <f t="shared" si="79"/>
        <v>2015</v>
      </c>
      <c r="S1712">
        <f t="shared" si="80"/>
        <v>1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f t="shared" si="78"/>
        <v>41852.646226851852</v>
      </c>
      <c r="R1713">
        <f t="shared" si="79"/>
        <v>2014</v>
      </c>
      <c r="S1713">
        <f t="shared" si="80"/>
        <v>11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f t="shared" si="78"/>
        <v>42125.913807870369</v>
      </c>
      <c r="R1714">
        <f t="shared" si="79"/>
        <v>2015</v>
      </c>
      <c r="S1714">
        <f t="shared" si="80"/>
        <v>0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f t="shared" si="78"/>
        <v>41887.801064814819</v>
      </c>
      <c r="R1715">
        <f t="shared" si="79"/>
        <v>2014</v>
      </c>
      <c r="S1715">
        <f t="shared" si="80"/>
        <v>2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f t="shared" si="78"/>
        <v>42095.918530092589</v>
      </c>
      <c r="R1716">
        <f t="shared" si="79"/>
        <v>2015</v>
      </c>
      <c r="S1716">
        <f t="shared" si="80"/>
        <v>8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f t="shared" si="78"/>
        <v>42064.217418981483</v>
      </c>
      <c r="R1717">
        <f t="shared" si="79"/>
        <v>2015</v>
      </c>
      <c r="S1717">
        <f t="shared" si="80"/>
        <v>0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f t="shared" si="78"/>
        <v>42673.577534722222</v>
      </c>
      <c r="R1718">
        <f t="shared" si="79"/>
        <v>2016</v>
      </c>
      <c r="S1718">
        <f t="shared" si="80"/>
        <v>8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f t="shared" si="78"/>
        <v>42460.98192129629</v>
      </c>
      <c r="R1719">
        <f t="shared" si="79"/>
        <v>2016</v>
      </c>
      <c r="S1719">
        <f t="shared" si="80"/>
        <v>43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f t="shared" si="78"/>
        <v>42460.610520833332</v>
      </c>
      <c r="R1720">
        <f t="shared" si="79"/>
        <v>2016</v>
      </c>
      <c r="S1720">
        <f t="shared" si="80"/>
        <v>0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f t="shared" si="78"/>
        <v>41869.534618055557</v>
      </c>
      <c r="R1721">
        <f t="shared" si="79"/>
        <v>2014</v>
      </c>
      <c r="S1721">
        <f t="shared" si="80"/>
        <v>1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f t="shared" si="78"/>
        <v>41922.783229166671</v>
      </c>
      <c r="R1722">
        <f t="shared" si="79"/>
        <v>2014</v>
      </c>
      <c r="S1722">
        <f t="shared" si="80"/>
        <v>6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f t="shared" si="78"/>
        <v>42319.461377314816</v>
      </c>
      <c r="R1723">
        <f t="shared" si="79"/>
        <v>2015</v>
      </c>
      <c r="S1723">
        <f t="shared" si="80"/>
        <v>0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f t="shared" si="78"/>
        <v>42425.960983796293</v>
      </c>
      <c r="R1724">
        <f t="shared" si="79"/>
        <v>2016</v>
      </c>
      <c r="S1724">
        <f t="shared" si="80"/>
        <v>0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f t="shared" si="78"/>
        <v>42129.82540509259</v>
      </c>
      <c r="R1725">
        <f t="shared" si="79"/>
        <v>2015</v>
      </c>
      <c r="S1725">
        <f t="shared" si="80"/>
        <v>7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f t="shared" si="78"/>
        <v>41912.932430555556</v>
      </c>
      <c r="R1726">
        <f t="shared" si="79"/>
        <v>2014</v>
      </c>
      <c r="S1726">
        <f t="shared" si="80"/>
        <v>1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f t="shared" si="78"/>
        <v>41845.968159722222</v>
      </c>
      <c r="R1727">
        <f t="shared" si="79"/>
        <v>2014</v>
      </c>
      <c r="S1727">
        <f t="shared" si="80"/>
        <v>10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f t="shared" si="78"/>
        <v>41788.919722222221</v>
      </c>
      <c r="R1728">
        <f t="shared" si="79"/>
        <v>2014</v>
      </c>
      <c r="S1728">
        <f t="shared" si="80"/>
        <v>34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f t="shared" si="78"/>
        <v>42044.927974537044</v>
      </c>
      <c r="R1729">
        <f t="shared" si="79"/>
        <v>2015</v>
      </c>
      <c r="S1729">
        <f t="shared" si="80"/>
        <v>0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f t="shared" si="78"/>
        <v>42268.625856481478</v>
      </c>
      <c r="R1730">
        <f t="shared" si="79"/>
        <v>2015</v>
      </c>
      <c r="S1730">
        <f t="shared" si="80"/>
        <v>68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f t="shared" ref="Q1731:Q1794" si="81">(((J1731/60)/60)/24)+DATE(1970,1,1)</f>
        <v>42471.052152777775</v>
      </c>
      <c r="R1731">
        <f t="shared" ref="R1731:R1794" si="82">YEAR(Q1731)</f>
        <v>2016</v>
      </c>
      <c r="S1731">
        <f t="shared" ref="S1731:S1794" si="83">ROUND(E1731/D1731*100,0)</f>
        <v>0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f t="shared" si="81"/>
        <v>42272.087766203709</v>
      </c>
      <c r="R1732">
        <f t="shared" si="82"/>
        <v>2015</v>
      </c>
      <c r="S1732">
        <f t="shared" si="83"/>
        <v>0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f t="shared" si="81"/>
        <v>42152.906851851847</v>
      </c>
      <c r="R1733">
        <f t="shared" si="82"/>
        <v>2015</v>
      </c>
      <c r="S1733">
        <f t="shared" si="83"/>
        <v>0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f t="shared" si="81"/>
        <v>42325.683807870373</v>
      </c>
      <c r="R1734">
        <f t="shared" si="82"/>
        <v>2015</v>
      </c>
      <c r="S1734">
        <f t="shared" si="83"/>
        <v>0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f t="shared" si="81"/>
        <v>42614.675625000003</v>
      </c>
      <c r="R1735">
        <f t="shared" si="82"/>
        <v>2016</v>
      </c>
      <c r="S1735">
        <f t="shared" si="83"/>
        <v>0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f t="shared" si="81"/>
        <v>42102.036527777775</v>
      </c>
      <c r="R1736">
        <f t="shared" si="82"/>
        <v>2015</v>
      </c>
      <c r="S1736">
        <f t="shared" si="83"/>
        <v>0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f t="shared" si="81"/>
        <v>42559.814178240747</v>
      </c>
      <c r="R1737">
        <f t="shared" si="82"/>
        <v>2016</v>
      </c>
      <c r="S1737">
        <f t="shared" si="83"/>
        <v>11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f t="shared" si="81"/>
        <v>42286.861493055556</v>
      </c>
      <c r="R1738">
        <f t="shared" si="82"/>
        <v>2015</v>
      </c>
      <c r="S1738">
        <f t="shared" si="83"/>
        <v>1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f t="shared" si="81"/>
        <v>42175.948981481488</v>
      </c>
      <c r="R1739">
        <f t="shared" si="82"/>
        <v>2015</v>
      </c>
      <c r="S1739">
        <f t="shared" si="83"/>
        <v>21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f t="shared" si="81"/>
        <v>41884.874328703707</v>
      </c>
      <c r="R1740">
        <f t="shared" si="82"/>
        <v>2014</v>
      </c>
      <c r="S1740">
        <f t="shared" si="83"/>
        <v>0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f t="shared" si="81"/>
        <v>42435.874212962968</v>
      </c>
      <c r="R1741">
        <f t="shared" si="82"/>
        <v>2016</v>
      </c>
      <c r="S1741">
        <f t="shared" si="83"/>
        <v>0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f t="shared" si="81"/>
        <v>42171.817384259266</v>
      </c>
      <c r="R1742">
        <f t="shared" si="82"/>
        <v>2015</v>
      </c>
      <c r="S1742">
        <f t="shared" si="83"/>
        <v>0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f t="shared" si="81"/>
        <v>42120.628136574072</v>
      </c>
      <c r="R1743">
        <f t="shared" si="82"/>
        <v>2015</v>
      </c>
      <c r="S1743">
        <f t="shared" si="83"/>
        <v>111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f t="shared" si="81"/>
        <v>42710.876967592587</v>
      </c>
      <c r="R1744">
        <f t="shared" si="82"/>
        <v>2016</v>
      </c>
      <c r="S1744">
        <f t="shared" si="83"/>
        <v>109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f t="shared" si="81"/>
        <v>42586.925636574073</v>
      </c>
      <c r="R1745">
        <f t="shared" si="82"/>
        <v>2016</v>
      </c>
      <c r="S1745">
        <f t="shared" si="83"/>
        <v>100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f t="shared" si="81"/>
        <v>42026.605057870373</v>
      </c>
      <c r="R1746">
        <f t="shared" si="82"/>
        <v>2015</v>
      </c>
      <c r="S1746">
        <f t="shared" si="83"/>
        <v>118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f t="shared" si="81"/>
        <v>42690.259699074071</v>
      </c>
      <c r="R1747">
        <f t="shared" si="82"/>
        <v>2016</v>
      </c>
      <c r="S1747">
        <f t="shared" si="83"/>
        <v>114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f t="shared" si="81"/>
        <v>42668.176701388889</v>
      </c>
      <c r="R1748">
        <f t="shared" si="82"/>
        <v>2016</v>
      </c>
      <c r="S1748">
        <f t="shared" si="83"/>
        <v>148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f t="shared" si="81"/>
        <v>42292.435532407413</v>
      </c>
      <c r="R1749">
        <f t="shared" si="82"/>
        <v>2015</v>
      </c>
      <c r="S1749">
        <f t="shared" si="83"/>
        <v>105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f t="shared" si="81"/>
        <v>42219.950729166667</v>
      </c>
      <c r="R1750">
        <f t="shared" si="82"/>
        <v>2015</v>
      </c>
      <c r="S1750">
        <f t="shared" si="83"/>
        <v>130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f t="shared" si="81"/>
        <v>42758.975937499999</v>
      </c>
      <c r="R1751">
        <f t="shared" si="82"/>
        <v>2017</v>
      </c>
      <c r="S1751">
        <f t="shared" si="83"/>
        <v>123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f t="shared" si="81"/>
        <v>42454.836851851855</v>
      </c>
      <c r="R1752">
        <f t="shared" si="82"/>
        <v>2016</v>
      </c>
      <c r="S1752">
        <f t="shared" si="83"/>
        <v>202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f t="shared" si="81"/>
        <v>42052.7815162037</v>
      </c>
      <c r="R1753">
        <f t="shared" si="82"/>
        <v>2015</v>
      </c>
      <c r="S1753">
        <f t="shared" si="83"/>
        <v>103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f t="shared" si="81"/>
        <v>42627.253263888888</v>
      </c>
      <c r="R1754">
        <f t="shared" si="82"/>
        <v>2016</v>
      </c>
      <c r="S1754">
        <f t="shared" si="83"/>
        <v>260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f t="shared" si="81"/>
        <v>42420.74962962963</v>
      </c>
      <c r="R1755">
        <f t="shared" si="82"/>
        <v>2016</v>
      </c>
      <c r="S1755">
        <f t="shared" si="83"/>
        <v>108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f t="shared" si="81"/>
        <v>42067.876770833333</v>
      </c>
      <c r="R1756">
        <f t="shared" si="82"/>
        <v>2015</v>
      </c>
      <c r="S1756">
        <f t="shared" si="83"/>
        <v>111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f t="shared" si="81"/>
        <v>42252.788900462961</v>
      </c>
      <c r="R1757">
        <f t="shared" si="82"/>
        <v>2015</v>
      </c>
      <c r="S1757">
        <f t="shared" si="83"/>
        <v>120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f t="shared" si="81"/>
        <v>42571.167465277773</v>
      </c>
      <c r="R1758">
        <f t="shared" si="82"/>
        <v>2016</v>
      </c>
      <c r="S1758">
        <f t="shared" si="83"/>
        <v>103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f t="shared" si="81"/>
        <v>42733.827349537038</v>
      </c>
      <c r="R1759">
        <f t="shared" si="82"/>
        <v>2016</v>
      </c>
      <c r="S1759">
        <f t="shared" si="83"/>
        <v>116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f t="shared" si="81"/>
        <v>42505.955925925926</v>
      </c>
      <c r="R1760">
        <f t="shared" si="82"/>
        <v>2016</v>
      </c>
      <c r="S1760">
        <f t="shared" si="83"/>
        <v>115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f t="shared" si="81"/>
        <v>42068.829039351855</v>
      </c>
      <c r="R1761">
        <f t="shared" si="82"/>
        <v>2015</v>
      </c>
      <c r="S1761">
        <f t="shared" si="83"/>
        <v>107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f t="shared" si="81"/>
        <v>42405.67260416667</v>
      </c>
      <c r="R1762">
        <f t="shared" si="82"/>
        <v>2016</v>
      </c>
      <c r="S1762">
        <f t="shared" si="83"/>
        <v>165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f t="shared" si="81"/>
        <v>42209.567824074074</v>
      </c>
      <c r="R1763">
        <f t="shared" si="82"/>
        <v>2015</v>
      </c>
      <c r="S1763">
        <f t="shared" si="83"/>
        <v>155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f t="shared" si="81"/>
        <v>42410.982002314813</v>
      </c>
      <c r="R1764">
        <f t="shared" si="82"/>
        <v>2016</v>
      </c>
      <c r="S1764">
        <f t="shared" si="83"/>
        <v>885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f t="shared" si="81"/>
        <v>42636.868518518517</v>
      </c>
      <c r="R1765">
        <f t="shared" si="82"/>
        <v>2016</v>
      </c>
      <c r="S1765">
        <f t="shared" si="83"/>
        <v>102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f t="shared" si="81"/>
        <v>41825.485868055555</v>
      </c>
      <c r="R1766">
        <f t="shared" si="82"/>
        <v>2014</v>
      </c>
      <c r="S1766">
        <f t="shared" si="83"/>
        <v>20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f t="shared" si="81"/>
        <v>41834.980462962965</v>
      </c>
      <c r="R1767">
        <f t="shared" si="82"/>
        <v>2014</v>
      </c>
      <c r="S1767">
        <f t="shared" si="83"/>
        <v>59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f t="shared" si="81"/>
        <v>41855.859814814816</v>
      </c>
      <c r="R1768">
        <f t="shared" si="82"/>
        <v>2014</v>
      </c>
      <c r="S1768">
        <f t="shared" si="83"/>
        <v>0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f t="shared" si="81"/>
        <v>41824.658379629633</v>
      </c>
      <c r="R1769">
        <f t="shared" si="82"/>
        <v>2014</v>
      </c>
      <c r="S1769">
        <f t="shared" si="83"/>
        <v>46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f t="shared" si="81"/>
        <v>41849.560694444444</v>
      </c>
      <c r="R1770">
        <f t="shared" si="82"/>
        <v>2014</v>
      </c>
      <c r="S1770">
        <f t="shared" si="83"/>
        <v>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f t="shared" si="81"/>
        <v>41987.818969907406</v>
      </c>
      <c r="R1771">
        <f t="shared" si="82"/>
        <v>2014</v>
      </c>
      <c r="S1771">
        <f t="shared" si="83"/>
        <v>3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f t="shared" si="81"/>
        <v>41891.780023148152</v>
      </c>
      <c r="R1772">
        <f t="shared" si="82"/>
        <v>2014</v>
      </c>
      <c r="S1772">
        <f t="shared" si="83"/>
        <v>57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f t="shared" si="81"/>
        <v>41905.979629629634</v>
      </c>
      <c r="R1773">
        <f t="shared" si="82"/>
        <v>2014</v>
      </c>
      <c r="S1773">
        <f t="shared" si="83"/>
        <v>21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f t="shared" si="81"/>
        <v>41766.718009259261</v>
      </c>
      <c r="R1774">
        <f t="shared" si="82"/>
        <v>2014</v>
      </c>
      <c r="S1774">
        <f t="shared" si="83"/>
        <v>16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f t="shared" si="81"/>
        <v>41978.760393518518</v>
      </c>
      <c r="R1775">
        <f t="shared" si="82"/>
        <v>2014</v>
      </c>
      <c r="S1775">
        <f t="shared" si="83"/>
        <v>6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f t="shared" si="81"/>
        <v>41930.218657407408</v>
      </c>
      <c r="R1776">
        <f t="shared" si="82"/>
        <v>2014</v>
      </c>
      <c r="S1776">
        <f t="shared" si="83"/>
        <v>46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f t="shared" si="81"/>
        <v>41891.976388888892</v>
      </c>
      <c r="R1777">
        <f t="shared" si="82"/>
        <v>2014</v>
      </c>
      <c r="S1777">
        <f t="shared" si="83"/>
        <v>65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f t="shared" si="81"/>
        <v>41905.95684027778</v>
      </c>
      <c r="R1778">
        <f t="shared" si="82"/>
        <v>2014</v>
      </c>
      <c r="S1778">
        <f t="shared" si="83"/>
        <v>7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f t="shared" si="81"/>
        <v>42025.357094907406</v>
      </c>
      <c r="R1779">
        <f t="shared" si="82"/>
        <v>2015</v>
      </c>
      <c r="S1779">
        <f t="shared" si="83"/>
        <v>14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f t="shared" si="81"/>
        <v>42045.86336805555</v>
      </c>
      <c r="R1780">
        <f t="shared" si="82"/>
        <v>2015</v>
      </c>
      <c r="S1780">
        <f t="shared" si="83"/>
        <v>2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f t="shared" si="81"/>
        <v>42585.691898148143</v>
      </c>
      <c r="R1781">
        <f t="shared" si="82"/>
        <v>2016</v>
      </c>
      <c r="S1781">
        <f t="shared" si="83"/>
        <v>36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f t="shared" si="81"/>
        <v>42493.600810185191</v>
      </c>
      <c r="R1782">
        <f t="shared" si="82"/>
        <v>2016</v>
      </c>
      <c r="S1782">
        <f t="shared" si="83"/>
        <v>40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f t="shared" si="81"/>
        <v>42597.617418981477</v>
      </c>
      <c r="R1783">
        <f t="shared" si="82"/>
        <v>2016</v>
      </c>
      <c r="S1783">
        <f t="shared" si="83"/>
        <v>26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f t="shared" si="81"/>
        <v>42388.575104166666</v>
      </c>
      <c r="R1784">
        <f t="shared" si="82"/>
        <v>2016</v>
      </c>
      <c r="S1784">
        <f t="shared" si="83"/>
        <v>15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f t="shared" si="81"/>
        <v>42115.949976851851</v>
      </c>
      <c r="R1785">
        <f t="shared" si="82"/>
        <v>2015</v>
      </c>
      <c r="S1785">
        <f t="shared" si="83"/>
        <v>24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f t="shared" si="81"/>
        <v>42003.655555555553</v>
      </c>
      <c r="R1786">
        <f t="shared" si="82"/>
        <v>2014</v>
      </c>
      <c r="S1786">
        <f t="shared" si="83"/>
        <v>40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f t="shared" si="81"/>
        <v>41897.134895833333</v>
      </c>
      <c r="R1787">
        <f t="shared" si="82"/>
        <v>2014</v>
      </c>
      <c r="S1787">
        <f t="shared" si="83"/>
        <v>20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f t="shared" si="81"/>
        <v>41958.550659722227</v>
      </c>
      <c r="R1788">
        <f t="shared" si="82"/>
        <v>2014</v>
      </c>
      <c r="S1788">
        <f t="shared" si="83"/>
        <v>48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f t="shared" si="81"/>
        <v>42068.65552083333</v>
      </c>
      <c r="R1789">
        <f t="shared" si="82"/>
        <v>2015</v>
      </c>
      <c r="S1789">
        <f t="shared" si="83"/>
        <v>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f t="shared" si="81"/>
        <v>41913.94840277778</v>
      </c>
      <c r="R1790">
        <f t="shared" si="82"/>
        <v>2014</v>
      </c>
      <c r="S1790">
        <f t="shared" si="83"/>
        <v>1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f t="shared" si="81"/>
        <v>41956.250034722223</v>
      </c>
      <c r="R1791">
        <f t="shared" si="82"/>
        <v>2014</v>
      </c>
      <c r="S1791">
        <f t="shared" si="83"/>
        <v>1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f t="shared" si="81"/>
        <v>42010.674513888895</v>
      </c>
      <c r="R1792">
        <f t="shared" si="82"/>
        <v>2015</v>
      </c>
      <c r="S1792">
        <f t="shared" si="83"/>
        <v>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f t="shared" si="81"/>
        <v>41973.740335648152</v>
      </c>
      <c r="R1793">
        <f t="shared" si="82"/>
        <v>2014</v>
      </c>
      <c r="S1793">
        <f t="shared" si="83"/>
        <v>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f t="shared" si="81"/>
        <v>42189.031041666662</v>
      </c>
      <c r="R1794">
        <f t="shared" si="82"/>
        <v>2015</v>
      </c>
      <c r="S1794">
        <f t="shared" si="83"/>
        <v>61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f t="shared" ref="Q1795:Q1858" si="84">(((J1795/60)/60)/24)+DATE(1970,1,1)</f>
        <v>41940.89166666667</v>
      </c>
      <c r="R1795">
        <f t="shared" ref="R1795:R1858" si="85">YEAR(Q1795)</f>
        <v>2014</v>
      </c>
      <c r="S1795">
        <f t="shared" ref="S1795:S1858" si="86">ROUND(E1795/D1795*100,0)</f>
        <v>1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f t="shared" si="84"/>
        <v>42011.551180555558</v>
      </c>
      <c r="R1796">
        <f t="shared" si="85"/>
        <v>2015</v>
      </c>
      <c r="S1796">
        <f t="shared" si="86"/>
        <v>11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f t="shared" si="84"/>
        <v>42628.288668981477</v>
      </c>
      <c r="R1797">
        <f t="shared" si="85"/>
        <v>2016</v>
      </c>
      <c r="S1797">
        <f t="shared" si="86"/>
        <v>39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f t="shared" si="84"/>
        <v>42515.439421296294</v>
      </c>
      <c r="R1798">
        <f t="shared" si="85"/>
        <v>2016</v>
      </c>
      <c r="S1798">
        <f t="shared" si="86"/>
        <v>22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f t="shared" si="84"/>
        <v>42689.56931712963</v>
      </c>
      <c r="R1799">
        <f t="shared" si="85"/>
        <v>2016</v>
      </c>
      <c r="S1799">
        <f t="shared" si="86"/>
        <v>68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f t="shared" si="84"/>
        <v>42344.32677083333</v>
      </c>
      <c r="R1800">
        <f t="shared" si="85"/>
        <v>2015</v>
      </c>
      <c r="S1800">
        <f t="shared" si="86"/>
        <v>14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f t="shared" si="84"/>
        <v>41934.842685185184</v>
      </c>
      <c r="R1801">
        <f t="shared" si="85"/>
        <v>2014</v>
      </c>
      <c r="S1801">
        <f t="shared" si="86"/>
        <v>2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f t="shared" si="84"/>
        <v>42623.606134259258</v>
      </c>
      <c r="R1802">
        <f t="shared" si="85"/>
        <v>2016</v>
      </c>
      <c r="S1802">
        <f t="shared" si="86"/>
        <v>20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f t="shared" si="84"/>
        <v>42321.660509259258</v>
      </c>
      <c r="R1803">
        <f t="shared" si="85"/>
        <v>2015</v>
      </c>
      <c r="S1803">
        <f t="shared" si="86"/>
        <v>14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f t="shared" si="84"/>
        <v>42159.47256944445</v>
      </c>
      <c r="R1804">
        <f t="shared" si="85"/>
        <v>2015</v>
      </c>
      <c r="S1804">
        <f t="shared" si="86"/>
        <v>48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f t="shared" si="84"/>
        <v>42018.071550925932</v>
      </c>
      <c r="R1805">
        <f t="shared" si="85"/>
        <v>2015</v>
      </c>
      <c r="S1805">
        <f t="shared" si="86"/>
        <v>31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f t="shared" si="84"/>
        <v>42282.678287037037</v>
      </c>
      <c r="R1806">
        <f t="shared" si="85"/>
        <v>2015</v>
      </c>
      <c r="S1806">
        <f t="shared" si="86"/>
        <v>35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f t="shared" si="84"/>
        <v>42247.803912037038</v>
      </c>
      <c r="R1807">
        <f t="shared" si="85"/>
        <v>2015</v>
      </c>
      <c r="S1807">
        <f t="shared" si="86"/>
        <v>36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f t="shared" si="84"/>
        <v>41877.638298611113</v>
      </c>
      <c r="R1808">
        <f t="shared" si="85"/>
        <v>2014</v>
      </c>
      <c r="S1808">
        <f t="shared" si="86"/>
        <v>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f t="shared" si="84"/>
        <v>41880.068437499998</v>
      </c>
      <c r="R1809">
        <f t="shared" si="85"/>
        <v>2014</v>
      </c>
      <c r="S1809">
        <f t="shared" si="86"/>
        <v>11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f t="shared" si="84"/>
        <v>42742.680902777778</v>
      </c>
      <c r="R1810">
        <f t="shared" si="85"/>
        <v>2017</v>
      </c>
      <c r="S1810">
        <f t="shared" si="86"/>
        <v>41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f t="shared" si="84"/>
        <v>42029.907858796301</v>
      </c>
      <c r="R1811">
        <f t="shared" si="85"/>
        <v>2015</v>
      </c>
      <c r="S1811">
        <f t="shared" si="86"/>
        <v>11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f t="shared" si="84"/>
        <v>41860.91002314815</v>
      </c>
      <c r="R1812">
        <f t="shared" si="85"/>
        <v>2014</v>
      </c>
      <c r="S1812">
        <f t="shared" si="86"/>
        <v>3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f t="shared" si="84"/>
        <v>41876.433680555558</v>
      </c>
      <c r="R1813">
        <f t="shared" si="85"/>
        <v>2014</v>
      </c>
      <c r="S1813">
        <f t="shared" si="86"/>
        <v>0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f t="shared" si="84"/>
        <v>42524.318703703699</v>
      </c>
      <c r="R1814">
        <f t="shared" si="85"/>
        <v>2016</v>
      </c>
      <c r="S1814">
        <f t="shared" si="86"/>
        <v>13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f t="shared" si="84"/>
        <v>41829.889027777775</v>
      </c>
      <c r="R1815">
        <f t="shared" si="85"/>
        <v>2014</v>
      </c>
      <c r="S1815">
        <f t="shared" si="86"/>
        <v>0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f t="shared" si="84"/>
        <v>42033.314074074078</v>
      </c>
      <c r="R1816">
        <f t="shared" si="85"/>
        <v>2015</v>
      </c>
      <c r="S1816">
        <f t="shared" si="86"/>
        <v>49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f t="shared" si="84"/>
        <v>42172.906678240746</v>
      </c>
      <c r="R1817">
        <f t="shared" si="85"/>
        <v>2015</v>
      </c>
      <c r="S1817">
        <f t="shared" si="86"/>
        <v>0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f t="shared" si="84"/>
        <v>42548.876192129625</v>
      </c>
      <c r="R1818">
        <f t="shared" si="85"/>
        <v>2016</v>
      </c>
      <c r="S1818">
        <f t="shared" si="86"/>
        <v>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f t="shared" si="84"/>
        <v>42705.662118055552</v>
      </c>
      <c r="R1819">
        <f t="shared" si="85"/>
        <v>2016</v>
      </c>
      <c r="S1819">
        <f t="shared" si="86"/>
        <v>52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f t="shared" si="84"/>
        <v>42067.234375</v>
      </c>
      <c r="R1820">
        <f t="shared" si="85"/>
        <v>2015</v>
      </c>
      <c r="S1820">
        <f t="shared" si="86"/>
        <v>0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f t="shared" si="84"/>
        <v>41820.752268518518</v>
      </c>
      <c r="R1821">
        <f t="shared" si="85"/>
        <v>2014</v>
      </c>
      <c r="S1821">
        <f t="shared" si="86"/>
        <v>2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f t="shared" si="84"/>
        <v>42065.084375000006</v>
      </c>
      <c r="R1822">
        <f t="shared" si="85"/>
        <v>2015</v>
      </c>
      <c r="S1822">
        <f t="shared" si="86"/>
        <v>7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f t="shared" si="84"/>
        <v>40926.319062499999</v>
      </c>
      <c r="R1823">
        <f t="shared" si="85"/>
        <v>2012</v>
      </c>
      <c r="S1823">
        <f t="shared" si="86"/>
        <v>135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f t="shared" si="84"/>
        <v>41634.797013888885</v>
      </c>
      <c r="R1824">
        <f t="shared" si="85"/>
        <v>2013</v>
      </c>
      <c r="S1824">
        <f t="shared" si="86"/>
        <v>100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f t="shared" si="84"/>
        <v>41176.684907407405</v>
      </c>
      <c r="R1825">
        <f t="shared" si="85"/>
        <v>2012</v>
      </c>
      <c r="S1825">
        <f t="shared" si="86"/>
        <v>116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f t="shared" si="84"/>
        <v>41626.916284722225</v>
      </c>
      <c r="R1826">
        <f t="shared" si="85"/>
        <v>2013</v>
      </c>
      <c r="S1826">
        <f t="shared" si="86"/>
        <v>100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f t="shared" si="84"/>
        <v>41443.83452546296</v>
      </c>
      <c r="R1827">
        <f t="shared" si="85"/>
        <v>2013</v>
      </c>
      <c r="S1827">
        <f t="shared" si="86"/>
        <v>105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f t="shared" si="84"/>
        <v>41657.923807870371</v>
      </c>
      <c r="R1828">
        <f t="shared" si="85"/>
        <v>2014</v>
      </c>
      <c r="S1828">
        <f t="shared" si="86"/>
        <v>101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f t="shared" si="84"/>
        <v>40555.325937499998</v>
      </c>
      <c r="R1829">
        <f t="shared" si="85"/>
        <v>2011</v>
      </c>
      <c r="S1829">
        <f t="shared" si="86"/>
        <v>101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f t="shared" si="84"/>
        <v>41736.899652777778</v>
      </c>
      <c r="R1830">
        <f t="shared" si="85"/>
        <v>2014</v>
      </c>
      <c r="S1830">
        <f t="shared" si="86"/>
        <v>100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f t="shared" si="84"/>
        <v>40516.087627314817</v>
      </c>
      <c r="R1831">
        <f t="shared" si="85"/>
        <v>2010</v>
      </c>
      <c r="S1831">
        <f t="shared" si="86"/>
        <v>167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f t="shared" si="84"/>
        <v>41664.684108796297</v>
      </c>
      <c r="R1832">
        <f t="shared" si="85"/>
        <v>2014</v>
      </c>
      <c r="S1832">
        <f t="shared" si="86"/>
        <v>102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f t="shared" si="84"/>
        <v>41026.996099537035</v>
      </c>
      <c r="R1833">
        <f t="shared" si="85"/>
        <v>2012</v>
      </c>
      <c r="S1833">
        <f t="shared" si="86"/>
        <v>103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f t="shared" si="84"/>
        <v>40576.539664351854</v>
      </c>
      <c r="R1834">
        <f t="shared" si="85"/>
        <v>2011</v>
      </c>
      <c r="S1834">
        <f t="shared" si="86"/>
        <v>143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f t="shared" si="84"/>
        <v>41303.044016203705</v>
      </c>
      <c r="R1835">
        <f t="shared" si="85"/>
        <v>2013</v>
      </c>
      <c r="S1835">
        <f t="shared" si="86"/>
        <v>263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f t="shared" si="84"/>
        <v>41988.964062500003</v>
      </c>
      <c r="R1836">
        <f t="shared" si="85"/>
        <v>2014</v>
      </c>
      <c r="S1836">
        <f t="shared" si="86"/>
        <v>118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f t="shared" si="84"/>
        <v>42430.702210648145</v>
      </c>
      <c r="R1837">
        <f t="shared" si="85"/>
        <v>2016</v>
      </c>
      <c r="S1837">
        <f t="shared" si="86"/>
        <v>104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f t="shared" si="84"/>
        <v>41305.809363425928</v>
      </c>
      <c r="R1838">
        <f t="shared" si="85"/>
        <v>2013</v>
      </c>
      <c r="S1838">
        <f t="shared" si="86"/>
        <v>200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f t="shared" si="84"/>
        <v>40926.047858796301</v>
      </c>
      <c r="R1839">
        <f t="shared" si="85"/>
        <v>2012</v>
      </c>
      <c r="S1839">
        <f t="shared" si="86"/>
        <v>307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f t="shared" si="84"/>
        <v>40788.786539351851</v>
      </c>
      <c r="R1840">
        <f t="shared" si="85"/>
        <v>2011</v>
      </c>
      <c r="S1840">
        <f t="shared" si="86"/>
        <v>100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f t="shared" si="84"/>
        <v>42614.722013888888</v>
      </c>
      <c r="R1841">
        <f t="shared" si="85"/>
        <v>2016</v>
      </c>
      <c r="S1841">
        <f t="shared" si="86"/>
        <v>205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f t="shared" si="84"/>
        <v>41382.096180555556</v>
      </c>
      <c r="R1842">
        <f t="shared" si="85"/>
        <v>2013</v>
      </c>
      <c r="S1842">
        <f t="shared" si="86"/>
        <v>109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f t="shared" si="84"/>
        <v>41745.84542824074</v>
      </c>
      <c r="R1843">
        <f t="shared" si="85"/>
        <v>2014</v>
      </c>
      <c r="S1843">
        <f t="shared" si="86"/>
        <v>102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f t="shared" si="84"/>
        <v>42031.631724537037</v>
      </c>
      <c r="R1844">
        <f t="shared" si="85"/>
        <v>2015</v>
      </c>
      <c r="S1844">
        <f t="shared" si="86"/>
        <v>125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f t="shared" si="84"/>
        <v>40564.994837962964</v>
      </c>
      <c r="R1845">
        <f t="shared" si="85"/>
        <v>2011</v>
      </c>
      <c r="S1845">
        <f t="shared" si="86"/>
        <v>124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f t="shared" si="84"/>
        <v>40666.973541666666</v>
      </c>
      <c r="R1846">
        <f t="shared" si="85"/>
        <v>2011</v>
      </c>
      <c r="S1846">
        <f t="shared" si="86"/>
        <v>101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f t="shared" si="84"/>
        <v>42523.333310185189</v>
      </c>
      <c r="R1847">
        <f t="shared" si="85"/>
        <v>2016</v>
      </c>
      <c r="S1847">
        <f t="shared" si="86"/>
        <v>100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f t="shared" si="84"/>
        <v>41228.650196759263</v>
      </c>
      <c r="R1848">
        <f t="shared" si="85"/>
        <v>2012</v>
      </c>
      <c r="S1848">
        <f t="shared" si="86"/>
        <v>138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f t="shared" si="84"/>
        <v>42094.236481481479</v>
      </c>
      <c r="R1849">
        <f t="shared" si="85"/>
        <v>2015</v>
      </c>
      <c r="S1849">
        <f t="shared" si="86"/>
        <v>121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f t="shared" si="84"/>
        <v>40691.788055555553</v>
      </c>
      <c r="R1850">
        <f t="shared" si="85"/>
        <v>2011</v>
      </c>
      <c r="S1850">
        <f t="shared" si="86"/>
        <v>107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f t="shared" si="84"/>
        <v>41169.845590277779</v>
      </c>
      <c r="R1851">
        <f t="shared" si="85"/>
        <v>2012</v>
      </c>
      <c r="S1851">
        <f t="shared" si="86"/>
        <v>100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f t="shared" si="84"/>
        <v>41800.959490740745</v>
      </c>
      <c r="R1852">
        <f t="shared" si="85"/>
        <v>2014</v>
      </c>
      <c r="S1852">
        <f t="shared" si="86"/>
        <v>102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f t="shared" si="84"/>
        <v>41827.906689814816</v>
      </c>
      <c r="R1853">
        <f t="shared" si="85"/>
        <v>2014</v>
      </c>
      <c r="S1853">
        <f t="shared" si="86"/>
        <v>100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f t="shared" si="84"/>
        <v>42081.77143518519</v>
      </c>
      <c r="R1854">
        <f t="shared" si="85"/>
        <v>2015</v>
      </c>
      <c r="S1854">
        <f t="shared" si="86"/>
        <v>117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f t="shared" si="84"/>
        <v>41177.060381944444</v>
      </c>
      <c r="R1855">
        <f t="shared" si="85"/>
        <v>2012</v>
      </c>
      <c r="S1855">
        <f t="shared" si="86"/>
        <v>102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f t="shared" si="84"/>
        <v>41388.021261574075</v>
      </c>
      <c r="R1856">
        <f t="shared" si="85"/>
        <v>2013</v>
      </c>
      <c r="S1856">
        <f t="shared" si="86"/>
        <v>102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f t="shared" si="84"/>
        <v>41600.538657407407</v>
      </c>
      <c r="R1857">
        <f t="shared" si="85"/>
        <v>2013</v>
      </c>
      <c r="S1857">
        <f t="shared" si="86"/>
        <v>154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f t="shared" si="84"/>
        <v>41817.854999999996</v>
      </c>
      <c r="R1858">
        <f t="shared" si="85"/>
        <v>2014</v>
      </c>
      <c r="S1858">
        <f t="shared" si="86"/>
        <v>101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f t="shared" ref="Q1859:Q1922" si="87">(((J1859/60)/60)/24)+DATE(1970,1,1)</f>
        <v>41864.76866898148</v>
      </c>
      <c r="R1859">
        <f t="shared" ref="R1859:R1922" si="88">YEAR(Q1859)</f>
        <v>2014</v>
      </c>
      <c r="S1859">
        <f t="shared" ref="S1859:S1922" si="89">ROUND(E1859/D1859*100,0)</f>
        <v>100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f t="shared" si="87"/>
        <v>40833.200474537036</v>
      </c>
      <c r="R1860">
        <f t="shared" si="88"/>
        <v>2011</v>
      </c>
      <c r="S1860">
        <f t="shared" si="89"/>
        <v>109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f t="shared" si="87"/>
        <v>40778.770011574074</v>
      </c>
      <c r="R1861">
        <f t="shared" si="88"/>
        <v>2011</v>
      </c>
      <c r="S1861">
        <f t="shared" si="89"/>
        <v>132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f t="shared" si="87"/>
        <v>41655.709305555552</v>
      </c>
      <c r="R1862">
        <f t="shared" si="88"/>
        <v>2014</v>
      </c>
      <c r="S1862">
        <f t="shared" si="89"/>
        <v>133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f t="shared" si="87"/>
        <v>42000.300243055557</v>
      </c>
      <c r="R1863">
        <f t="shared" si="88"/>
        <v>2014</v>
      </c>
      <c r="S1863">
        <f t="shared" si="89"/>
        <v>0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f t="shared" si="87"/>
        <v>42755.492754629624</v>
      </c>
      <c r="R1864">
        <f t="shared" si="88"/>
        <v>2017</v>
      </c>
      <c r="S1864">
        <f t="shared" si="89"/>
        <v>8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f t="shared" si="87"/>
        <v>41772.797280092593</v>
      </c>
      <c r="R1865">
        <f t="shared" si="88"/>
        <v>2014</v>
      </c>
      <c r="S1865">
        <f t="shared" si="89"/>
        <v>0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f t="shared" si="87"/>
        <v>41733.716435185182</v>
      </c>
      <c r="R1866">
        <f t="shared" si="88"/>
        <v>2014</v>
      </c>
      <c r="S1866">
        <f t="shared" si="89"/>
        <v>43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f t="shared" si="87"/>
        <v>42645.367442129631</v>
      </c>
      <c r="R1867">
        <f t="shared" si="88"/>
        <v>2016</v>
      </c>
      <c r="S1867">
        <f t="shared" si="89"/>
        <v>0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f t="shared" si="87"/>
        <v>42742.246493055558</v>
      </c>
      <c r="R1868">
        <f t="shared" si="88"/>
        <v>2017</v>
      </c>
      <c r="S1868">
        <f t="shared" si="89"/>
        <v>1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f t="shared" si="87"/>
        <v>42649.924907407403</v>
      </c>
      <c r="R1869">
        <f t="shared" si="88"/>
        <v>2016</v>
      </c>
      <c r="S1869">
        <f t="shared" si="89"/>
        <v>0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f t="shared" si="87"/>
        <v>42328.779224537036</v>
      </c>
      <c r="R1870">
        <f t="shared" si="88"/>
        <v>2015</v>
      </c>
      <c r="S1870">
        <f t="shared" si="89"/>
        <v>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f t="shared" si="87"/>
        <v>42709.002881944441</v>
      </c>
      <c r="R1871">
        <f t="shared" si="88"/>
        <v>2016</v>
      </c>
      <c r="S1871">
        <f t="shared" si="89"/>
        <v>0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f t="shared" si="87"/>
        <v>42371.355729166666</v>
      </c>
      <c r="R1872">
        <f t="shared" si="88"/>
        <v>2016</v>
      </c>
      <c r="S1872">
        <f t="shared" si="89"/>
        <v>10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f t="shared" si="87"/>
        <v>41923.783576388887</v>
      </c>
      <c r="R1873">
        <f t="shared" si="88"/>
        <v>2014</v>
      </c>
      <c r="S1873">
        <f t="shared" si="89"/>
        <v>72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f t="shared" si="87"/>
        <v>42155.129652777774</v>
      </c>
      <c r="R1874">
        <f t="shared" si="88"/>
        <v>2015</v>
      </c>
      <c r="S1874">
        <f t="shared" si="89"/>
        <v>1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f t="shared" si="87"/>
        <v>42164.615856481483</v>
      </c>
      <c r="R1875">
        <f t="shared" si="88"/>
        <v>2015</v>
      </c>
      <c r="S1875">
        <f t="shared" si="89"/>
        <v>0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f t="shared" si="87"/>
        <v>42529.969131944439</v>
      </c>
      <c r="R1876">
        <f t="shared" si="88"/>
        <v>2016</v>
      </c>
      <c r="S1876">
        <f t="shared" si="89"/>
        <v>0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f t="shared" si="87"/>
        <v>42528.899398148147</v>
      </c>
      <c r="R1877">
        <f t="shared" si="88"/>
        <v>2016</v>
      </c>
      <c r="S1877">
        <f t="shared" si="89"/>
        <v>1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f t="shared" si="87"/>
        <v>41776.284780092588</v>
      </c>
      <c r="R1878">
        <f t="shared" si="88"/>
        <v>2014</v>
      </c>
      <c r="S1878">
        <f t="shared" si="89"/>
        <v>0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f t="shared" si="87"/>
        <v>42035.029224537036</v>
      </c>
      <c r="R1879">
        <f t="shared" si="88"/>
        <v>2015</v>
      </c>
      <c r="S1879">
        <f t="shared" si="89"/>
        <v>0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f t="shared" si="87"/>
        <v>41773.008738425924</v>
      </c>
      <c r="R1880">
        <f t="shared" si="88"/>
        <v>2014</v>
      </c>
      <c r="S1880">
        <f t="shared" si="89"/>
        <v>0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f t="shared" si="87"/>
        <v>42413.649641203709</v>
      </c>
      <c r="R1881">
        <f t="shared" si="88"/>
        <v>2016</v>
      </c>
      <c r="S1881">
        <f t="shared" si="89"/>
        <v>0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f t="shared" si="87"/>
        <v>42430.566898148143</v>
      </c>
      <c r="R1882">
        <f t="shared" si="88"/>
        <v>2016</v>
      </c>
      <c r="S1882">
        <f t="shared" si="89"/>
        <v>20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f t="shared" si="87"/>
        <v>42043.152650462958</v>
      </c>
      <c r="R1883">
        <f t="shared" si="88"/>
        <v>2015</v>
      </c>
      <c r="S1883">
        <f t="shared" si="89"/>
        <v>173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f t="shared" si="87"/>
        <v>41067.949212962965</v>
      </c>
      <c r="R1884">
        <f t="shared" si="88"/>
        <v>2012</v>
      </c>
      <c r="S1884">
        <f t="shared" si="89"/>
        <v>101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f t="shared" si="87"/>
        <v>40977.948009259257</v>
      </c>
      <c r="R1885">
        <f t="shared" si="88"/>
        <v>2012</v>
      </c>
      <c r="S1885">
        <f t="shared" si="89"/>
        <v>105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f t="shared" si="87"/>
        <v>41205.198321759257</v>
      </c>
      <c r="R1886">
        <f t="shared" si="88"/>
        <v>2012</v>
      </c>
      <c r="S1886">
        <f t="shared" si="89"/>
        <v>135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f t="shared" si="87"/>
        <v>41099.093865740739</v>
      </c>
      <c r="R1887">
        <f t="shared" si="88"/>
        <v>2012</v>
      </c>
      <c r="S1887">
        <f t="shared" si="89"/>
        <v>116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f t="shared" si="87"/>
        <v>41925.906689814816</v>
      </c>
      <c r="R1888">
        <f t="shared" si="88"/>
        <v>2014</v>
      </c>
      <c r="S1888">
        <f t="shared" si="89"/>
        <v>102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f t="shared" si="87"/>
        <v>42323.800138888888</v>
      </c>
      <c r="R1889">
        <f t="shared" si="88"/>
        <v>2015</v>
      </c>
      <c r="S1889">
        <f t="shared" si="89"/>
        <v>111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f t="shared" si="87"/>
        <v>40299.239953703705</v>
      </c>
      <c r="R1890">
        <f t="shared" si="88"/>
        <v>2010</v>
      </c>
      <c r="S1890">
        <f t="shared" si="89"/>
        <v>166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f t="shared" si="87"/>
        <v>41299.793356481481</v>
      </c>
      <c r="R1891">
        <f t="shared" si="88"/>
        <v>2013</v>
      </c>
      <c r="S1891">
        <f t="shared" si="89"/>
        <v>107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f t="shared" si="87"/>
        <v>41228.786203703705</v>
      </c>
      <c r="R1892">
        <f t="shared" si="88"/>
        <v>2012</v>
      </c>
      <c r="S1892">
        <f t="shared" si="89"/>
        <v>145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f t="shared" si="87"/>
        <v>40335.798078703701</v>
      </c>
      <c r="R1893">
        <f t="shared" si="88"/>
        <v>2010</v>
      </c>
      <c r="S1893">
        <f t="shared" si="89"/>
        <v>106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f t="shared" si="87"/>
        <v>40671.637511574074</v>
      </c>
      <c r="R1894">
        <f t="shared" si="88"/>
        <v>2011</v>
      </c>
      <c r="S1894">
        <f t="shared" si="89"/>
        <v>137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f t="shared" si="87"/>
        <v>40632.94195601852</v>
      </c>
      <c r="R1895">
        <f t="shared" si="88"/>
        <v>2011</v>
      </c>
      <c r="S1895">
        <f t="shared" si="89"/>
        <v>104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f t="shared" si="87"/>
        <v>40920.904895833337</v>
      </c>
      <c r="R1896">
        <f t="shared" si="88"/>
        <v>2012</v>
      </c>
      <c r="S1896">
        <f t="shared" si="89"/>
        <v>115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f t="shared" si="87"/>
        <v>42267.746782407412</v>
      </c>
      <c r="R1897">
        <f t="shared" si="88"/>
        <v>2015</v>
      </c>
      <c r="S1897">
        <f t="shared" si="89"/>
        <v>102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f t="shared" si="87"/>
        <v>40981.710243055553</v>
      </c>
      <c r="R1898">
        <f t="shared" si="88"/>
        <v>2012</v>
      </c>
      <c r="S1898">
        <f t="shared" si="89"/>
        <v>124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f t="shared" si="87"/>
        <v>41680.583402777782</v>
      </c>
      <c r="R1899">
        <f t="shared" si="88"/>
        <v>2014</v>
      </c>
      <c r="S1899">
        <f t="shared" si="89"/>
        <v>102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f t="shared" si="87"/>
        <v>42366.192974537036</v>
      </c>
      <c r="R1900">
        <f t="shared" si="88"/>
        <v>2015</v>
      </c>
      <c r="S1900">
        <f t="shared" si="89"/>
        <v>145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f t="shared" si="87"/>
        <v>42058.941736111112</v>
      </c>
      <c r="R1901">
        <f t="shared" si="88"/>
        <v>2015</v>
      </c>
      <c r="S1901">
        <f t="shared" si="89"/>
        <v>133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f t="shared" si="87"/>
        <v>41160.871886574074</v>
      </c>
      <c r="R1902">
        <f t="shared" si="88"/>
        <v>2012</v>
      </c>
      <c r="S1902">
        <f t="shared" si="89"/>
        <v>109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f t="shared" si="87"/>
        <v>42116.54315972222</v>
      </c>
      <c r="R1903">
        <f t="shared" si="88"/>
        <v>2015</v>
      </c>
      <c r="S1903">
        <f t="shared" si="89"/>
        <v>3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f t="shared" si="87"/>
        <v>42037.789895833332</v>
      </c>
      <c r="R1904">
        <f t="shared" si="88"/>
        <v>2015</v>
      </c>
      <c r="S1904">
        <f t="shared" si="89"/>
        <v>1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f t="shared" si="87"/>
        <v>42702.770729166667</v>
      </c>
      <c r="R1905">
        <f t="shared" si="88"/>
        <v>2016</v>
      </c>
      <c r="S1905">
        <f t="shared" si="89"/>
        <v>47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f t="shared" si="87"/>
        <v>42326.685428240744</v>
      </c>
      <c r="R1906">
        <f t="shared" si="88"/>
        <v>2015</v>
      </c>
      <c r="S1906">
        <f t="shared" si="89"/>
        <v>0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f t="shared" si="87"/>
        <v>41859.925856481481</v>
      </c>
      <c r="R1907">
        <f t="shared" si="88"/>
        <v>2014</v>
      </c>
      <c r="S1907">
        <f t="shared" si="89"/>
        <v>0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f t="shared" si="87"/>
        <v>42514.671099537038</v>
      </c>
      <c r="R1908">
        <f t="shared" si="88"/>
        <v>2016</v>
      </c>
      <c r="S1908">
        <f t="shared" si="89"/>
        <v>43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f t="shared" si="87"/>
        <v>41767.587094907409</v>
      </c>
      <c r="R1909">
        <f t="shared" si="88"/>
        <v>2014</v>
      </c>
      <c r="S1909">
        <f t="shared" si="89"/>
        <v>0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f t="shared" si="87"/>
        <v>42703.917824074073</v>
      </c>
      <c r="R1910">
        <f t="shared" si="88"/>
        <v>2016</v>
      </c>
      <c r="S1910">
        <f t="shared" si="89"/>
        <v>2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f t="shared" si="87"/>
        <v>41905.429155092592</v>
      </c>
      <c r="R1911">
        <f t="shared" si="88"/>
        <v>2014</v>
      </c>
      <c r="S1911">
        <f t="shared" si="89"/>
        <v>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f t="shared" si="87"/>
        <v>42264.963159722218</v>
      </c>
      <c r="R1912">
        <f t="shared" si="88"/>
        <v>2015</v>
      </c>
      <c r="S1912">
        <f t="shared" si="89"/>
        <v>39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f t="shared" si="87"/>
        <v>41830.033958333333</v>
      </c>
      <c r="R1913">
        <f t="shared" si="88"/>
        <v>2014</v>
      </c>
      <c r="S1913">
        <f t="shared" si="89"/>
        <v>0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f t="shared" si="87"/>
        <v>42129.226388888885</v>
      </c>
      <c r="R1914">
        <f t="shared" si="88"/>
        <v>2015</v>
      </c>
      <c r="S1914">
        <f t="shared" si="89"/>
        <v>59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f t="shared" si="87"/>
        <v>41890.511319444442</v>
      </c>
      <c r="R1915">
        <f t="shared" si="88"/>
        <v>2014</v>
      </c>
      <c r="S1915">
        <f t="shared" si="89"/>
        <v>1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f t="shared" si="87"/>
        <v>41929.174456018518</v>
      </c>
      <c r="R1916">
        <f t="shared" si="88"/>
        <v>2014</v>
      </c>
      <c r="S1916">
        <f t="shared" si="89"/>
        <v>9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f t="shared" si="87"/>
        <v>41864.04886574074</v>
      </c>
      <c r="R1917">
        <f t="shared" si="88"/>
        <v>2014</v>
      </c>
      <c r="S1917">
        <f t="shared" si="89"/>
        <v>2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f t="shared" si="87"/>
        <v>42656.717303240745</v>
      </c>
      <c r="R1918">
        <f t="shared" si="88"/>
        <v>2016</v>
      </c>
      <c r="S1918">
        <f t="shared" si="89"/>
        <v>1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f t="shared" si="87"/>
        <v>42746.270057870366</v>
      </c>
      <c r="R1919">
        <f t="shared" si="88"/>
        <v>2017</v>
      </c>
      <c r="S1919">
        <f t="shared" si="89"/>
        <v>53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f t="shared" si="87"/>
        <v>41828.789942129632</v>
      </c>
      <c r="R1920">
        <f t="shared" si="88"/>
        <v>2014</v>
      </c>
      <c r="S1920">
        <f t="shared" si="89"/>
        <v>1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f t="shared" si="87"/>
        <v>42113.875567129624</v>
      </c>
      <c r="R1921">
        <f t="shared" si="88"/>
        <v>2015</v>
      </c>
      <c r="S1921">
        <f t="shared" si="89"/>
        <v>47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f t="shared" si="87"/>
        <v>42270.875706018516</v>
      </c>
      <c r="R1922">
        <f t="shared" si="88"/>
        <v>2015</v>
      </c>
      <c r="S1922">
        <f t="shared" si="89"/>
        <v>43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f t="shared" ref="Q1923:Q1986" si="90">(((J1923/60)/60)/24)+DATE(1970,1,1)</f>
        <v>41074.221562500003</v>
      </c>
      <c r="R1923">
        <f t="shared" ref="R1923:R1986" si="91">YEAR(Q1923)</f>
        <v>2012</v>
      </c>
      <c r="S1923">
        <f t="shared" ref="S1923:S1986" si="92">ROUND(E1923/D1923*100,0)</f>
        <v>137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f t="shared" si="90"/>
        <v>41590.255868055552</v>
      </c>
      <c r="R1924">
        <f t="shared" si="91"/>
        <v>2013</v>
      </c>
      <c r="S1924">
        <f t="shared" si="92"/>
        <v>116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f t="shared" si="90"/>
        <v>40772.848749999997</v>
      </c>
      <c r="R1925">
        <f t="shared" si="91"/>
        <v>2011</v>
      </c>
      <c r="S1925">
        <f t="shared" si="92"/>
        <v>241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f t="shared" si="90"/>
        <v>41626.761053240742</v>
      </c>
      <c r="R1926">
        <f t="shared" si="91"/>
        <v>2013</v>
      </c>
      <c r="S1926">
        <f t="shared" si="92"/>
        <v>114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f t="shared" si="90"/>
        <v>41535.90148148148</v>
      </c>
      <c r="R1927">
        <f t="shared" si="91"/>
        <v>2013</v>
      </c>
      <c r="S1927">
        <f t="shared" si="92"/>
        <v>110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f t="shared" si="90"/>
        <v>40456.954351851848</v>
      </c>
      <c r="R1928">
        <f t="shared" si="91"/>
        <v>2010</v>
      </c>
      <c r="S1928">
        <f t="shared" si="92"/>
        <v>195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f t="shared" si="90"/>
        <v>40960.861562500002</v>
      </c>
      <c r="R1929">
        <f t="shared" si="91"/>
        <v>2012</v>
      </c>
      <c r="S1929">
        <f t="shared" si="92"/>
        <v>103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f t="shared" si="90"/>
        <v>41371.648078703707</v>
      </c>
      <c r="R1930">
        <f t="shared" si="91"/>
        <v>2013</v>
      </c>
      <c r="S1930">
        <f t="shared" si="92"/>
        <v>103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f t="shared" si="90"/>
        <v>40687.021597222221</v>
      </c>
      <c r="R1931">
        <f t="shared" si="91"/>
        <v>2011</v>
      </c>
      <c r="S1931">
        <f t="shared" si="92"/>
        <v>100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f t="shared" si="90"/>
        <v>41402.558819444443</v>
      </c>
      <c r="R1932">
        <f t="shared" si="91"/>
        <v>2013</v>
      </c>
      <c r="S1932">
        <f t="shared" si="92"/>
        <v>127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f t="shared" si="90"/>
        <v>41037.892465277779</v>
      </c>
      <c r="R1933">
        <f t="shared" si="91"/>
        <v>2012</v>
      </c>
      <c r="S1933">
        <f t="shared" si="92"/>
        <v>121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f t="shared" si="90"/>
        <v>40911.809872685182</v>
      </c>
      <c r="R1934">
        <f t="shared" si="91"/>
        <v>2012</v>
      </c>
      <c r="S1934">
        <f t="shared" si="92"/>
        <v>107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f t="shared" si="90"/>
        <v>41879.130868055552</v>
      </c>
      <c r="R1935">
        <f t="shared" si="91"/>
        <v>2014</v>
      </c>
      <c r="S1935">
        <f t="shared" si="92"/>
        <v>172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f t="shared" si="90"/>
        <v>40865.867141203707</v>
      </c>
      <c r="R1936">
        <f t="shared" si="91"/>
        <v>2011</v>
      </c>
      <c r="S1936">
        <f t="shared" si="92"/>
        <v>124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f t="shared" si="90"/>
        <v>41773.932534722226</v>
      </c>
      <c r="R1937">
        <f t="shared" si="91"/>
        <v>2014</v>
      </c>
      <c r="S1937">
        <f t="shared" si="92"/>
        <v>108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f t="shared" si="90"/>
        <v>40852.889699074076</v>
      </c>
      <c r="R1938">
        <f t="shared" si="91"/>
        <v>2011</v>
      </c>
      <c r="S1938">
        <f t="shared" si="92"/>
        <v>117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f t="shared" si="90"/>
        <v>41059.118993055556</v>
      </c>
      <c r="R1939">
        <f t="shared" si="91"/>
        <v>2012</v>
      </c>
      <c r="S1939">
        <f t="shared" si="92"/>
        <v>187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f t="shared" si="90"/>
        <v>41426.259618055556</v>
      </c>
      <c r="R1940">
        <f t="shared" si="91"/>
        <v>2013</v>
      </c>
      <c r="S1940">
        <f t="shared" si="92"/>
        <v>116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f t="shared" si="90"/>
        <v>41313.985046296293</v>
      </c>
      <c r="R1941">
        <f t="shared" si="91"/>
        <v>2013</v>
      </c>
      <c r="S1941">
        <f t="shared" si="92"/>
        <v>111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f t="shared" si="90"/>
        <v>40670.507326388892</v>
      </c>
      <c r="R1942">
        <f t="shared" si="91"/>
        <v>2011</v>
      </c>
      <c r="S1942">
        <f t="shared" si="92"/>
        <v>171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f t="shared" si="90"/>
        <v>41744.290868055556</v>
      </c>
      <c r="R1943">
        <f t="shared" si="91"/>
        <v>2014</v>
      </c>
      <c r="S1943">
        <f t="shared" si="92"/>
        <v>126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f t="shared" si="90"/>
        <v>40638.828009259261</v>
      </c>
      <c r="R1944">
        <f t="shared" si="91"/>
        <v>2011</v>
      </c>
      <c r="S1944">
        <f t="shared" si="92"/>
        <v>138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f t="shared" si="90"/>
        <v>42548.269861111112</v>
      </c>
      <c r="R1945">
        <f t="shared" si="91"/>
        <v>2016</v>
      </c>
      <c r="S1945">
        <f t="shared" si="92"/>
        <v>1705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f t="shared" si="90"/>
        <v>41730.584374999999</v>
      </c>
      <c r="R1946">
        <f t="shared" si="91"/>
        <v>2014</v>
      </c>
      <c r="S1946">
        <f t="shared" si="92"/>
        <v>788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f t="shared" si="90"/>
        <v>42157.251828703709</v>
      </c>
      <c r="R1947">
        <f t="shared" si="91"/>
        <v>2015</v>
      </c>
      <c r="S1947">
        <f t="shared" si="92"/>
        <v>348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f t="shared" si="90"/>
        <v>41689.150011574071</v>
      </c>
      <c r="R1948">
        <f t="shared" si="91"/>
        <v>2014</v>
      </c>
      <c r="S1948">
        <f t="shared" si="92"/>
        <v>150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f t="shared" si="90"/>
        <v>40102.918055555558</v>
      </c>
      <c r="R1949">
        <f t="shared" si="91"/>
        <v>2009</v>
      </c>
      <c r="S1949">
        <f t="shared" si="92"/>
        <v>101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f t="shared" si="90"/>
        <v>42473.604270833333</v>
      </c>
      <c r="R1950">
        <f t="shared" si="91"/>
        <v>2016</v>
      </c>
      <c r="S1950">
        <f t="shared" si="92"/>
        <v>800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f t="shared" si="90"/>
        <v>41800.423043981478</v>
      </c>
      <c r="R1951">
        <f t="shared" si="91"/>
        <v>2014</v>
      </c>
      <c r="S1951">
        <f t="shared" si="92"/>
        <v>106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f t="shared" si="90"/>
        <v>40624.181400462963</v>
      </c>
      <c r="R1952">
        <f t="shared" si="91"/>
        <v>2011</v>
      </c>
      <c r="S1952">
        <f t="shared" si="92"/>
        <v>201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f t="shared" si="90"/>
        <v>42651.420567129629</v>
      </c>
      <c r="R1953">
        <f t="shared" si="91"/>
        <v>2016</v>
      </c>
      <c r="S1953">
        <f t="shared" si="92"/>
        <v>212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f t="shared" si="90"/>
        <v>41526.60665509259</v>
      </c>
      <c r="R1954">
        <f t="shared" si="91"/>
        <v>2013</v>
      </c>
      <c r="S1954">
        <f t="shared" si="92"/>
        <v>198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f t="shared" si="90"/>
        <v>40941.199826388889</v>
      </c>
      <c r="R1955">
        <f t="shared" si="91"/>
        <v>2012</v>
      </c>
      <c r="S1955">
        <f t="shared" si="92"/>
        <v>226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f t="shared" si="90"/>
        <v>42394.580740740741</v>
      </c>
      <c r="R1956">
        <f t="shared" si="91"/>
        <v>2016</v>
      </c>
      <c r="S1956">
        <f t="shared" si="92"/>
        <v>699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f t="shared" si="90"/>
        <v>41020.271770833337</v>
      </c>
      <c r="R1957">
        <f t="shared" si="91"/>
        <v>2012</v>
      </c>
      <c r="S1957">
        <f t="shared" si="92"/>
        <v>399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f t="shared" si="90"/>
        <v>42067.923668981486</v>
      </c>
      <c r="R1958">
        <f t="shared" si="91"/>
        <v>2015</v>
      </c>
      <c r="S1958">
        <f t="shared" si="92"/>
        <v>294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f t="shared" si="90"/>
        <v>41179.098530092589</v>
      </c>
      <c r="R1959">
        <f t="shared" si="91"/>
        <v>2012</v>
      </c>
      <c r="S1959">
        <f t="shared" si="92"/>
        <v>168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f t="shared" si="90"/>
        <v>41326.987974537034</v>
      </c>
      <c r="R1960">
        <f t="shared" si="91"/>
        <v>2013</v>
      </c>
      <c r="S1960">
        <f t="shared" si="92"/>
        <v>1436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f t="shared" si="90"/>
        <v>41871.845601851855</v>
      </c>
      <c r="R1961">
        <f t="shared" si="91"/>
        <v>2014</v>
      </c>
      <c r="S1961">
        <f t="shared" si="92"/>
        <v>157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f t="shared" si="90"/>
        <v>41964.362743055557</v>
      </c>
      <c r="R1962">
        <f t="shared" si="91"/>
        <v>2014</v>
      </c>
      <c r="S1962">
        <f t="shared" si="92"/>
        <v>118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f t="shared" si="90"/>
        <v>41148.194641203707</v>
      </c>
      <c r="R1963">
        <f t="shared" si="91"/>
        <v>2012</v>
      </c>
      <c r="S1963">
        <f t="shared" si="92"/>
        <v>1105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f t="shared" si="90"/>
        <v>41742.780509259261</v>
      </c>
      <c r="R1964">
        <f t="shared" si="91"/>
        <v>2014</v>
      </c>
      <c r="S1964">
        <f t="shared" si="92"/>
        <v>193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f t="shared" si="90"/>
        <v>41863.429791666669</v>
      </c>
      <c r="R1965">
        <f t="shared" si="91"/>
        <v>2014</v>
      </c>
      <c r="S1965">
        <f t="shared" si="92"/>
        <v>127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f t="shared" si="90"/>
        <v>42452.272824074069</v>
      </c>
      <c r="R1966">
        <f t="shared" si="91"/>
        <v>2016</v>
      </c>
      <c r="S1966">
        <f t="shared" si="92"/>
        <v>260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f t="shared" si="90"/>
        <v>40898.089236111111</v>
      </c>
      <c r="R1967">
        <f t="shared" si="91"/>
        <v>2011</v>
      </c>
      <c r="S1967">
        <f t="shared" si="92"/>
        <v>262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f t="shared" si="90"/>
        <v>41835.540486111109</v>
      </c>
      <c r="R1968">
        <f t="shared" si="91"/>
        <v>2014</v>
      </c>
      <c r="S1968">
        <f t="shared" si="92"/>
        <v>207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f t="shared" si="90"/>
        <v>41730.663530092592</v>
      </c>
      <c r="R1969">
        <f t="shared" si="91"/>
        <v>2014</v>
      </c>
      <c r="S1969">
        <f t="shared" si="92"/>
        <v>370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f t="shared" si="90"/>
        <v>42676.586979166663</v>
      </c>
      <c r="R1970">
        <f t="shared" si="91"/>
        <v>2016</v>
      </c>
      <c r="S1970">
        <f t="shared" si="92"/>
        <v>285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f t="shared" si="90"/>
        <v>42557.792453703703</v>
      </c>
      <c r="R1971">
        <f t="shared" si="91"/>
        <v>2016</v>
      </c>
      <c r="S1971">
        <f t="shared" si="92"/>
        <v>579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f t="shared" si="90"/>
        <v>41324.193298611113</v>
      </c>
      <c r="R1972">
        <f t="shared" si="91"/>
        <v>2013</v>
      </c>
      <c r="S1972">
        <f t="shared" si="92"/>
        <v>1132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f t="shared" si="90"/>
        <v>41561.500706018516</v>
      </c>
      <c r="R1973">
        <f t="shared" si="91"/>
        <v>2013</v>
      </c>
      <c r="S1973">
        <f t="shared" si="92"/>
        <v>263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f t="shared" si="90"/>
        <v>41201.012083333335</v>
      </c>
      <c r="R1974">
        <f t="shared" si="91"/>
        <v>2012</v>
      </c>
      <c r="S1974">
        <f t="shared" si="92"/>
        <v>674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f t="shared" si="90"/>
        <v>42549.722962962958</v>
      </c>
      <c r="R1975">
        <f t="shared" si="91"/>
        <v>2016</v>
      </c>
      <c r="S1975">
        <f t="shared" si="92"/>
        <v>257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f t="shared" si="90"/>
        <v>41445.334131944444</v>
      </c>
      <c r="R1976">
        <f t="shared" si="91"/>
        <v>2013</v>
      </c>
      <c r="S1976">
        <f t="shared" si="92"/>
        <v>375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f t="shared" si="90"/>
        <v>41313.755219907405</v>
      </c>
      <c r="R1977">
        <f t="shared" si="91"/>
        <v>2013</v>
      </c>
      <c r="S1977">
        <f t="shared" si="92"/>
        <v>209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f t="shared" si="90"/>
        <v>41438.899594907409</v>
      </c>
      <c r="R1978">
        <f t="shared" si="91"/>
        <v>2013</v>
      </c>
      <c r="S1978">
        <f t="shared" si="92"/>
        <v>347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f t="shared" si="90"/>
        <v>42311.216898148152</v>
      </c>
      <c r="R1979">
        <f t="shared" si="91"/>
        <v>2015</v>
      </c>
      <c r="S1979">
        <f t="shared" si="92"/>
        <v>402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f t="shared" si="90"/>
        <v>41039.225601851853</v>
      </c>
      <c r="R1980">
        <f t="shared" si="91"/>
        <v>2012</v>
      </c>
      <c r="S1980">
        <f t="shared" si="92"/>
        <v>1027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f t="shared" si="90"/>
        <v>42290.460023148145</v>
      </c>
      <c r="R1981">
        <f t="shared" si="91"/>
        <v>2015</v>
      </c>
      <c r="S1981">
        <f t="shared" si="92"/>
        <v>115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f t="shared" si="90"/>
        <v>42423.542384259257</v>
      </c>
      <c r="R1982">
        <f t="shared" si="91"/>
        <v>2016</v>
      </c>
      <c r="S1982">
        <f t="shared" si="92"/>
        <v>355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f t="shared" si="90"/>
        <v>41799.725289351853</v>
      </c>
      <c r="R1983">
        <f t="shared" si="91"/>
        <v>2014</v>
      </c>
      <c r="S1983">
        <f t="shared" si="92"/>
        <v>5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f t="shared" si="90"/>
        <v>42678.586655092593</v>
      </c>
      <c r="R1984">
        <f t="shared" si="91"/>
        <v>2016</v>
      </c>
      <c r="S1984">
        <f t="shared" si="92"/>
        <v>0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f t="shared" si="90"/>
        <v>42593.011782407411</v>
      </c>
      <c r="R1985">
        <f t="shared" si="91"/>
        <v>2016</v>
      </c>
      <c r="S1985">
        <f t="shared" si="92"/>
        <v>4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f t="shared" si="90"/>
        <v>41913.790289351848</v>
      </c>
      <c r="R1986">
        <f t="shared" si="91"/>
        <v>2014</v>
      </c>
      <c r="S1986">
        <f t="shared" si="92"/>
        <v>21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f t="shared" ref="Q1987:Q2050" si="93">(((J1987/60)/60)/24)+DATE(1970,1,1)</f>
        <v>42555.698738425926</v>
      </c>
      <c r="R1987">
        <f t="shared" ref="R1987:R2050" si="94">YEAR(Q1987)</f>
        <v>2016</v>
      </c>
      <c r="S1987">
        <f t="shared" ref="S1987:S2050" si="95">ROUND(E1987/D1987*100,0)</f>
        <v>3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f t="shared" si="93"/>
        <v>42413.433831018512</v>
      </c>
      <c r="R1988">
        <f t="shared" si="94"/>
        <v>2016</v>
      </c>
      <c r="S1988">
        <f t="shared" si="95"/>
        <v>0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f t="shared" si="93"/>
        <v>42034.639768518522</v>
      </c>
      <c r="R1989">
        <f t="shared" si="94"/>
        <v>2015</v>
      </c>
      <c r="S1989">
        <f t="shared" si="95"/>
        <v>42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f t="shared" si="93"/>
        <v>42206.763217592597</v>
      </c>
      <c r="R1990">
        <f t="shared" si="94"/>
        <v>2015</v>
      </c>
      <c r="S1990">
        <f t="shared" si="95"/>
        <v>0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f t="shared" si="93"/>
        <v>42685.680648148147</v>
      </c>
      <c r="R1991">
        <f t="shared" si="94"/>
        <v>2016</v>
      </c>
      <c r="S1991">
        <f t="shared" si="95"/>
        <v>1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f t="shared" si="93"/>
        <v>42398.195972222224</v>
      </c>
      <c r="R1992">
        <f t="shared" si="94"/>
        <v>2016</v>
      </c>
      <c r="S1992">
        <f t="shared" si="95"/>
        <v>17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f t="shared" si="93"/>
        <v>42167.89335648148</v>
      </c>
      <c r="R1993">
        <f t="shared" si="94"/>
        <v>2015</v>
      </c>
      <c r="S1993">
        <f t="shared" si="95"/>
        <v>7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f t="shared" si="93"/>
        <v>42023.143414351856</v>
      </c>
      <c r="R1994">
        <f t="shared" si="94"/>
        <v>2015</v>
      </c>
      <c r="S1994">
        <f t="shared" si="95"/>
        <v>0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f t="shared" si="93"/>
        <v>42329.58839120371</v>
      </c>
      <c r="R1995">
        <f t="shared" si="94"/>
        <v>2015</v>
      </c>
      <c r="S1995">
        <f t="shared" si="95"/>
        <v>0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f t="shared" si="93"/>
        <v>42651.006273148145</v>
      </c>
      <c r="R1996">
        <f t="shared" si="94"/>
        <v>2016</v>
      </c>
      <c r="S1996">
        <f t="shared" si="95"/>
        <v>0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f t="shared" si="93"/>
        <v>42181.902037037042</v>
      </c>
      <c r="R1997">
        <f t="shared" si="94"/>
        <v>2015</v>
      </c>
      <c r="S1997">
        <f t="shared" si="95"/>
        <v>8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f t="shared" si="93"/>
        <v>41800.819571759261</v>
      </c>
      <c r="R1998">
        <f t="shared" si="94"/>
        <v>2014</v>
      </c>
      <c r="S1998">
        <f t="shared" si="95"/>
        <v>0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f t="shared" si="93"/>
        <v>41847.930694444447</v>
      </c>
      <c r="R1999">
        <f t="shared" si="94"/>
        <v>2014</v>
      </c>
      <c r="S1999">
        <f t="shared" si="95"/>
        <v>0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f t="shared" si="93"/>
        <v>41807.118495370371</v>
      </c>
      <c r="R2000">
        <f t="shared" si="94"/>
        <v>2014</v>
      </c>
      <c r="S2000">
        <f t="shared" si="95"/>
        <v>26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f t="shared" si="93"/>
        <v>41926.482731481483</v>
      </c>
      <c r="R2001">
        <f t="shared" si="94"/>
        <v>2014</v>
      </c>
      <c r="S2001">
        <f t="shared" si="95"/>
        <v>1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f t="shared" si="93"/>
        <v>42345.951539351852</v>
      </c>
      <c r="R2002">
        <f t="shared" si="94"/>
        <v>2015</v>
      </c>
      <c r="S2002">
        <f t="shared" si="95"/>
        <v>13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f t="shared" si="93"/>
        <v>42136.209675925929</v>
      </c>
      <c r="R2003">
        <f t="shared" si="94"/>
        <v>2015</v>
      </c>
      <c r="S2003">
        <f t="shared" si="95"/>
        <v>382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f t="shared" si="93"/>
        <v>42728.71230324074</v>
      </c>
      <c r="R2004">
        <f t="shared" si="94"/>
        <v>2016</v>
      </c>
      <c r="S2004">
        <f t="shared" si="95"/>
        <v>217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f t="shared" si="93"/>
        <v>40347.125601851854</v>
      </c>
      <c r="R2005">
        <f t="shared" si="94"/>
        <v>2010</v>
      </c>
      <c r="S2005">
        <f t="shared" si="95"/>
        <v>312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f t="shared" si="93"/>
        <v>41800.604895833334</v>
      </c>
      <c r="R2006">
        <f t="shared" si="94"/>
        <v>2014</v>
      </c>
      <c r="S2006">
        <f t="shared" si="95"/>
        <v>234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f t="shared" si="93"/>
        <v>41535.812708333331</v>
      </c>
      <c r="R2007">
        <f t="shared" si="94"/>
        <v>2013</v>
      </c>
      <c r="S2007">
        <f t="shared" si="95"/>
        <v>124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f t="shared" si="93"/>
        <v>41941.500520833331</v>
      </c>
      <c r="R2008">
        <f t="shared" si="94"/>
        <v>2014</v>
      </c>
      <c r="S2008">
        <f t="shared" si="95"/>
        <v>248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f t="shared" si="93"/>
        <v>40347.837800925925</v>
      </c>
      <c r="R2009">
        <f t="shared" si="94"/>
        <v>2010</v>
      </c>
      <c r="S2009">
        <f t="shared" si="95"/>
        <v>116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f t="shared" si="93"/>
        <v>40761.604421296295</v>
      </c>
      <c r="R2010">
        <f t="shared" si="94"/>
        <v>2011</v>
      </c>
      <c r="S2010">
        <f t="shared" si="95"/>
        <v>117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f t="shared" si="93"/>
        <v>42661.323414351849</v>
      </c>
      <c r="R2011">
        <f t="shared" si="94"/>
        <v>2016</v>
      </c>
      <c r="S2011">
        <f t="shared" si="95"/>
        <v>305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f t="shared" si="93"/>
        <v>42570.996423611112</v>
      </c>
      <c r="R2012">
        <f t="shared" si="94"/>
        <v>2016</v>
      </c>
      <c r="S2012">
        <f t="shared" si="95"/>
        <v>320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f t="shared" si="93"/>
        <v>42347.358483796299</v>
      </c>
      <c r="R2013">
        <f t="shared" si="94"/>
        <v>2015</v>
      </c>
      <c r="S2013">
        <f t="shared" si="95"/>
        <v>820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f t="shared" si="93"/>
        <v>42010.822233796294</v>
      </c>
      <c r="R2014">
        <f t="shared" si="94"/>
        <v>2015</v>
      </c>
      <c r="S2014">
        <f t="shared" si="95"/>
        <v>235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f t="shared" si="93"/>
        <v>42499.960810185185</v>
      </c>
      <c r="R2015">
        <f t="shared" si="94"/>
        <v>2016</v>
      </c>
      <c r="S2015">
        <f t="shared" si="95"/>
        <v>495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f t="shared" si="93"/>
        <v>41324.214571759258</v>
      </c>
      <c r="R2016">
        <f t="shared" si="94"/>
        <v>2013</v>
      </c>
      <c r="S2016">
        <f t="shared" si="95"/>
        <v>7814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f t="shared" si="93"/>
        <v>40765.876886574071</v>
      </c>
      <c r="R2017">
        <f t="shared" si="94"/>
        <v>2011</v>
      </c>
      <c r="S2017">
        <f t="shared" si="95"/>
        <v>113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f t="shared" si="93"/>
        <v>41312.88077546296</v>
      </c>
      <c r="R2018">
        <f t="shared" si="94"/>
        <v>2013</v>
      </c>
      <c r="S2018">
        <f t="shared" si="95"/>
        <v>922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f t="shared" si="93"/>
        <v>40961.057349537034</v>
      </c>
      <c r="R2019">
        <f t="shared" si="94"/>
        <v>2012</v>
      </c>
      <c r="S2019">
        <f t="shared" si="95"/>
        <v>125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f t="shared" si="93"/>
        <v>42199.365844907406</v>
      </c>
      <c r="R2020">
        <f t="shared" si="94"/>
        <v>2015</v>
      </c>
      <c r="S2020">
        <f t="shared" si="95"/>
        <v>102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f t="shared" si="93"/>
        <v>42605.70857638889</v>
      </c>
      <c r="R2021">
        <f t="shared" si="94"/>
        <v>2016</v>
      </c>
      <c r="S2021">
        <f t="shared" si="95"/>
        <v>485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f t="shared" si="93"/>
        <v>41737.097499999996</v>
      </c>
      <c r="R2022">
        <f t="shared" si="94"/>
        <v>2014</v>
      </c>
      <c r="S2022">
        <f t="shared" si="95"/>
        <v>192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f t="shared" si="93"/>
        <v>41861.070567129631</v>
      </c>
      <c r="R2023">
        <f t="shared" si="94"/>
        <v>2014</v>
      </c>
      <c r="S2023">
        <f t="shared" si="95"/>
        <v>281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f t="shared" si="93"/>
        <v>42502.569120370375</v>
      </c>
      <c r="R2024">
        <f t="shared" si="94"/>
        <v>2016</v>
      </c>
      <c r="S2024">
        <f t="shared" si="95"/>
        <v>125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f t="shared" si="93"/>
        <v>42136.420752314814</v>
      </c>
      <c r="R2025">
        <f t="shared" si="94"/>
        <v>2015</v>
      </c>
      <c r="S2025">
        <f t="shared" si="95"/>
        <v>161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f t="shared" si="93"/>
        <v>41099.966944444444</v>
      </c>
      <c r="R2026">
        <f t="shared" si="94"/>
        <v>2012</v>
      </c>
      <c r="S2026">
        <f t="shared" si="95"/>
        <v>585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f t="shared" si="93"/>
        <v>42136.184560185182</v>
      </c>
      <c r="R2027">
        <f t="shared" si="94"/>
        <v>2015</v>
      </c>
      <c r="S2027">
        <f t="shared" si="95"/>
        <v>201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f t="shared" si="93"/>
        <v>41704.735937500001</v>
      </c>
      <c r="R2028">
        <f t="shared" si="94"/>
        <v>2014</v>
      </c>
      <c r="S2028">
        <f t="shared" si="95"/>
        <v>133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f t="shared" si="93"/>
        <v>42048.813877314817</v>
      </c>
      <c r="R2029">
        <f t="shared" si="94"/>
        <v>2015</v>
      </c>
      <c r="S2029">
        <f t="shared" si="95"/>
        <v>120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f t="shared" si="93"/>
        <v>40215.919050925928</v>
      </c>
      <c r="R2030">
        <f t="shared" si="94"/>
        <v>2010</v>
      </c>
      <c r="S2030">
        <f t="shared" si="95"/>
        <v>126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f t="shared" si="93"/>
        <v>41848.021770833337</v>
      </c>
      <c r="R2031">
        <f t="shared" si="94"/>
        <v>2014</v>
      </c>
      <c r="S2031">
        <f t="shared" si="95"/>
        <v>361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f t="shared" si="93"/>
        <v>41212.996481481481</v>
      </c>
      <c r="R2032">
        <f t="shared" si="94"/>
        <v>2012</v>
      </c>
      <c r="S2032">
        <f t="shared" si="95"/>
        <v>226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f t="shared" si="93"/>
        <v>41975.329317129625</v>
      </c>
      <c r="R2033">
        <f t="shared" si="94"/>
        <v>2014</v>
      </c>
      <c r="S2033">
        <f t="shared" si="95"/>
        <v>120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f t="shared" si="93"/>
        <v>42689.565671296295</v>
      </c>
      <c r="R2034">
        <f t="shared" si="94"/>
        <v>2016</v>
      </c>
      <c r="S2034">
        <f t="shared" si="95"/>
        <v>304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f t="shared" si="93"/>
        <v>41725.082384259258</v>
      </c>
      <c r="R2035">
        <f t="shared" si="94"/>
        <v>2014</v>
      </c>
      <c r="S2035">
        <f t="shared" si="95"/>
        <v>179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f t="shared" si="93"/>
        <v>42076.130011574074</v>
      </c>
      <c r="R2036">
        <f t="shared" si="94"/>
        <v>2015</v>
      </c>
      <c r="S2036">
        <f t="shared" si="95"/>
        <v>387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f t="shared" si="93"/>
        <v>42311.625081018516</v>
      </c>
      <c r="R2037">
        <f t="shared" si="94"/>
        <v>2015</v>
      </c>
      <c r="S2037">
        <f t="shared" si="95"/>
        <v>211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f t="shared" si="93"/>
        <v>41738.864803240744</v>
      </c>
      <c r="R2038">
        <f t="shared" si="94"/>
        <v>2014</v>
      </c>
      <c r="S2038">
        <f t="shared" si="95"/>
        <v>132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f t="shared" si="93"/>
        <v>41578.210104166668</v>
      </c>
      <c r="R2039">
        <f t="shared" si="94"/>
        <v>2013</v>
      </c>
      <c r="S2039">
        <f t="shared" si="95"/>
        <v>300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f t="shared" si="93"/>
        <v>41424.27107638889</v>
      </c>
      <c r="R2040">
        <f t="shared" si="94"/>
        <v>2013</v>
      </c>
      <c r="S2040">
        <f t="shared" si="95"/>
        <v>421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f t="shared" si="93"/>
        <v>42675.438946759255</v>
      </c>
      <c r="R2041">
        <f t="shared" si="94"/>
        <v>2016</v>
      </c>
      <c r="S2041">
        <f t="shared" si="95"/>
        <v>136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f t="shared" si="93"/>
        <v>41578.927118055559</v>
      </c>
      <c r="R2042">
        <f t="shared" si="94"/>
        <v>2013</v>
      </c>
      <c r="S2042">
        <f t="shared" si="95"/>
        <v>248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f t="shared" si="93"/>
        <v>42654.525775462964</v>
      </c>
      <c r="R2043">
        <f t="shared" si="94"/>
        <v>2016</v>
      </c>
      <c r="S2043">
        <f t="shared" si="95"/>
        <v>182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f t="shared" si="93"/>
        <v>42331.708032407405</v>
      </c>
      <c r="R2044">
        <f t="shared" si="94"/>
        <v>2015</v>
      </c>
      <c r="S2044">
        <f t="shared" si="95"/>
        <v>124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f t="shared" si="93"/>
        <v>42661.176817129628</v>
      </c>
      <c r="R2045">
        <f t="shared" si="94"/>
        <v>2016</v>
      </c>
      <c r="S2045">
        <f t="shared" si="95"/>
        <v>506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f t="shared" si="93"/>
        <v>42138.684189814812</v>
      </c>
      <c r="R2046">
        <f t="shared" si="94"/>
        <v>2015</v>
      </c>
      <c r="S2046">
        <f t="shared" si="95"/>
        <v>108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f t="shared" si="93"/>
        <v>41069.088506944441</v>
      </c>
      <c r="R2047">
        <f t="shared" si="94"/>
        <v>2012</v>
      </c>
      <c r="S2047">
        <f t="shared" si="95"/>
        <v>819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f t="shared" si="93"/>
        <v>41387.171805555554</v>
      </c>
      <c r="R2048">
        <f t="shared" si="94"/>
        <v>2013</v>
      </c>
      <c r="S2048">
        <f t="shared" si="95"/>
        <v>121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f t="shared" si="93"/>
        <v>42081.903587962966</v>
      </c>
      <c r="R2049">
        <f t="shared" si="94"/>
        <v>2015</v>
      </c>
      <c r="S2049">
        <f t="shared" si="95"/>
        <v>103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f t="shared" si="93"/>
        <v>41387.651516203703</v>
      </c>
      <c r="R2050">
        <f t="shared" si="94"/>
        <v>2013</v>
      </c>
      <c r="S2050">
        <f t="shared" si="95"/>
        <v>148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f t="shared" ref="Q2051:Q2114" si="96">(((J2051/60)/60)/24)+DATE(1970,1,1)</f>
        <v>41575.527349537035</v>
      </c>
      <c r="R2051">
        <f t="shared" ref="R2051:R2114" si="97">YEAR(Q2051)</f>
        <v>2013</v>
      </c>
      <c r="S2051">
        <f t="shared" ref="S2051:S2114" si="98">ROUND(E2051/D2051*100,0)</f>
        <v>120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f t="shared" si="96"/>
        <v>42115.071504629625</v>
      </c>
      <c r="R2052">
        <f t="shared" si="97"/>
        <v>2015</v>
      </c>
      <c r="S2052">
        <f t="shared" si="98"/>
        <v>473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f t="shared" si="96"/>
        <v>41604.022418981483</v>
      </c>
      <c r="R2053">
        <f t="shared" si="97"/>
        <v>2013</v>
      </c>
      <c r="S2053">
        <f t="shared" si="98"/>
        <v>130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f t="shared" si="96"/>
        <v>42375.08394675926</v>
      </c>
      <c r="R2054">
        <f t="shared" si="97"/>
        <v>2016</v>
      </c>
      <c r="S2054">
        <f t="shared" si="98"/>
        <v>353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f t="shared" si="96"/>
        <v>42303.617488425924</v>
      </c>
      <c r="R2055">
        <f t="shared" si="97"/>
        <v>2015</v>
      </c>
      <c r="S2055">
        <f t="shared" si="98"/>
        <v>101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f t="shared" si="96"/>
        <v>41731.520949074074</v>
      </c>
      <c r="R2056">
        <f t="shared" si="97"/>
        <v>2014</v>
      </c>
      <c r="S2056">
        <f t="shared" si="98"/>
        <v>114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f t="shared" si="96"/>
        <v>41946.674108796295</v>
      </c>
      <c r="R2057">
        <f t="shared" si="97"/>
        <v>2014</v>
      </c>
      <c r="S2057">
        <f t="shared" si="98"/>
        <v>167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f t="shared" si="96"/>
        <v>41351.76090277778</v>
      </c>
      <c r="R2058">
        <f t="shared" si="97"/>
        <v>2013</v>
      </c>
      <c r="S2058">
        <f t="shared" si="98"/>
        <v>153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f t="shared" si="96"/>
        <v>42396.494583333333</v>
      </c>
      <c r="R2059">
        <f t="shared" si="97"/>
        <v>2016</v>
      </c>
      <c r="S2059">
        <f t="shared" si="98"/>
        <v>202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f t="shared" si="96"/>
        <v>42026.370717592596</v>
      </c>
      <c r="R2060">
        <f t="shared" si="97"/>
        <v>2015</v>
      </c>
      <c r="S2060">
        <f t="shared" si="98"/>
        <v>168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f t="shared" si="96"/>
        <v>42361.602476851855</v>
      </c>
      <c r="R2061">
        <f t="shared" si="97"/>
        <v>2015</v>
      </c>
      <c r="S2061">
        <f t="shared" si="98"/>
        <v>143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f t="shared" si="96"/>
        <v>41783.642939814818</v>
      </c>
      <c r="R2062">
        <f t="shared" si="97"/>
        <v>2014</v>
      </c>
      <c r="S2062">
        <f t="shared" si="98"/>
        <v>196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f t="shared" si="96"/>
        <v>42705.764513888891</v>
      </c>
      <c r="R2063">
        <f t="shared" si="97"/>
        <v>2016</v>
      </c>
      <c r="S2063">
        <f t="shared" si="98"/>
        <v>108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f t="shared" si="96"/>
        <v>42423.3830787037</v>
      </c>
      <c r="R2064">
        <f t="shared" si="97"/>
        <v>2016</v>
      </c>
      <c r="S2064">
        <f t="shared" si="98"/>
        <v>115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f t="shared" si="96"/>
        <v>42472.73265046296</v>
      </c>
      <c r="R2065">
        <f t="shared" si="97"/>
        <v>2016</v>
      </c>
      <c r="S2065">
        <f t="shared" si="98"/>
        <v>148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f t="shared" si="96"/>
        <v>41389.364849537036</v>
      </c>
      <c r="R2066">
        <f t="shared" si="97"/>
        <v>2013</v>
      </c>
      <c r="S2066">
        <f t="shared" si="98"/>
        <v>191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f t="shared" si="96"/>
        <v>41603.333668981482</v>
      </c>
      <c r="R2067">
        <f t="shared" si="97"/>
        <v>2013</v>
      </c>
      <c r="S2067">
        <f t="shared" si="98"/>
        <v>199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f t="shared" si="96"/>
        <v>41844.771793981483</v>
      </c>
      <c r="R2068">
        <f t="shared" si="97"/>
        <v>2014</v>
      </c>
      <c r="S2068">
        <f t="shared" si="98"/>
        <v>219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f t="shared" si="96"/>
        <v>42115.853888888887</v>
      </c>
      <c r="R2069">
        <f t="shared" si="97"/>
        <v>2015</v>
      </c>
      <c r="S2069">
        <f t="shared" si="98"/>
        <v>127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f t="shared" si="96"/>
        <v>42633.841608796298</v>
      </c>
      <c r="R2070">
        <f t="shared" si="97"/>
        <v>2016</v>
      </c>
      <c r="S2070">
        <f t="shared" si="98"/>
        <v>105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f t="shared" si="96"/>
        <v>42340.972118055557</v>
      </c>
      <c r="R2071">
        <f t="shared" si="97"/>
        <v>2015</v>
      </c>
      <c r="S2071">
        <f t="shared" si="98"/>
        <v>128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f t="shared" si="96"/>
        <v>42519.6565162037</v>
      </c>
      <c r="R2072">
        <f t="shared" si="97"/>
        <v>2016</v>
      </c>
      <c r="S2072">
        <f t="shared" si="98"/>
        <v>317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f t="shared" si="96"/>
        <v>42600.278749999998</v>
      </c>
      <c r="R2073">
        <f t="shared" si="97"/>
        <v>2016</v>
      </c>
      <c r="S2073">
        <f t="shared" si="98"/>
        <v>281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f t="shared" si="96"/>
        <v>42467.581388888888</v>
      </c>
      <c r="R2074">
        <f t="shared" si="97"/>
        <v>2016</v>
      </c>
      <c r="S2074">
        <f t="shared" si="98"/>
        <v>111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f t="shared" si="96"/>
        <v>42087.668032407411</v>
      </c>
      <c r="R2075">
        <f t="shared" si="97"/>
        <v>2015</v>
      </c>
      <c r="S2075">
        <f t="shared" si="98"/>
        <v>153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f t="shared" si="96"/>
        <v>42466.826180555552</v>
      </c>
      <c r="R2076">
        <f t="shared" si="97"/>
        <v>2016</v>
      </c>
      <c r="S2076">
        <f t="shared" si="98"/>
        <v>103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f t="shared" si="96"/>
        <v>41450.681574074071</v>
      </c>
      <c r="R2077">
        <f t="shared" si="97"/>
        <v>2013</v>
      </c>
      <c r="S2077">
        <f t="shared" si="98"/>
        <v>1678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f t="shared" si="96"/>
        <v>41803.880659722221</v>
      </c>
      <c r="R2078">
        <f t="shared" si="97"/>
        <v>2014</v>
      </c>
      <c r="S2078">
        <f t="shared" si="98"/>
        <v>543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f t="shared" si="96"/>
        <v>42103.042546296296</v>
      </c>
      <c r="R2079">
        <f t="shared" si="97"/>
        <v>2015</v>
      </c>
      <c r="S2079">
        <f t="shared" si="98"/>
        <v>116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f t="shared" si="96"/>
        <v>42692.771493055552</v>
      </c>
      <c r="R2080">
        <f t="shared" si="97"/>
        <v>2016</v>
      </c>
      <c r="S2080">
        <f t="shared" si="98"/>
        <v>131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f t="shared" si="96"/>
        <v>42150.71056712963</v>
      </c>
      <c r="R2081">
        <f t="shared" si="97"/>
        <v>2015</v>
      </c>
      <c r="S2081">
        <f t="shared" si="98"/>
        <v>288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f t="shared" si="96"/>
        <v>42289.957175925927</v>
      </c>
      <c r="R2082">
        <f t="shared" si="97"/>
        <v>2015</v>
      </c>
      <c r="S2082">
        <f t="shared" si="98"/>
        <v>508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f t="shared" si="96"/>
        <v>41004.156886574077</v>
      </c>
      <c r="R2083">
        <f t="shared" si="97"/>
        <v>2012</v>
      </c>
      <c r="S2083">
        <f t="shared" si="98"/>
        <v>115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f t="shared" si="96"/>
        <v>40811.120324074072</v>
      </c>
      <c r="R2084">
        <f t="shared" si="97"/>
        <v>2011</v>
      </c>
      <c r="S2084">
        <f t="shared" si="98"/>
        <v>111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f t="shared" si="96"/>
        <v>41034.72216435185</v>
      </c>
      <c r="R2085">
        <f t="shared" si="97"/>
        <v>2012</v>
      </c>
      <c r="S2085">
        <f t="shared" si="98"/>
        <v>113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f t="shared" si="96"/>
        <v>41731.833124999997</v>
      </c>
      <c r="R2086">
        <f t="shared" si="97"/>
        <v>2014</v>
      </c>
      <c r="S2086">
        <f t="shared" si="98"/>
        <v>108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f t="shared" si="96"/>
        <v>41075.835497685184</v>
      </c>
      <c r="R2087">
        <f t="shared" si="97"/>
        <v>2012</v>
      </c>
      <c r="S2087">
        <f t="shared" si="98"/>
        <v>124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f t="shared" si="96"/>
        <v>40860.67050925926</v>
      </c>
      <c r="R2088">
        <f t="shared" si="97"/>
        <v>2011</v>
      </c>
      <c r="S2088">
        <f t="shared" si="98"/>
        <v>101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f t="shared" si="96"/>
        <v>40764.204375000001</v>
      </c>
      <c r="R2089">
        <f t="shared" si="97"/>
        <v>2011</v>
      </c>
      <c r="S2089">
        <f t="shared" si="98"/>
        <v>104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f t="shared" si="96"/>
        <v>40395.714722222219</v>
      </c>
      <c r="R2090">
        <f t="shared" si="97"/>
        <v>2010</v>
      </c>
      <c r="S2090">
        <f t="shared" si="98"/>
        <v>116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f t="shared" si="96"/>
        <v>41453.076319444444</v>
      </c>
      <c r="R2091">
        <f t="shared" si="97"/>
        <v>2013</v>
      </c>
      <c r="S2091">
        <f t="shared" si="98"/>
        <v>120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f t="shared" si="96"/>
        <v>41299.381423611114</v>
      </c>
      <c r="R2092">
        <f t="shared" si="97"/>
        <v>2013</v>
      </c>
      <c r="S2092">
        <f t="shared" si="98"/>
        <v>115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f t="shared" si="96"/>
        <v>40555.322662037033</v>
      </c>
      <c r="R2093">
        <f t="shared" si="97"/>
        <v>2011</v>
      </c>
      <c r="S2093">
        <f t="shared" si="98"/>
        <v>120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f t="shared" si="96"/>
        <v>40763.707546296297</v>
      </c>
      <c r="R2094">
        <f t="shared" si="97"/>
        <v>2011</v>
      </c>
      <c r="S2094">
        <f t="shared" si="98"/>
        <v>101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f t="shared" si="96"/>
        <v>41205.854537037041</v>
      </c>
      <c r="R2095">
        <f t="shared" si="97"/>
        <v>2012</v>
      </c>
      <c r="S2095">
        <f t="shared" si="98"/>
        <v>102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f t="shared" si="96"/>
        <v>40939.02002314815</v>
      </c>
      <c r="R2096">
        <f t="shared" si="97"/>
        <v>2012</v>
      </c>
      <c r="S2096">
        <f t="shared" si="98"/>
        <v>121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f t="shared" si="96"/>
        <v>40758.733483796292</v>
      </c>
      <c r="R2097">
        <f t="shared" si="97"/>
        <v>2011</v>
      </c>
      <c r="S2097">
        <f t="shared" si="98"/>
        <v>100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f t="shared" si="96"/>
        <v>41192.758506944447</v>
      </c>
      <c r="R2098">
        <f t="shared" si="97"/>
        <v>2012</v>
      </c>
      <c r="S2098">
        <f t="shared" si="98"/>
        <v>102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f t="shared" si="96"/>
        <v>40818.58489583333</v>
      </c>
      <c r="R2099">
        <f t="shared" si="97"/>
        <v>2011</v>
      </c>
      <c r="S2099">
        <f t="shared" si="98"/>
        <v>100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f t="shared" si="96"/>
        <v>40946.11383101852</v>
      </c>
      <c r="R2100">
        <f t="shared" si="97"/>
        <v>2012</v>
      </c>
      <c r="S2100">
        <f t="shared" si="98"/>
        <v>100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f t="shared" si="96"/>
        <v>42173.746342592596</v>
      </c>
      <c r="R2101">
        <f t="shared" si="97"/>
        <v>2015</v>
      </c>
      <c r="S2101">
        <f t="shared" si="98"/>
        <v>132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f t="shared" si="96"/>
        <v>41074.834965277776</v>
      </c>
      <c r="R2102">
        <f t="shared" si="97"/>
        <v>2012</v>
      </c>
      <c r="S2102">
        <f t="shared" si="98"/>
        <v>137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f t="shared" si="96"/>
        <v>40892.149467592593</v>
      </c>
      <c r="R2103">
        <f t="shared" si="97"/>
        <v>2011</v>
      </c>
      <c r="S2103">
        <f t="shared" si="98"/>
        <v>113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f t="shared" si="96"/>
        <v>40638.868611111109</v>
      </c>
      <c r="R2104">
        <f t="shared" si="97"/>
        <v>2011</v>
      </c>
      <c r="S2104">
        <f t="shared" si="98"/>
        <v>136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f t="shared" si="96"/>
        <v>41192.754942129628</v>
      </c>
      <c r="R2105">
        <f t="shared" si="97"/>
        <v>2012</v>
      </c>
      <c r="S2105">
        <f t="shared" si="98"/>
        <v>146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f t="shared" si="96"/>
        <v>41394.074467592596</v>
      </c>
      <c r="R2106">
        <f t="shared" si="97"/>
        <v>2013</v>
      </c>
      <c r="S2106">
        <f t="shared" si="98"/>
        <v>130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f t="shared" si="96"/>
        <v>41951.788807870369</v>
      </c>
      <c r="R2107">
        <f t="shared" si="97"/>
        <v>2014</v>
      </c>
      <c r="S2107">
        <f t="shared" si="98"/>
        <v>254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f t="shared" si="96"/>
        <v>41270.21497685185</v>
      </c>
      <c r="R2108">
        <f t="shared" si="97"/>
        <v>2012</v>
      </c>
      <c r="S2108">
        <f t="shared" si="98"/>
        <v>107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f t="shared" si="96"/>
        <v>41934.71056712963</v>
      </c>
      <c r="R2109">
        <f t="shared" si="97"/>
        <v>2014</v>
      </c>
      <c r="S2109">
        <f t="shared" si="98"/>
        <v>108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f t="shared" si="96"/>
        <v>41135.175694444442</v>
      </c>
      <c r="R2110">
        <f t="shared" si="97"/>
        <v>2012</v>
      </c>
      <c r="S2110">
        <f t="shared" si="98"/>
        <v>107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f t="shared" si="96"/>
        <v>42160.708530092597</v>
      </c>
      <c r="R2111">
        <f t="shared" si="97"/>
        <v>2015</v>
      </c>
      <c r="S2111">
        <f t="shared" si="98"/>
        <v>107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f t="shared" si="96"/>
        <v>41759.670937499999</v>
      </c>
      <c r="R2112">
        <f t="shared" si="97"/>
        <v>2014</v>
      </c>
      <c r="S2112">
        <f t="shared" si="98"/>
        <v>100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f t="shared" si="96"/>
        <v>40703.197048611109</v>
      </c>
      <c r="R2113">
        <f t="shared" si="97"/>
        <v>2011</v>
      </c>
      <c r="S2113">
        <f t="shared" si="98"/>
        <v>107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f t="shared" si="96"/>
        <v>41365.928159722222</v>
      </c>
      <c r="R2114">
        <f t="shared" si="97"/>
        <v>2013</v>
      </c>
      <c r="S2114">
        <f t="shared" si="98"/>
        <v>100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f t="shared" ref="Q2115:Q2178" si="99">(((J2115/60)/60)/24)+DATE(1970,1,1)</f>
        <v>41870.86546296296</v>
      </c>
      <c r="R2115">
        <f t="shared" ref="R2115:R2178" si="100">YEAR(Q2115)</f>
        <v>2014</v>
      </c>
      <c r="S2115">
        <f t="shared" ref="S2115:S2178" si="101">ROUND(E2115/D2115*100,0)</f>
        <v>105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f t="shared" si="99"/>
        <v>40458.815625000003</v>
      </c>
      <c r="R2116">
        <f t="shared" si="100"/>
        <v>2010</v>
      </c>
      <c r="S2116">
        <f t="shared" si="101"/>
        <v>105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f t="shared" si="99"/>
        <v>40564.081030092595</v>
      </c>
      <c r="R2117">
        <f t="shared" si="100"/>
        <v>2011</v>
      </c>
      <c r="S2117">
        <f t="shared" si="101"/>
        <v>226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f t="shared" si="99"/>
        <v>41136.777812500004</v>
      </c>
      <c r="R2118">
        <f t="shared" si="100"/>
        <v>2012</v>
      </c>
      <c r="S2118">
        <f t="shared" si="101"/>
        <v>101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f t="shared" si="99"/>
        <v>42290.059594907405</v>
      </c>
      <c r="R2119">
        <f t="shared" si="100"/>
        <v>2015</v>
      </c>
      <c r="S2119">
        <f t="shared" si="101"/>
        <v>148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f t="shared" si="99"/>
        <v>40718.839537037034</v>
      </c>
      <c r="R2120">
        <f t="shared" si="100"/>
        <v>2011</v>
      </c>
      <c r="S2120">
        <f t="shared" si="101"/>
        <v>135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f t="shared" si="99"/>
        <v>41107.130150462966</v>
      </c>
      <c r="R2121">
        <f t="shared" si="100"/>
        <v>2012</v>
      </c>
      <c r="S2121">
        <f t="shared" si="101"/>
        <v>101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f t="shared" si="99"/>
        <v>41591.964537037034</v>
      </c>
      <c r="R2122">
        <f t="shared" si="100"/>
        <v>2013</v>
      </c>
      <c r="S2122">
        <f t="shared" si="101"/>
        <v>101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f t="shared" si="99"/>
        <v>42716.7424537037</v>
      </c>
      <c r="R2123">
        <f t="shared" si="100"/>
        <v>2016</v>
      </c>
      <c r="S2123">
        <f t="shared" si="101"/>
        <v>1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f t="shared" si="99"/>
        <v>42712.300567129627</v>
      </c>
      <c r="R2124">
        <f t="shared" si="100"/>
        <v>2016</v>
      </c>
      <c r="S2124">
        <f t="shared" si="101"/>
        <v>0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f t="shared" si="99"/>
        <v>40198.424849537041</v>
      </c>
      <c r="R2125">
        <f t="shared" si="100"/>
        <v>2010</v>
      </c>
      <c r="S2125">
        <f t="shared" si="101"/>
        <v>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f t="shared" si="99"/>
        <v>40464.028182870366</v>
      </c>
      <c r="R2126">
        <f t="shared" si="100"/>
        <v>2010</v>
      </c>
      <c r="S2126">
        <f t="shared" si="101"/>
        <v>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f t="shared" si="99"/>
        <v>42191.023530092592</v>
      </c>
      <c r="R2127">
        <f t="shared" si="100"/>
        <v>2015</v>
      </c>
      <c r="S2127">
        <f t="shared" si="101"/>
        <v>1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f t="shared" si="99"/>
        <v>41951.973229166666</v>
      </c>
      <c r="R2128">
        <f t="shared" si="100"/>
        <v>2014</v>
      </c>
      <c r="S2128">
        <f t="shared" si="101"/>
        <v>0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f t="shared" si="99"/>
        <v>42045.50535879629</v>
      </c>
      <c r="R2129">
        <f t="shared" si="100"/>
        <v>2015</v>
      </c>
      <c r="S2129">
        <f t="shared" si="101"/>
        <v>29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f t="shared" si="99"/>
        <v>41843.772789351853</v>
      </c>
      <c r="R2130">
        <f t="shared" si="100"/>
        <v>2014</v>
      </c>
      <c r="S2130">
        <f t="shared" si="101"/>
        <v>0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f t="shared" si="99"/>
        <v>42409.024305555555</v>
      </c>
      <c r="R2131">
        <f t="shared" si="100"/>
        <v>2016</v>
      </c>
      <c r="S2131">
        <f t="shared" si="101"/>
        <v>12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f t="shared" si="99"/>
        <v>41832.086377314816</v>
      </c>
      <c r="R2132">
        <f t="shared" si="100"/>
        <v>2014</v>
      </c>
      <c r="S2132">
        <f t="shared" si="101"/>
        <v>0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f t="shared" si="99"/>
        <v>42167.207071759258</v>
      </c>
      <c r="R2133">
        <f t="shared" si="100"/>
        <v>2015</v>
      </c>
      <c r="S2133">
        <f t="shared" si="101"/>
        <v>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f t="shared" si="99"/>
        <v>41643.487175925926</v>
      </c>
      <c r="R2134">
        <f t="shared" si="100"/>
        <v>2014</v>
      </c>
      <c r="S2134">
        <f t="shared" si="101"/>
        <v>2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f t="shared" si="99"/>
        <v>40619.097210648149</v>
      </c>
      <c r="R2135">
        <f t="shared" si="100"/>
        <v>2011</v>
      </c>
      <c r="S2135">
        <f t="shared" si="101"/>
        <v>2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f t="shared" si="99"/>
        <v>41361.886469907404</v>
      </c>
      <c r="R2136">
        <f t="shared" si="100"/>
        <v>2013</v>
      </c>
      <c r="S2136">
        <f t="shared" si="101"/>
        <v>2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f t="shared" si="99"/>
        <v>41156.963344907403</v>
      </c>
      <c r="R2137">
        <f t="shared" si="100"/>
        <v>2012</v>
      </c>
      <c r="S2137">
        <f t="shared" si="101"/>
        <v>10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f t="shared" si="99"/>
        <v>41536.509097222224</v>
      </c>
      <c r="R2138">
        <f t="shared" si="100"/>
        <v>2013</v>
      </c>
      <c r="S2138">
        <f t="shared" si="101"/>
        <v>0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f t="shared" si="99"/>
        <v>41948.771168981482</v>
      </c>
      <c r="R2139">
        <f t="shared" si="100"/>
        <v>2014</v>
      </c>
      <c r="S2139">
        <f t="shared" si="101"/>
        <v>28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f t="shared" si="99"/>
        <v>41557.013182870374</v>
      </c>
      <c r="R2140">
        <f t="shared" si="100"/>
        <v>2013</v>
      </c>
      <c r="S2140">
        <f t="shared" si="101"/>
        <v>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f t="shared" si="99"/>
        <v>42647.750092592592</v>
      </c>
      <c r="R2141">
        <f t="shared" si="100"/>
        <v>2016</v>
      </c>
      <c r="S2141">
        <f t="shared" si="101"/>
        <v>5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f t="shared" si="99"/>
        <v>41255.833611111113</v>
      </c>
      <c r="R2142">
        <f t="shared" si="100"/>
        <v>2012</v>
      </c>
      <c r="S2142">
        <f t="shared" si="101"/>
        <v>0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f t="shared" si="99"/>
        <v>41927.235636574071</v>
      </c>
      <c r="R2143">
        <f t="shared" si="100"/>
        <v>2014</v>
      </c>
      <c r="S2143">
        <f t="shared" si="101"/>
        <v>0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f t="shared" si="99"/>
        <v>42340.701504629629</v>
      </c>
      <c r="R2144">
        <f t="shared" si="100"/>
        <v>2015</v>
      </c>
      <c r="S2144">
        <f t="shared" si="101"/>
        <v>6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f t="shared" si="99"/>
        <v>40332.886712962965</v>
      </c>
      <c r="R2145">
        <f t="shared" si="100"/>
        <v>2010</v>
      </c>
      <c r="S2145">
        <f t="shared" si="101"/>
        <v>11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f t="shared" si="99"/>
        <v>41499.546759259261</v>
      </c>
      <c r="R2146">
        <f t="shared" si="100"/>
        <v>2013</v>
      </c>
      <c r="S2146">
        <f t="shared" si="101"/>
        <v>2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f t="shared" si="99"/>
        <v>41575.237430555557</v>
      </c>
      <c r="R2147">
        <f t="shared" si="100"/>
        <v>2013</v>
      </c>
      <c r="S2147">
        <f t="shared" si="101"/>
        <v>30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f t="shared" si="99"/>
        <v>42397.679513888885</v>
      </c>
      <c r="R2148">
        <f t="shared" si="100"/>
        <v>2016</v>
      </c>
      <c r="S2148">
        <f t="shared" si="101"/>
        <v>0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f t="shared" si="99"/>
        <v>41927.295694444445</v>
      </c>
      <c r="R2149">
        <f t="shared" si="100"/>
        <v>2014</v>
      </c>
      <c r="S2149">
        <f t="shared" si="101"/>
        <v>1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f t="shared" si="99"/>
        <v>42066.733587962968</v>
      </c>
      <c r="R2150">
        <f t="shared" si="100"/>
        <v>2015</v>
      </c>
      <c r="S2150">
        <f t="shared" si="101"/>
        <v>2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f t="shared" si="99"/>
        <v>40355.024953703702</v>
      </c>
      <c r="R2151">
        <f t="shared" si="100"/>
        <v>2010</v>
      </c>
      <c r="S2151">
        <f t="shared" si="101"/>
        <v>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f t="shared" si="99"/>
        <v>42534.284710648149</v>
      </c>
      <c r="R2152">
        <f t="shared" si="100"/>
        <v>2016</v>
      </c>
      <c r="S2152">
        <f t="shared" si="101"/>
        <v>1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f t="shared" si="99"/>
        <v>42520.847384259265</v>
      </c>
      <c r="R2153">
        <f t="shared" si="100"/>
        <v>2016</v>
      </c>
      <c r="S2153">
        <f t="shared" si="101"/>
        <v>0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f t="shared" si="99"/>
        <v>41683.832280092596</v>
      </c>
      <c r="R2154">
        <f t="shared" si="100"/>
        <v>2014</v>
      </c>
      <c r="S2154">
        <f t="shared" si="101"/>
        <v>0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f t="shared" si="99"/>
        <v>41974.911087962959</v>
      </c>
      <c r="R2155">
        <f t="shared" si="100"/>
        <v>2014</v>
      </c>
      <c r="S2155">
        <f t="shared" si="101"/>
        <v>0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f t="shared" si="99"/>
        <v>41647.632256944446</v>
      </c>
      <c r="R2156">
        <f t="shared" si="100"/>
        <v>2014</v>
      </c>
      <c r="S2156">
        <f t="shared" si="101"/>
        <v>1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f t="shared" si="99"/>
        <v>42430.747511574074</v>
      </c>
      <c r="R2157">
        <f t="shared" si="100"/>
        <v>2016</v>
      </c>
      <c r="S2157">
        <f t="shared" si="101"/>
        <v>2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f t="shared" si="99"/>
        <v>41488.85423611111</v>
      </c>
      <c r="R2158">
        <f t="shared" si="100"/>
        <v>2013</v>
      </c>
      <c r="S2158">
        <f t="shared" si="101"/>
        <v>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f t="shared" si="99"/>
        <v>42694.98128472222</v>
      </c>
      <c r="R2159">
        <f t="shared" si="100"/>
        <v>2016</v>
      </c>
      <c r="S2159">
        <f t="shared" si="101"/>
        <v>28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f t="shared" si="99"/>
        <v>41264.853865740741</v>
      </c>
      <c r="R2160">
        <f t="shared" si="100"/>
        <v>2012</v>
      </c>
      <c r="S2160">
        <f t="shared" si="101"/>
        <v>7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f t="shared" si="99"/>
        <v>40710.731180555551</v>
      </c>
      <c r="R2161">
        <f t="shared" si="100"/>
        <v>2011</v>
      </c>
      <c r="S2161">
        <f t="shared" si="101"/>
        <v>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f t="shared" si="99"/>
        <v>41018.711863425924</v>
      </c>
      <c r="R2162">
        <f t="shared" si="100"/>
        <v>2012</v>
      </c>
      <c r="S2162">
        <f t="shared" si="101"/>
        <v>1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f t="shared" si="99"/>
        <v>42240.852534722217</v>
      </c>
      <c r="R2163">
        <f t="shared" si="100"/>
        <v>2015</v>
      </c>
      <c r="S2163">
        <f t="shared" si="101"/>
        <v>116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f t="shared" si="99"/>
        <v>41813.766099537039</v>
      </c>
      <c r="R2164">
        <f t="shared" si="100"/>
        <v>2014</v>
      </c>
      <c r="S2164">
        <f t="shared" si="101"/>
        <v>112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f t="shared" si="99"/>
        <v>42111.899537037039</v>
      </c>
      <c r="R2165">
        <f t="shared" si="100"/>
        <v>2015</v>
      </c>
      <c r="S2165">
        <f t="shared" si="101"/>
        <v>132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f t="shared" si="99"/>
        <v>42515.71775462963</v>
      </c>
      <c r="R2166">
        <f t="shared" si="100"/>
        <v>2016</v>
      </c>
      <c r="S2166">
        <f t="shared" si="101"/>
        <v>103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f t="shared" si="99"/>
        <v>42438.667071759264</v>
      </c>
      <c r="R2167">
        <f t="shared" si="100"/>
        <v>2016</v>
      </c>
      <c r="S2167">
        <f t="shared" si="101"/>
        <v>139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f t="shared" si="99"/>
        <v>41933.838171296295</v>
      </c>
      <c r="R2168">
        <f t="shared" si="100"/>
        <v>2014</v>
      </c>
      <c r="S2168">
        <f t="shared" si="101"/>
        <v>147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f t="shared" si="99"/>
        <v>41153.066400462965</v>
      </c>
      <c r="R2169">
        <f t="shared" si="100"/>
        <v>2012</v>
      </c>
      <c r="S2169">
        <f t="shared" si="101"/>
        <v>120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f t="shared" si="99"/>
        <v>42745.600243055553</v>
      </c>
      <c r="R2170">
        <f t="shared" si="100"/>
        <v>2017</v>
      </c>
      <c r="S2170">
        <f t="shared" si="101"/>
        <v>122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f t="shared" si="99"/>
        <v>42793.700821759259</v>
      </c>
      <c r="R2171">
        <f t="shared" si="100"/>
        <v>2017</v>
      </c>
      <c r="S2171">
        <f t="shared" si="101"/>
        <v>100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f t="shared" si="99"/>
        <v>42198.750254629631</v>
      </c>
      <c r="R2172">
        <f t="shared" si="100"/>
        <v>2015</v>
      </c>
      <c r="S2172">
        <f t="shared" si="101"/>
        <v>181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f t="shared" si="99"/>
        <v>42141.95711805555</v>
      </c>
      <c r="R2173">
        <f t="shared" si="100"/>
        <v>2015</v>
      </c>
      <c r="S2173">
        <f t="shared" si="101"/>
        <v>106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f t="shared" si="99"/>
        <v>42082.580092592587</v>
      </c>
      <c r="R2174">
        <f t="shared" si="100"/>
        <v>2015</v>
      </c>
      <c r="S2174">
        <f t="shared" si="101"/>
        <v>100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f t="shared" si="99"/>
        <v>41495.692627314813</v>
      </c>
      <c r="R2175">
        <f t="shared" si="100"/>
        <v>2013</v>
      </c>
      <c r="S2175">
        <f t="shared" si="101"/>
        <v>127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f t="shared" si="99"/>
        <v>42465.542905092589</v>
      </c>
      <c r="R2176">
        <f t="shared" si="100"/>
        <v>2016</v>
      </c>
      <c r="S2176">
        <f t="shared" si="101"/>
        <v>103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f t="shared" si="99"/>
        <v>42565.009097222224</v>
      </c>
      <c r="R2177">
        <f t="shared" si="100"/>
        <v>2016</v>
      </c>
      <c r="S2177">
        <f t="shared" si="101"/>
        <v>250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f t="shared" si="99"/>
        <v>42096.633206018523</v>
      </c>
      <c r="R2178">
        <f t="shared" si="100"/>
        <v>2015</v>
      </c>
      <c r="S2178">
        <f t="shared" si="101"/>
        <v>126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f t="shared" ref="Q2179:Q2242" si="102">(((J2179/60)/60)/24)+DATE(1970,1,1)</f>
        <v>42502.250775462962</v>
      </c>
      <c r="R2179">
        <f t="shared" ref="R2179:R2242" si="103">YEAR(Q2179)</f>
        <v>2016</v>
      </c>
      <c r="S2179">
        <f t="shared" ref="S2179:S2242" si="104">ROUND(E2179/D2179*100,0)</f>
        <v>100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f t="shared" si="102"/>
        <v>42723.63653935185</v>
      </c>
      <c r="R2180">
        <f t="shared" si="103"/>
        <v>2016</v>
      </c>
      <c r="S2180">
        <f t="shared" si="104"/>
        <v>139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f t="shared" si="102"/>
        <v>42075.171203703707</v>
      </c>
      <c r="R2181">
        <f t="shared" si="103"/>
        <v>2015</v>
      </c>
      <c r="S2181">
        <f t="shared" si="104"/>
        <v>161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f t="shared" si="102"/>
        <v>42279.669768518521</v>
      </c>
      <c r="R2182">
        <f t="shared" si="103"/>
        <v>2015</v>
      </c>
      <c r="S2182">
        <f t="shared" si="104"/>
        <v>107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f t="shared" si="102"/>
        <v>42773.005243055552</v>
      </c>
      <c r="R2183">
        <f t="shared" si="103"/>
        <v>2017</v>
      </c>
      <c r="S2183">
        <f t="shared" si="104"/>
        <v>153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f t="shared" si="102"/>
        <v>41879.900752314818</v>
      </c>
      <c r="R2184">
        <f t="shared" si="103"/>
        <v>2014</v>
      </c>
      <c r="S2184">
        <f t="shared" si="104"/>
        <v>524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f t="shared" si="102"/>
        <v>42745.365474537044</v>
      </c>
      <c r="R2185">
        <f t="shared" si="103"/>
        <v>2017</v>
      </c>
      <c r="S2185">
        <f t="shared" si="104"/>
        <v>489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f t="shared" si="102"/>
        <v>42380.690289351856</v>
      </c>
      <c r="R2186">
        <f t="shared" si="103"/>
        <v>2016</v>
      </c>
      <c r="S2186">
        <f t="shared" si="104"/>
        <v>285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f t="shared" si="102"/>
        <v>41319.349988425929</v>
      </c>
      <c r="R2187">
        <f t="shared" si="103"/>
        <v>2013</v>
      </c>
      <c r="S2187">
        <f t="shared" si="104"/>
        <v>1857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f t="shared" si="102"/>
        <v>42583.615081018521</v>
      </c>
      <c r="R2188">
        <f t="shared" si="103"/>
        <v>2016</v>
      </c>
      <c r="S2188">
        <f t="shared" si="104"/>
        <v>110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f t="shared" si="102"/>
        <v>42068.209097222221</v>
      </c>
      <c r="R2189">
        <f t="shared" si="103"/>
        <v>2015</v>
      </c>
      <c r="S2189">
        <f t="shared" si="104"/>
        <v>1015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f t="shared" si="102"/>
        <v>42633.586122685185</v>
      </c>
      <c r="R2190">
        <f t="shared" si="103"/>
        <v>2016</v>
      </c>
      <c r="S2190">
        <f t="shared" si="104"/>
        <v>412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f t="shared" si="102"/>
        <v>42467.788194444445</v>
      </c>
      <c r="R2191">
        <f t="shared" si="103"/>
        <v>2016</v>
      </c>
      <c r="S2191">
        <f t="shared" si="104"/>
        <v>503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f t="shared" si="102"/>
        <v>42417.625046296293</v>
      </c>
      <c r="R2192">
        <f t="shared" si="103"/>
        <v>2016</v>
      </c>
      <c r="S2192">
        <f t="shared" si="104"/>
        <v>185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f t="shared" si="102"/>
        <v>42768.833645833336</v>
      </c>
      <c r="R2193">
        <f t="shared" si="103"/>
        <v>2017</v>
      </c>
      <c r="S2193">
        <f t="shared" si="104"/>
        <v>120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f t="shared" si="102"/>
        <v>42691.8512037037</v>
      </c>
      <c r="R2194">
        <f t="shared" si="103"/>
        <v>2016</v>
      </c>
      <c r="S2194">
        <f t="shared" si="104"/>
        <v>1081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f t="shared" si="102"/>
        <v>42664.405925925923</v>
      </c>
      <c r="R2195">
        <f t="shared" si="103"/>
        <v>2016</v>
      </c>
      <c r="S2195">
        <f t="shared" si="104"/>
        <v>452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f t="shared" si="102"/>
        <v>42425.757986111115</v>
      </c>
      <c r="R2196">
        <f t="shared" si="103"/>
        <v>2016</v>
      </c>
      <c r="S2196">
        <f t="shared" si="104"/>
        <v>537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f t="shared" si="102"/>
        <v>42197.771990740745</v>
      </c>
      <c r="R2197">
        <f t="shared" si="103"/>
        <v>2015</v>
      </c>
      <c r="S2197">
        <f t="shared" si="104"/>
        <v>120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f t="shared" si="102"/>
        <v>42675.487291666665</v>
      </c>
      <c r="R2198">
        <f t="shared" si="103"/>
        <v>2016</v>
      </c>
      <c r="S2198">
        <f t="shared" si="104"/>
        <v>114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f t="shared" si="102"/>
        <v>42033.584016203706</v>
      </c>
      <c r="R2199">
        <f t="shared" si="103"/>
        <v>2015</v>
      </c>
      <c r="S2199">
        <f t="shared" si="104"/>
        <v>951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f t="shared" si="102"/>
        <v>42292.513888888891</v>
      </c>
      <c r="R2200">
        <f t="shared" si="103"/>
        <v>2015</v>
      </c>
      <c r="S2200">
        <f t="shared" si="104"/>
        <v>133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f t="shared" si="102"/>
        <v>42262.416643518518</v>
      </c>
      <c r="R2201">
        <f t="shared" si="103"/>
        <v>2015</v>
      </c>
      <c r="S2201">
        <f t="shared" si="104"/>
        <v>147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f t="shared" si="102"/>
        <v>42163.625787037032</v>
      </c>
      <c r="R2202">
        <f t="shared" si="103"/>
        <v>2015</v>
      </c>
      <c r="S2202">
        <f t="shared" si="104"/>
        <v>542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f t="shared" si="102"/>
        <v>41276.846817129634</v>
      </c>
      <c r="R2203">
        <f t="shared" si="103"/>
        <v>2013</v>
      </c>
      <c r="S2203">
        <f t="shared" si="104"/>
        <v>383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f t="shared" si="102"/>
        <v>41184.849166666667</v>
      </c>
      <c r="R2204">
        <f t="shared" si="103"/>
        <v>2012</v>
      </c>
      <c r="S2204">
        <f t="shared" si="104"/>
        <v>704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f t="shared" si="102"/>
        <v>42241.85974537037</v>
      </c>
      <c r="R2205">
        <f t="shared" si="103"/>
        <v>2015</v>
      </c>
      <c r="S2205">
        <f t="shared" si="104"/>
        <v>110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f t="shared" si="102"/>
        <v>41312.311562499999</v>
      </c>
      <c r="R2206">
        <f t="shared" si="103"/>
        <v>2013</v>
      </c>
      <c r="S2206">
        <f t="shared" si="104"/>
        <v>133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f t="shared" si="102"/>
        <v>41031.82163194444</v>
      </c>
      <c r="R2207">
        <f t="shared" si="103"/>
        <v>2012</v>
      </c>
      <c r="S2207">
        <f t="shared" si="104"/>
        <v>152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f t="shared" si="102"/>
        <v>40997.257222222222</v>
      </c>
      <c r="R2208">
        <f t="shared" si="103"/>
        <v>2012</v>
      </c>
      <c r="S2208">
        <f t="shared" si="104"/>
        <v>103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f t="shared" si="102"/>
        <v>41564.194131944445</v>
      </c>
      <c r="R2209">
        <f t="shared" si="103"/>
        <v>2013</v>
      </c>
      <c r="S2209">
        <f t="shared" si="104"/>
        <v>100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f t="shared" si="102"/>
        <v>40946.882245370369</v>
      </c>
      <c r="R2210">
        <f t="shared" si="103"/>
        <v>2012</v>
      </c>
      <c r="S2210">
        <f t="shared" si="104"/>
        <v>102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f t="shared" si="102"/>
        <v>41732.479675925926</v>
      </c>
      <c r="R2211">
        <f t="shared" si="103"/>
        <v>2014</v>
      </c>
      <c r="S2211">
        <f t="shared" si="104"/>
        <v>151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f t="shared" si="102"/>
        <v>40956.066087962965</v>
      </c>
      <c r="R2212">
        <f t="shared" si="103"/>
        <v>2012</v>
      </c>
      <c r="S2212">
        <f t="shared" si="104"/>
        <v>111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f t="shared" si="102"/>
        <v>41716.785011574073</v>
      </c>
      <c r="R2213">
        <f t="shared" si="103"/>
        <v>2014</v>
      </c>
      <c r="S2213">
        <f t="shared" si="104"/>
        <v>196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f t="shared" si="102"/>
        <v>41548.747418981482</v>
      </c>
      <c r="R2214">
        <f t="shared" si="103"/>
        <v>2013</v>
      </c>
      <c r="S2214">
        <f t="shared" si="104"/>
        <v>114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f t="shared" si="102"/>
        <v>42109.826145833329</v>
      </c>
      <c r="R2215">
        <f t="shared" si="103"/>
        <v>2015</v>
      </c>
      <c r="S2215">
        <f t="shared" si="104"/>
        <v>200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f t="shared" si="102"/>
        <v>41646.792222222226</v>
      </c>
      <c r="R2216">
        <f t="shared" si="103"/>
        <v>2014</v>
      </c>
      <c r="S2216">
        <f t="shared" si="104"/>
        <v>293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f t="shared" si="102"/>
        <v>40958.717268518521</v>
      </c>
      <c r="R2217">
        <f t="shared" si="103"/>
        <v>2012</v>
      </c>
      <c r="S2217">
        <f t="shared" si="104"/>
        <v>156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f t="shared" si="102"/>
        <v>42194.751678240747</v>
      </c>
      <c r="R2218">
        <f t="shared" si="103"/>
        <v>2015</v>
      </c>
      <c r="S2218">
        <f t="shared" si="104"/>
        <v>106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f t="shared" si="102"/>
        <v>42299.776770833334</v>
      </c>
      <c r="R2219">
        <f t="shared" si="103"/>
        <v>2015</v>
      </c>
      <c r="S2219">
        <f t="shared" si="104"/>
        <v>101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f t="shared" si="102"/>
        <v>41127.812303240738</v>
      </c>
      <c r="R2220">
        <f t="shared" si="103"/>
        <v>2012</v>
      </c>
      <c r="S2220">
        <f t="shared" si="104"/>
        <v>123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f t="shared" si="102"/>
        <v>42205.718888888892</v>
      </c>
      <c r="R2221">
        <f t="shared" si="103"/>
        <v>2015</v>
      </c>
      <c r="S2221">
        <f t="shared" si="104"/>
        <v>102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f t="shared" si="102"/>
        <v>41452.060601851852</v>
      </c>
      <c r="R2222">
        <f t="shared" si="103"/>
        <v>2013</v>
      </c>
      <c r="S2222">
        <f t="shared" si="104"/>
        <v>101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f t="shared" si="102"/>
        <v>42452.666770833333</v>
      </c>
      <c r="R2223">
        <f t="shared" si="103"/>
        <v>2016</v>
      </c>
      <c r="S2223">
        <f t="shared" si="104"/>
        <v>108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f t="shared" si="102"/>
        <v>40906.787581018521</v>
      </c>
      <c r="R2224">
        <f t="shared" si="103"/>
        <v>2011</v>
      </c>
      <c r="S2224">
        <f t="shared" si="104"/>
        <v>163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f t="shared" si="102"/>
        <v>42152.640833333338</v>
      </c>
      <c r="R2225">
        <f t="shared" si="103"/>
        <v>2015</v>
      </c>
      <c r="S2225">
        <f t="shared" si="104"/>
        <v>106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f t="shared" si="102"/>
        <v>42644.667534722219</v>
      </c>
      <c r="R2226">
        <f t="shared" si="103"/>
        <v>2016</v>
      </c>
      <c r="S2226">
        <f t="shared" si="104"/>
        <v>243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f t="shared" si="102"/>
        <v>41873.79184027778</v>
      </c>
      <c r="R2227">
        <f t="shared" si="103"/>
        <v>2014</v>
      </c>
      <c r="S2227">
        <f t="shared" si="104"/>
        <v>945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f t="shared" si="102"/>
        <v>42381.79886574074</v>
      </c>
      <c r="R2228">
        <f t="shared" si="103"/>
        <v>2016</v>
      </c>
      <c r="S2228">
        <f t="shared" si="104"/>
        <v>108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f t="shared" si="102"/>
        <v>41561.807349537034</v>
      </c>
      <c r="R2229">
        <f t="shared" si="103"/>
        <v>2013</v>
      </c>
      <c r="S2229">
        <f t="shared" si="104"/>
        <v>157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f t="shared" si="102"/>
        <v>42202.278194444443</v>
      </c>
      <c r="R2230">
        <f t="shared" si="103"/>
        <v>2015</v>
      </c>
      <c r="S2230">
        <f t="shared" si="104"/>
        <v>1174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f t="shared" si="102"/>
        <v>41484.664247685185</v>
      </c>
      <c r="R2231">
        <f t="shared" si="103"/>
        <v>2013</v>
      </c>
      <c r="S2231">
        <f t="shared" si="104"/>
        <v>171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f t="shared" si="102"/>
        <v>41724.881099537037</v>
      </c>
      <c r="R2232">
        <f t="shared" si="103"/>
        <v>2014</v>
      </c>
      <c r="S2232">
        <f t="shared" si="104"/>
        <v>126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f t="shared" si="102"/>
        <v>41423.910891203705</v>
      </c>
      <c r="R2233">
        <f t="shared" si="103"/>
        <v>2013</v>
      </c>
      <c r="S2233">
        <f t="shared" si="104"/>
        <v>1212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f t="shared" si="102"/>
        <v>41806.794074074074</v>
      </c>
      <c r="R2234">
        <f t="shared" si="103"/>
        <v>2014</v>
      </c>
      <c r="S2234">
        <f t="shared" si="104"/>
        <v>496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f t="shared" si="102"/>
        <v>42331.378923611104</v>
      </c>
      <c r="R2235">
        <f t="shared" si="103"/>
        <v>2015</v>
      </c>
      <c r="S2235">
        <f t="shared" si="104"/>
        <v>332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f t="shared" si="102"/>
        <v>42710.824618055558</v>
      </c>
      <c r="R2236">
        <f t="shared" si="103"/>
        <v>2016</v>
      </c>
      <c r="S2236">
        <f t="shared" si="104"/>
        <v>1165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f t="shared" si="102"/>
        <v>42062.022118055553</v>
      </c>
      <c r="R2237">
        <f t="shared" si="103"/>
        <v>2015</v>
      </c>
      <c r="S2237">
        <f t="shared" si="104"/>
        <v>153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f t="shared" si="102"/>
        <v>42371.617164351846</v>
      </c>
      <c r="R2238">
        <f t="shared" si="103"/>
        <v>2016</v>
      </c>
      <c r="S2238">
        <f t="shared" si="104"/>
        <v>537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f t="shared" si="102"/>
        <v>41915.003275462965</v>
      </c>
      <c r="R2239">
        <f t="shared" si="103"/>
        <v>2014</v>
      </c>
      <c r="S2239">
        <f t="shared" si="104"/>
        <v>353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f t="shared" si="102"/>
        <v>42774.621712962966</v>
      </c>
      <c r="R2240">
        <f t="shared" si="103"/>
        <v>2017</v>
      </c>
      <c r="S2240">
        <f t="shared" si="104"/>
        <v>137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f t="shared" si="102"/>
        <v>41572.958495370374</v>
      </c>
      <c r="R2241">
        <f t="shared" si="103"/>
        <v>2013</v>
      </c>
      <c r="S2241">
        <f t="shared" si="104"/>
        <v>128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f t="shared" si="102"/>
        <v>42452.825740740736</v>
      </c>
      <c r="R2242">
        <f t="shared" si="103"/>
        <v>2016</v>
      </c>
      <c r="S2242">
        <f t="shared" si="104"/>
        <v>271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f t="shared" ref="Q2243:Q2306" si="105">(((J2243/60)/60)/24)+DATE(1970,1,1)</f>
        <v>42766.827546296292</v>
      </c>
      <c r="R2243">
        <f t="shared" ref="R2243:R2306" si="106">YEAR(Q2243)</f>
        <v>2017</v>
      </c>
      <c r="S2243">
        <f t="shared" ref="S2243:S2306" si="107">ROUND(E2243/D2243*100,0)</f>
        <v>806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f t="shared" si="105"/>
        <v>41569.575613425928</v>
      </c>
      <c r="R2244">
        <f t="shared" si="106"/>
        <v>2013</v>
      </c>
      <c r="S2244">
        <f t="shared" si="107"/>
        <v>1360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f t="shared" si="105"/>
        <v>42800.751041666663</v>
      </c>
      <c r="R2245">
        <f t="shared" si="106"/>
        <v>2017</v>
      </c>
      <c r="S2245">
        <f t="shared" si="107"/>
        <v>930250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f t="shared" si="105"/>
        <v>42647.818819444445</v>
      </c>
      <c r="R2246">
        <f t="shared" si="106"/>
        <v>2016</v>
      </c>
      <c r="S2246">
        <f t="shared" si="107"/>
        <v>377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f t="shared" si="105"/>
        <v>41660.708530092597</v>
      </c>
      <c r="R2247">
        <f t="shared" si="106"/>
        <v>2014</v>
      </c>
      <c r="S2247">
        <f t="shared" si="107"/>
        <v>2647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f t="shared" si="105"/>
        <v>42221.79178240741</v>
      </c>
      <c r="R2248">
        <f t="shared" si="106"/>
        <v>2015</v>
      </c>
      <c r="S2248">
        <f t="shared" si="107"/>
        <v>100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f t="shared" si="105"/>
        <v>42200.666261574079</v>
      </c>
      <c r="R2249">
        <f t="shared" si="106"/>
        <v>2015</v>
      </c>
      <c r="S2249">
        <f t="shared" si="107"/>
        <v>104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f t="shared" si="105"/>
        <v>42688.875902777778</v>
      </c>
      <c r="R2250">
        <f t="shared" si="106"/>
        <v>2016</v>
      </c>
      <c r="S2250">
        <f t="shared" si="107"/>
        <v>107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f t="shared" si="105"/>
        <v>41336.703298611108</v>
      </c>
      <c r="R2251">
        <f t="shared" si="106"/>
        <v>2013</v>
      </c>
      <c r="S2251">
        <f t="shared" si="107"/>
        <v>169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f t="shared" si="105"/>
        <v>42677.005474537036</v>
      </c>
      <c r="R2252">
        <f t="shared" si="106"/>
        <v>2016</v>
      </c>
      <c r="S2252">
        <f t="shared" si="107"/>
        <v>975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f t="shared" si="105"/>
        <v>41846.34579861111</v>
      </c>
      <c r="R2253">
        <f t="shared" si="106"/>
        <v>2014</v>
      </c>
      <c r="S2253">
        <f t="shared" si="107"/>
        <v>134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f t="shared" si="105"/>
        <v>42573.327986111108</v>
      </c>
      <c r="R2254">
        <f t="shared" si="106"/>
        <v>2016</v>
      </c>
      <c r="S2254">
        <f t="shared" si="107"/>
        <v>272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f t="shared" si="105"/>
        <v>42296.631331018521</v>
      </c>
      <c r="R2255">
        <f t="shared" si="106"/>
        <v>2015</v>
      </c>
      <c r="S2255">
        <f t="shared" si="107"/>
        <v>113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f t="shared" si="105"/>
        <v>42752.647777777776</v>
      </c>
      <c r="R2256">
        <f t="shared" si="106"/>
        <v>2017</v>
      </c>
      <c r="S2256">
        <f t="shared" si="107"/>
        <v>460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f t="shared" si="105"/>
        <v>42467.951979166668</v>
      </c>
      <c r="R2257">
        <f t="shared" si="106"/>
        <v>2016</v>
      </c>
      <c r="S2257">
        <f t="shared" si="107"/>
        <v>287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f t="shared" si="105"/>
        <v>42682.451921296291</v>
      </c>
      <c r="R2258">
        <f t="shared" si="106"/>
        <v>2016</v>
      </c>
      <c r="S2258">
        <f t="shared" si="107"/>
        <v>223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f t="shared" si="105"/>
        <v>42505.936678240745</v>
      </c>
      <c r="R2259">
        <f t="shared" si="106"/>
        <v>2016</v>
      </c>
      <c r="S2259">
        <f t="shared" si="107"/>
        <v>636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f t="shared" si="105"/>
        <v>42136.75100694444</v>
      </c>
      <c r="R2260">
        <f t="shared" si="106"/>
        <v>2015</v>
      </c>
      <c r="S2260">
        <f t="shared" si="107"/>
        <v>147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f t="shared" si="105"/>
        <v>42702.804814814815</v>
      </c>
      <c r="R2261">
        <f t="shared" si="106"/>
        <v>2016</v>
      </c>
      <c r="S2261">
        <f t="shared" si="107"/>
        <v>1867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f t="shared" si="105"/>
        <v>41695.016782407409</v>
      </c>
      <c r="R2262">
        <f t="shared" si="106"/>
        <v>2014</v>
      </c>
      <c r="S2262">
        <f t="shared" si="107"/>
        <v>327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f t="shared" si="105"/>
        <v>42759.724768518514</v>
      </c>
      <c r="R2263">
        <f t="shared" si="106"/>
        <v>2017</v>
      </c>
      <c r="S2263">
        <f t="shared" si="107"/>
        <v>780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f t="shared" si="105"/>
        <v>41926.585162037038</v>
      </c>
      <c r="R2264">
        <f t="shared" si="106"/>
        <v>2014</v>
      </c>
      <c r="S2264">
        <f t="shared" si="107"/>
        <v>154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f t="shared" si="105"/>
        <v>42014.832326388889</v>
      </c>
      <c r="R2265">
        <f t="shared" si="106"/>
        <v>2015</v>
      </c>
      <c r="S2265">
        <f t="shared" si="107"/>
        <v>116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f t="shared" si="105"/>
        <v>42496.582337962958</v>
      </c>
      <c r="R2266">
        <f t="shared" si="106"/>
        <v>2016</v>
      </c>
      <c r="S2266">
        <f t="shared" si="107"/>
        <v>180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f t="shared" si="105"/>
        <v>42689.853090277778</v>
      </c>
      <c r="R2267">
        <f t="shared" si="106"/>
        <v>2016</v>
      </c>
      <c r="S2267">
        <f t="shared" si="107"/>
        <v>299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f t="shared" si="105"/>
        <v>42469.874907407408</v>
      </c>
      <c r="R2268">
        <f t="shared" si="106"/>
        <v>2016</v>
      </c>
      <c r="S2268">
        <f t="shared" si="107"/>
        <v>320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f t="shared" si="105"/>
        <v>41968.829826388886</v>
      </c>
      <c r="R2269">
        <f t="shared" si="106"/>
        <v>2014</v>
      </c>
      <c r="S2269">
        <f t="shared" si="107"/>
        <v>381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f t="shared" si="105"/>
        <v>42776.082349537035</v>
      </c>
      <c r="R2270">
        <f t="shared" si="106"/>
        <v>2017</v>
      </c>
      <c r="S2270">
        <f t="shared" si="107"/>
        <v>103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f t="shared" si="105"/>
        <v>42776.704432870371</v>
      </c>
      <c r="R2271">
        <f t="shared" si="106"/>
        <v>2017</v>
      </c>
      <c r="S2271">
        <f t="shared" si="107"/>
        <v>1802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f t="shared" si="105"/>
        <v>42725.869363425925</v>
      </c>
      <c r="R2272">
        <f t="shared" si="106"/>
        <v>2016</v>
      </c>
      <c r="S2272">
        <f t="shared" si="107"/>
        <v>720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f t="shared" si="105"/>
        <v>42684.000046296293</v>
      </c>
      <c r="R2273">
        <f t="shared" si="106"/>
        <v>2016</v>
      </c>
      <c r="S2273">
        <f t="shared" si="107"/>
        <v>283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f t="shared" si="105"/>
        <v>42315.699490740735</v>
      </c>
      <c r="R2274">
        <f t="shared" si="106"/>
        <v>2015</v>
      </c>
      <c r="S2274">
        <f t="shared" si="107"/>
        <v>1357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f t="shared" si="105"/>
        <v>42781.549097222218</v>
      </c>
      <c r="R2275">
        <f t="shared" si="106"/>
        <v>2017</v>
      </c>
      <c r="S2275">
        <f t="shared" si="107"/>
        <v>220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f t="shared" si="105"/>
        <v>41663.500659722224</v>
      </c>
      <c r="R2276">
        <f t="shared" si="106"/>
        <v>2014</v>
      </c>
      <c r="S2276">
        <f t="shared" si="107"/>
        <v>120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f t="shared" si="105"/>
        <v>41965.616655092599</v>
      </c>
      <c r="R2277">
        <f t="shared" si="106"/>
        <v>2014</v>
      </c>
      <c r="S2277">
        <f t="shared" si="107"/>
        <v>408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f t="shared" si="105"/>
        <v>41614.651493055557</v>
      </c>
      <c r="R2278">
        <f t="shared" si="106"/>
        <v>2013</v>
      </c>
      <c r="S2278">
        <f t="shared" si="107"/>
        <v>106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f t="shared" si="105"/>
        <v>40936.678506944445</v>
      </c>
      <c r="R2279">
        <f t="shared" si="106"/>
        <v>2012</v>
      </c>
      <c r="S2279">
        <f t="shared" si="107"/>
        <v>141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f t="shared" si="105"/>
        <v>42338.709108796291</v>
      </c>
      <c r="R2280">
        <f t="shared" si="106"/>
        <v>2015</v>
      </c>
      <c r="S2280">
        <f t="shared" si="107"/>
        <v>271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f t="shared" si="105"/>
        <v>42020.806701388887</v>
      </c>
      <c r="R2281">
        <f t="shared" si="106"/>
        <v>2015</v>
      </c>
      <c r="S2281">
        <f t="shared" si="107"/>
        <v>154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f t="shared" si="105"/>
        <v>42234.624895833331</v>
      </c>
      <c r="R2282">
        <f t="shared" si="106"/>
        <v>2015</v>
      </c>
      <c r="S2282">
        <f t="shared" si="107"/>
        <v>404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f t="shared" si="105"/>
        <v>40687.285844907405</v>
      </c>
      <c r="R2283">
        <f t="shared" si="106"/>
        <v>2011</v>
      </c>
      <c r="S2283">
        <f t="shared" si="107"/>
        <v>185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f t="shared" si="105"/>
        <v>42323.17460648148</v>
      </c>
      <c r="R2284">
        <f t="shared" si="106"/>
        <v>2015</v>
      </c>
      <c r="S2284">
        <f t="shared" si="107"/>
        <v>185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f t="shared" si="105"/>
        <v>40978.125046296293</v>
      </c>
      <c r="R2285">
        <f t="shared" si="106"/>
        <v>2012</v>
      </c>
      <c r="S2285">
        <f t="shared" si="107"/>
        <v>101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f t="shared" si="105"/>
        <v>40585.796817129631</v>
      </c>
      <c r="R2286">
        <f t="shared" si="106"/>
        <v>2011</v>
      </c>
      <c r="S2286">
        <f t="shared" si="107"/>
        <v>106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f t="shared" si="105"/>
        <v>41059.185682870368</v>
      </c>
      <c r="R2287">
        <f t="shared" si="106"/>
        <v>2012</v>
      </c>
      <c r="S2287">
        <f t="shared" si="107"/>
        <v>121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f t="shared" si="105"/>
        <v>41494.963587962964</v>
      </c>
      <c r="R2288">
        <f t="shared" si="106"/>
        <v>2013</v>
      </c>
      <c r="S2288">
        <f t="shared" si="107"/>
        <v>100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f t="shared" si="105"/>
        <v>41792.667361111111</v>
      </c>
      <c r="R2289">
        <f t="shared" si="106"/>
        <v>2014</v>
      </c>
      <c r="S2289">
        <f t="shared" si="107"/>
        <v>120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f t="shared" si="105"/>
        <v>41067.827418981484</v>
      </c>
      <c r="R2290">
        <f t="shared" si="106"/>
        <v>2012</v>
      </c>
      <c r="S2290">
        <f t="shared" si="107"/>
        <v>100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f t="shared" si="105"/>
        <v>41571.998379629629</v>
      </c>
      <c r="R2291">
        <f t="shared" si="106"/>
        <v>2013</v>
      </c>
      <c r="S2291">
        <f t="shared" si="107"/>
        <v>107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f t="shared" si="105"/>
        <v>40070.253819444442</v>
      </c>
      <c r="R2292">
        <f t="shared" si="106"/>
        <v>2009</v>
      </c>
      <c r="S2292">
        <f t="shared" si="107"/>
        <v>104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f t="shared" si="105"/>
        <v>40987.977060185185</v>
      </c>
      <c r="R2293">
        <f t="shared" si="106"/>
        <v>2012</v>
      </c>
      <c r="S2293">
        <f t="shared" si="107"/>
        <v>173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f t="shared" si="105"/>
        <v>40987.697638888887</v>
      </c>
      <c r="R2294">
        <f t="shared" si="106"/>
        <v>2012</v>
      </c>
      <c r="S2294">
        <f t="shared" si="107"/>
        <v>107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f t="shared" si="105"/>
        <v>41151.708321759259</v>
      </c>
      <c r="R2295">
        <f t="shared" si="106"/>
        <v>2012</v>
      </c>
      <c r="S2295">
        <f t="shared" si="107"/>
        <v>108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f t="shared" si="105"/>
        <v>41264.72314814815</v>
      </c>
      <c r="R2296">
        <f t="shared" si="106"/>
        <v>2012</v>
      </c>
      <c r="S2296">
        <f t="shared" si="107"/>
        <v>146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f t="shared" si="105"/>
        <v>41270.954351851848</v>
      </c>
      <c r="R2297">
        <f t="shared" si="106"/>
        <v>2012</v>
      </c>
      <c r="S2297">
        <f t="shared" si="107"/>
        <v>125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f t="shared" si="105"/>
        <v>40927.731782407405</v>
      </c>
      <c r="R2298">
        <f t="shared" si="106"/>
        <v>2012</v>
      </c>
      <c r="S2298">
        <f t="shared" si="107"/>
        <v>149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f t="shared" si="105"/>
        <v>40948.042233796295</v>
      </c>
      <c r="R2299">
        <f t="shared" si="106"/>
        <v>2012</v>
      </c>
      <c r="S2299">
        <f t="shared" si="107"/>
        <v>101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f t="shared" si="105"/>
        <v>41694.84065972222</v>
      </c>
      <c r="R2300">
        <f t="shared" si="106"/>
        <v>2014</v>
      </c>
      <c r="S2300">
        <f t="shared" si="107"/>
        <v>105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f t="shared" si="105"/>
        <v>40565.032511574071</v>
      </c>
      <c r="R2301">
        <f t="shared" si="106"/>
        <v>2011</v>
      </c>
      <c r="S2301">
        <f t="shared" si="107"/>
        <v>350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f t="shared" si="105"/>
        <v>41074.727037037039</v>
      </c>
      <c r="R2302">
        <f t="shared" si="106"/>
        <v>2012</v>
      </c>
      <c r="S2302">
        <f t="shared" si="107"/>
        <v>101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f t="shared" si="105"/>
        <v>41416.146944444445</v>
      </c>
      <c r="R2303">
        <f t="shared" si="106"/>
        <v>2013</v>
      </c>
      <c r="S2303">
        <f t="shared" si="107"/>
        <v>134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f t="shared" si="105"/>
        <v>41605.868449074071</v>
      </c>
      <c r="R2304">
        <f t="shared" si="106"/>
        <v>2013</v>
      </c>
      <c r="S2304">
        <f t="shared" si="107"/>
        <v>171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f t="shared" si="105"/>
        <v>40850.111064814817</v>
      </c>
      <c r="R2305">
        <f t="shared" si="106"/>
        <v>2011</v>
      </c>
      <c r="S2305">
        <f t="shared" si="107"/>
        <v>109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f t="shared" si="105"/>
        <v>40502.815868055557</v>
      </c>
      <c r="R2306">
        <f t="shared" si="106"/>
        <v>2010</v>
      </c>
      <c r="S2306">
        <f t="shared" si="107"/>
        <v>101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f t="shared" ref="Q2307:Q2370" si="108">(((J2307/60)/60)/24)+DATE(1970,1,1)</f>
        <v>41834.695277777777</v>
      </c>
      <c r="R2307">
        <f t="shared" ref="R2307:R2370" si="109">YEAR(Q2307)</f>
        <v>2014</v>
      </c>
      <c r="S2307">
        <f t="shared" ref="S2307:S2370" si="110">ROUND(E2307/D2307*100,0)</f>
        <v>101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f t="shared" si="108"/>
        <v>40948.16815972222</v>
      </c>
      <c r="R2308">
        <f t="shared" si="109"/>
        <v>2012</v>
      </c>
      <c r="S2308">
        <f t="shared" si="110"/>
        <v>107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f t="shared" si="108"/>
        <v>41004.802465277775</v>
      </c>
      <c r="R2309">
        <f t="shared" si="109"/>
        <v>2012</v>
      </c>
      <c r="S2309">
        <f t="shared" si="110"/>
        <v>107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f t="shared" si="108"/>
        <v>41851.962916666671</v>
      </c>
      <c r="R2310">
        <f t="shared" si="109"/>
        <v>2014</v>
      </c>
      <c r="S2310">
        <f t="shared" si="110"/>
        <v>101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f t="shared" si="108"/>
        <v>41307.987696759257</v>
      </c>
      <c r="R2311">
        <f t="shared" si="109"/>
        <v>2013</v>
      </c>
      <c r="S2311">
        <f t="shared" si="110"/>
        <v>107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f t="shared" si="108"/>
        <v>41324.79415509259</v>
      </c>
      <c r="R2312">
        <f t="shared" si="109"/>
        <v>2013</v>
      </c>
      <c r="S2312">
        <f t="shared" si="110"/>
        <v>429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f t="shared" si="108"/>
        <v>41736.004502314812</v>
      </c>
      <c r="R2313">
        <f t="shared" si="109"/>
        <v>2014</v>
      </c>
      <c r="S2313">
        <f t="shared" si="110"/>
        <v>104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f t="shared" si="108"/>
        <v>41716.632847222223</v>
      </c>
      <c r="R2314">
        <f t="shared" si="109"/>
        <v>2014</v>
      </c>
      <c r="S2314">
        <f t="shared" si="110"/>
        <v>108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f t="shared" si="108"/>
        <v>41002.958634259259</v>
      </c>
      <c r="R2315">
        <f t="shared" si="109"/>
        <v>2012</v>
      </c>
      <c r="S2315">
        <f t="shared" si="110"/>
        <v>176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f t="shared" si="108"/>
        <v>41037.551585648151</v>
      </c>
      <c r="R2316">
        <f t="shared" si="109"/>
        <v>2012</v>
      </c>
      <c r="S2316">
        <f t="shared" si="110"/>
        <v>157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f t="shared" si="108"/>
        <v>41004.72619212963</v>
      </c>
      <c r="R2317">
        <f t="shared" si="109"/>
        <v>2012</v>
      </c>
      <c r="S2317">
        <f t="shared" si="110"/>
        <v>103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f t="shared" si="108"/>
        <v>40079.725115740745</v>
      </c>
      <c r="R2318">
        <f t="shared" si="109"/>
        <v>2009</v>
      </c>
      <c r="S2318">
        <f t="shared" si="110"/>
        <v>104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f t="shared" si="108"/>
        <v>40192.542233796295</v>
      </c>
      <c r="R2319">
        <f t="shared" si="109"/>
        <v>2010</v>
      </c>
      <c r="S2319">
        <f t="shared" si="110"/>
        <v>104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f t="shared" si="108"/>
        <v>40050.643680555557</v>
      </c>
      <c r="R2320">
        <f t="shared" si="109"/>
        <v>2009</v>
      </c>
      <c r="S2320">
        <f t="shared" si="110"/>
        <v>121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f t="shared" si="108"/>
        <v>41593.082002314812</v>
      </c>
      <c r="R2321">
        <f t="shared" si="109"/>
        <v>2013</v>
      </c>
      <c r="S2321">
        <f t="shared" si="110"/>
        <v>108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f t="shared" si="108"/>
        <v>41696.817129629628</v>
      </c>
      <c r="R2322">
        <f t="shared" si="109"/>
        <v>2014</v>
      </c>
      <c r="S2322">
        <f t="shared" si="110"/>
        <v>109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f t="shared" si="108"/>
        <v>42799.260428240741</v>
      </c>
      <c r="R2323">
        <f t="shared" si="109"/>
        <v>2017</v>
      </c>
      <c r="S2323">
        <f t="shared" si="110"/>
        <v>39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f t="shared" si="108"/>
        <v>42804.895474537043</v>
      </c>
      <c r="R2324">
        <f t="shared" si="109"/>
        <v>2017</v>
      </c>
      <c r="S2324">
        <f t="shared" si="110"/>
        <v>3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f t="shared" si="108"/>
        <v>42807.755173611105</v>
      </c>
      <c r="R2325">
        <f t="shared" si="109"/>
        <v>2017</v>
      </c>
      <c r="S2325">
        <f t="shared" si="110"/>
        <v>48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f t="shared" si="108"/>
        <v>42790.885243055556</v>
      </c>
      <c r="R2326">
        <f t="shared" si="109"/>
        <v>2017</v>
      </c>
      <c r="S2326">
        <f t="shared" si="110"/>
        <v>21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f t="shared" si="108"/>
        <v>42794.022349537037</v>
      </c>
      <c r="R2327">
        <f t="shared" si="109"/>
        <v>2017</v>
      </c>
      <c r="S2327">
        <f t="shared" si="110"/>
        <v>8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f t="shared" si="108"/>
        <v>42804.034120370372</v>
      </c>
      <c r="R2328">
        <f t="shared" si="109"/>
        <v>2017</v>
      </c>
      <c r="S2328">
        <f t="shared" si="110"/>
        <v>1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f t="shared" si="108"/>
        <v>41842.917129629634</v>
      </c>
      <c r="R2329">
        <f t="shared" si="109"/>
        <v>2014</v>
      </c>
      <c r="S2329">
        <f t="shared" si="110"/>
        <v>526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f t="shared" si="108"/>
        <v>42139.781678240746</v>
      </c>
      <c r="R2330">
        <f t="shared" si="109"/>
        <v>2015</v>
      </c>
      <c r="S2330">
        <f t="shared" si="110"/>
        <v>254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f t="shared" si="108"/>
        <v>41807.624374999999</v>
      </c>
      <c r="R2331">
        <f t="shared" si="109"/>
        <v>2014</v>
      </c>
      <c r="S2331">
        <f t="shared" si="110"/>
        <v>106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f t="shared" si="108"/>
        <v>42332.89980324074</v>
      </c>
      <c r="R2332">
        <f t="shared" si="109"/>
        <v>2015</v>
      </c>
      <c r="S2332">
        <f t="shared" si="110"/>
        <v>102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f t="shared" si="108"/>
        <v>41839.005671296298</v>
      </c>
      <c r="R2333">
        <f t="shared" si="109"/>
        <v>2014</v>
      </c>
      <c r="S2333">
        <f t="shared" si="110"/>
        <v>144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f t="shared" si="108"/>
        <v>42011.628136574072</v>
      </c>
      <c r="R2334">
        <f t="shared" si="109"/>
        <v>2015</v>
      </c>
      <c r="S2334">
        <f t="shared" si="110"/>
        <v>106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f t="shared" si="108"/>
        <v>41767.650347222225</v>
      </c>
      <c r="R2335">
        <f t="shared" si="109"/>
        <v>2014</v>
      </c>
      <c r="S2335">
        <f t="shared" si="110"/>
        <v>212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f t="shared" si="108"/>
        <v>41918.670115740737</v>
      </c>
      <c r="R2336">
        <f t="shared" si="109"/>
        <v>2014</v>
      </c>
      <c r="S2336">
        <f t="shared" si="110"/>
        <v>102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f t="shared" si="108"/>
        <v>41771.572256944448</v>
      </c>
      <c r="R2337">
        <f t="shared" si="109"/>
        <v>2014</v>
      </c>
      <c r="S2337">
        <f t="shared" si="110"/>
        <v>102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f t="shared" si="108"/>
        <v>41666.924710648149</v>
      </c>
      <c r="R2338">
        <f t="shared" si="109"/>
        <v>2014</v>
      </c>
      <c r="S2338">
        <f t="shared" si="110"/>
        <v>521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f t="shared" si="108"/>
        <v>41786.640543981484</v>
      </c>
      <c r="R2339">
        <f t="shared" si="109"/>
        <v>2014</v>
      </c>
      <c r="S2339">
        <f t="shared" si="110"/>
        <v>111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f t="shared" si="108"/>
        <v>41789.896805555552</v>
      </c>
      <c r="R2340">
        <f t="shared" si="109"/>
        <v>2014</v>
      </c>
      <c r="S2340">
        <f t="shared" si="110"/>
        <v>101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f t="shared" si="108"/>
        <v>42692.79987268518</v>
      </c>
      <c r="R2341">
        <f t="shared" si="109"/>
        <v>2016</v>
      </c>
      <c r="S2341">
        <f t="shared" si="110"/>
        <v>294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f t="shared" si="108"/>
        <v>42643.642800925925</v>
      </c>
      <c r="R2342">
        <f t="shared" si="109"/>
        <v>2016</v>
      </c>
      <c r="S2342">
        <f t="shared" si="110"/>
        <v>106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f t="shared" si="108"/>
        <v>42167.813703703709</v>
      </c>
      <c r="R2343">
        <f t="shared" si="109"/>
        <v>2015</v>
      </c>
      <c r="S2343">
        <f t="shared" si="110"/>
        <v>0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f t="shared" si="108"/>
        <v>41897.702199074076</v>
      </c>
      <c r="R2344">
        <f t="shared" si="109"/>
        <v>2014</v>
      </c>
      <c r="S2344">
        <f t="shared" si="110"/>
        <v>0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f t="shared" si="108"/>
        <v>42327.825289351851</v>
      </c>
      <c r="R2345">
        <f t="shared" si="109"/>
        <v>2015</v>
      </c>
      <c r="S2345">
        <f t="shared" si="110"/>
        <v>3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f t="shared" si="108"/>
        <v>42515.727650462963</v>
      </c>
      <c r="R2346">
        <f t="shared" si="109"/>
        <v>2016</v>
      </c>
      <c r="S2346">
        <f t="shared" si="110"/>
        <v>0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f t="shared" si="108"/>
        <v>42060.001805555556</v>
      </c>
      <c r="R2347">
        <f t="shared" si="109"/>
        <v>2015</v>
      </c>
      <c r="S2347">
        <f t="shared" si="110"/>
        <v>0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f t="shared" si="108"/>
        <v>42615.79896990741</v>
      </c>
      <c r="R2348">
        <f t="shared" si="109"/>
        <v>2016</v>
      </c>
      <c r="S2348">
        <f t="shared" si="110"/>
        <v>0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f t="shared" si="108"/>
        <v>42577.607361111113</v>
      </c>
      <c r="R2349">
        <f t="shared" si="109"/>
        <v>2016</v>
      </c>
      <c r="S2349">
        <f t="shared" si="110"/>
        <v>2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f t="shared" si="108"/>
        <v>42360.932152777779</v>
      </c>
      <c r="R2350">
        <f t="shared" si="109"/>
        <v>2015</v>
      </c>
      <c r="S2350">
        <f t="shared" si="110"/>
        <v>0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f t="shared" si="108"/>
        <v>42198.775787037041</v>
      </c>
      <c r="R2351">
        <f t="shared" si="109"/>
        <v>2015</v>
      </c>
      <c r="S2351">
        <f t="shared" si="110"/>
        <v>0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f t="shared" si="108"/>
        <v>42708.842245370368</v>
      </c>
      <c r="R2352">
        <f t="shared" si="109"/>
        <v>2016</v>
      </c>
      <c r="S2352">
        <f t="shared" si="110"/>
        <v>0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f t="shared" si="108"/>
        <v>42094.101145833338</v>
      </c>
      <c r="R2353">
        <f t="shared" si="109"/>
        <v>2015</v>
      </c>
      <c r="S2353">
        <f t="shared" si="110"/>
        <v>1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f t="shared" si="108"/>
        <v>42101.633703703701</v>
      </c>
      <c r="R2354">
        <f t="shared" si="109"/>
        <v>2015</v>
      </c>
      <c r="S2354">
        <f t="shared" si="110"/>
        <v>0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f t="shared" si="108"/>
        <v>42103.676180555558</v>
      </c>
      <c r="R2355">
        <f t="shared" si="109"/>
        <v>2015</v>
      </c>
      <c r="S2355">
        <f t="shared" si="110"/>
        <v>0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f t="shared" si="108"/>
        <v>41954.722916666666</v>
      </c>
      <c r="R2356">
        <f t="shared" si="109"/>
        <v>2014</v>
      </c>
      <c r="S2356">
        <f t="shared" si="110"/>
        <v>0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f t="shared" si="108"/>
        <v>42096.918240740735</v>
      </c>
      <c r="R2357">
        <f t="shared" si="109"/>
        <v>2015</v>
      </c>
      <c r="S2357">
        <f t="shared" si="110"/>
        <v>1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f t="shared" si="108"/>
        <v>42130.78361111111</v>
      </c>
      <c r="R2358">
        <f t="shared" si="109"/>
        <v>2015</v>
      </c>
      <c r="S2358">
        <f t="shared" si="110"/>
        <v>0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f t="shared" si="108"/>
        <v>42264.620115740734</v>
      </c>
      <c r="R2359">
        <f t="shared" si="109"/>
        <v>2015</v>
      </c>
      <c r="S2359">
        <f t="shared" si="110"/>
        <v>0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f t="shared" si="108"/>
        <v>41978.930972222224</v>
      </c>
      <c r="R2360">
        <f t="shared" si="109"/>
        <v>2014</v>
      </c>
      <c r="S2360">
        <f t="shared" si="110"/>
        <v>0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f t="shared" si="108"/>
        <v>42159.649583333332</v>
      </c>
      <c r="R2361">
        <f t="shared" si="109"/>
        <v>2015</v>
      </c>
      <c r="S2361">
        <f t="shared" si="110"/>
        <v>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f t="shared" si="108"/>
        <v>42377.70694444445</v>
      </c>
      <c r="R2362">
        <f t="shared" si="109"/>
        <v>2016</v>
      </c>
      <c r="S2362">
        <f t="shared" si="110"/>
        <v>0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f t="shared" si="108"/>
        <v>42466.858888888892</v>
      </c>
      <c r="R2363">
        <f t="shared" si="109"/>
        <v>2016</v>
      </c>
      <c r="S2363">
        <f t="shared" si="110"/>
        <v>0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f t="shared" si="108"/>
        <v>41954.688310185185</v>
      </c>
      <c r="R2364">
        <f t="shared" si="109"/>
        <v>2014</v>
      </c>
      <c r="S2364">
        <f t="shared" si="110"/>
        <v>29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f t="shared" si="108"/>
        <v>42322.011574074073</v>
      </c>
      <c r="R2365">
        <f t="shared" si="109"/>
        <v>2015</v>
      </c>
      <c r="S2365">
        <f t="shared" si="110"/>
        <v>0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f t="shared" si="108"/>
        <v>42248.934675925921</v>
      </c>
      <c r="R2366">
        <f t="shared" si="109"/>
        <v>2015</v>
      </c>
      <c r="S2366">
        <f t="shared" si="110"/>
        <v>0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f t="shared" si="108"/>
        <v>42346.736400462964</v>
      </c>
      <c r="R2367">
        <f t="shared" si="109"/>
        <v>2015</v>
      </c>
      <c r="S2367">
        <f t="shared" si="110"/>
        <v>0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f t="shared" si="108"/>
        <v>42268.531631944439</v>
      </c>
      <c r="R2368">
        <f t="shared" si="109"/>
        <v>2015</v>
      </c>
      <c r="S2368">
        <f t="shared" si="110"/>
        <v>11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f t="shared" si="108"/>
        <v>42425.970092592594</v>
      </c>
      <c r="R2369">
        <f t="shared" si="109"/>
        <v>2016</v>
      </c>
      <c r="S2369">
        <f t="shared" si="110"/>
        <v>1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f t="shared" si="108"/>
        <v>42063.721817129626</v>
      </c>
      <c r="R2370">
        <f t="shared" si="109"/>
        <v>2015</v>
      </c>
      <c r="S2370">
        <f t="shared" si="110"/>
        <v>0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f t="shared" ref="Q2371:Q2434" si="111">(((J2371/60)/60)/24)+DATE(1970,1,1)</f>
        <v>42380.812627314815</v>
      </c>
      <c r="R2371">
        <f t="shared" ref="R2371:R2434" si="112">YEAR(Q2371)</f>
        <v>2016</v>
      </c>
      <c r="S2371">
        <f t="shared" ref="S2371:S2434" si="113">ROUND(E2371/D2371*100,0)</f>
        <v>0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f t="shared" si="111"/>
        <v>41961.18913194444</v>
      </c>
      <c r="R2372">
        <f t="shared" si="112"/>
        <v>2014</v>
      </c>
      <c r="S2372">
        <f t="shared" si="113"/>
        <v>0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f t="shared" si="111"/>
        <v>42150.777731481481</v>
      </c>
      <c r="R2373">
        <f t="shared" si="112"/>
        <v>2015</v>
      </c>
      <c r="S2373">
        <f t="shared" si="113"/>
        <v>0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f t="shared" si="111"/>
        <v>42088.069108796291</v>
      </c>
      <c r="R2374">
        <f t="shared" si="112"/>
        <v>2015</v>
      </c>
      <c r="S2374">
        <f t="shared" si="113"/>
        <v>3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f t="shared" si="111"/>
        <v>42215.662314814821</v>
      </c>
      <c r="R2375">
        <f t="shared" si="112"/>
        <v>2015</v>
      </c>
      <c r="S2375">
        <f t="shared" si="113"/>
        <v>0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f t="shared" si="111"/>
        <v>42017.843287037031</v>
      </c>
      <c r="R2376">
        <f t="shared" si="112"/>
        <v>2015</v>
      </c>
      <c r="S2376">
        <f t="shared" si="113"/>
        <v>0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f t="shared" si="111"/>
        <v>42592.836076388892</v>
      </c>
      <c r="R2377">
        <f t="shared" si="112"/>
        <v>2016</v>
      </c>
      <c r="S2377">
        <f t="shared" si="113"/>
        <v>0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f t="shared" si="111"/>
        <v>42318.925532407404</v>
      </c>
      <c r="R2378">
        <f t="shared" si="112"/>
        <v>2015</v>
      </c>
      <c r="S2378">
        <f t="shared" si="113"/>
        <v>11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f t="shared" si="111"/>
        <v>42669.870173611111</v>
      </c>
      <c r="R2379">
        <f t="shared" si="112"/>
        <v>2016</v>
      </c>
      <c r="S2379">
        <f t="shared" si="113"/>
        <v>0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f t="shared" si="111"/>
        <v>42213.013078703705</v>
      </c>
      <c r="R2380">
        <f t="shared" si="112"/>
        <v>2015</v>
      </c>
      <c r="S2380">
        <f t="shared" si="113"/>
        <v>0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f t="shared" si="111"/>
        <v>42237.016388888893</v>
      </c>
      <c r="R2381">
        <f t="shared" si="112"/>
        <v>2015</v>
      </c>
      <c r="S2381">
        <f t="shared" si="113"/>
        <v>0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f t="shared" si="111"/>
        <v>42248.793310185181</v>
      </c>
      <c r="R2382">
        <f t="shared" si="112"/>
        <v>2015</v>
      </c>
      <c r="S2382">
        <f t="shared" si="113"/>
        <v>0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f t="shared" si="111"/>
        <v>42074.935740740737</v>
      </c>
      <c r="R2383">
        <f t="shared" si="112"/>
        <v>2015</v>
      </c>
      <c r="S2383">
        <f t="shared" si="113"/>
        <v>2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f t="shared" si="111"/>
        <v>42195.187534722223</v>
      </c>
      <c r="R2384">
        <f t="shared" si="112"/>
        <v>2015</v>
      </c>
      <c r="S2384">
        <f t="shared" si="113"/>
        <v>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f t="shared" si="111"/>
        <v>42027.056793981479</v>
      </c>
      <c r="R2385">
        <f t="shared" si="112"/>
        <v>2015</v>
      </c>
      <c r="S2385">
        <f t="shared" si="113"/>
        <v>4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f t="shared" si="111"/>
        <v>41927.067627314813</v>
      </c>
      <c r="R2386">
        <f t="shared" si="112"/>
        <v>2014</v>
      </c>
      <c r="S2386">
        <f t="shared" si="113"/>
        <v>1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f t="shared" si="111"/>
        <v>42191.70175925926</v>
      </c>
      <c r="R2387">
        <f t="shared" si="112"/>
        <v>2015</v>
      </c>
      <c r="S2387">
        <f t="shared" si="113"/>
        <v>1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f t="shared" si="111"/>
        <v>41954.838240740741</v>
      </c>
      <c r="R2388">
        <f t="shared" si="112"/>
        <v>2014</v>
      </c>
      <c r="S2388">
        <f t="shared" si="113"/>
        <v>0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f t="shared" si="111"/>
        <v>42528.626620370371</v>
      </c>
      <c r="R2389">
        <f t="shared" si="112"/>
        <v>2016</v>
      </c>
      <c r="S2389">
        <f t="shared" si="113"/>
        <v>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f t="shared" si="111"/>
        <v>41989.853692129633</v>
      </c>
      <c r="R2390">
        <f t="shared" si="112"/>
        <v>2014</v>
      </c>
      <c r="S2390">
        <f t="shared" si="113"/>
        <v>1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f t="shared" si="111"/>
        <v>42179.653379629628</v>
      </c>
      <c r="R2391">
        <f t="shared" si="112"/>
        <v>2015</v>
      </c>
      <c r="S2391">
        <f t="shared" si="113"/>
        <v>0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f t="shared" si="111"/>
        <v>41968.262314814812</v>
      </c>
      <c r="R2392">
        <f t="shared" si="112"/>
        <v>2014</v>
      </c>
      <c r="S2392">
        <f t="shared" si="113"/>
        <v>0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f t="shared" si="111"/>
        <v>42064.794490740736</v>
      </c>
      <c r="R2393">
        <f t="shared" si="112"/>
        <v>2015</v>
      </c>
      <c r="S2393">
        <f t="shared" si="113"/>
        <v>0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f t="shared" si="111"/>
        <v>42276.120636574073</v>
      </c>
      <c r="R2394">
        <f t="shared" si="112"/>
        <v>2015</v>
      </c>
      <c r="S2394">
        <f t="shared" si="113"/>
        <v>0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f t="shared" si="111"/>
        <v>42194.648344907408</v>
      </c>
      <c r="R2395">
        <f t="shared" si="112"/>
        <v>2015</v>
      </c>
      <c r="S2395">
        <f t="shared" si="113"/>
        <v>0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f t="shared" si="111"/>
        <v>42031.362187499995</v>
      </c>
      <c r="R2396">
        <f t="shared" si="112"/>
        <v>2015</v>
      </c>
      <c r="S2396">
        <f t="shared" si="113"/>
        <v>0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f t="shared" si="111"/>
        <v>42717.121377314819</v>
      </c>
      <c r="R2397">
        <f t="shared" si="112"/>
        <v>2016</v>
      </c>
      <c r="S2397">
        <f t="shared" si="113"/>
        <v>0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f t="shared" si="111"/>
        <v>42262.849050925928</v>
      </c>
      <c r="R2398">
        <f t="shared" si="112"/>
        <v>2015</v>
      </c>
      <c r="S2398">
        <f t="shared" si="113"/>
        <v>0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f t="shared" si="111"/>
        <v>41976.88490740741</v>
      </c>
      <c r="R2399">
        <f t="shared" si="112"/>
        <v>2014</v>
      </c>
      <c r="S2399">
        <f t="shared" si="113"/>
        <v>0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f t="shared" si="111"/>
        <v>42157.916481481487</v>
      </c>
      <c r="R2400">
        <f t="shared" si="112"/>
        <v>2015</v>
      </c>
      <c r="S2400">
        <f t="shared" si="113"/>
        <v>0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f t="shared" si="111"/>
        <v>41956.853078703702</v>
      </c>
      <c r="R2401">
        <f t="shared" si="112"/>
        <v>2014</v>
      </c>
      <c r="S2401">
        <f t="shared" si="113"/>
        <v>0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f t="shared" si="111"/>
        <v>42444.268101851849</v>
      </c>
      <c r="R2402">
        <f t="shared" si="112"/>
        <v>2016</v>
      </c>
      <c r="S2402">
        <f t="shared" si="113"/>
        <v>0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f t="shared" si="111"/>
        <v>42374.822870370372</v>
      </c>
      <c r="R2403">
        <f t="shared" si="112"/>
        <v>2016</v>
      </c>
      <c r="S2403">
        <f t="shared" si="113"/>
        <v>1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f t="shared" si="111"/>
        <v>42107.679756944446</v>
      </c>
      <c r="R2404">
        <f t="shared" si="112"/>
        <v>2015</v>
      </c>
      <c r="S2404">
        <f t="shared" si="113"/>
        <v>0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f t="shared" si="111"/>
        <v>42399.882615740738</v>
      </c>
      <c r="R2405">
        <f t="shared" si="112"/>
        <v>2016</v>
      </c>
      <c r="S2405">
        <f t="shared" si="113"/>
        <v>17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f t="shared" si="111"/>
        <v>42342.03943287037</v>
      </c>
      <c r="R2406">
        <f t="shared" si="112"/>
        <v>2015</v>
      </c>
      <c r="S2406">
        <f t="shared" si="113"/>
        <v>0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f t="shared" si="111"/>
        <v>42595.585358796292</v>
      </c>
      <c r="R2407">
        <f t="shared" si="112"/>
        <v>2016</v>
      </c>
      <c r="S2407">
        <f t="shared" si="113"/>
        <v>23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f t="shared" si="111"/>
        <v>41983.110995370371</v>
      </c>
      <c r="R2408">
        <f t="shared" si="112"/>
        <v>2014</v>
      </c>
      <c r="S2408">
        <f t="shared" si="113"/>
        <v>41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f t="shared" si="111"/>
        <v>42082.575555555552</v>
      </c>
      <c r="R2409">
        <f t="shared" si="112"/>
        <v>2015</v>
      </c>
      <c r="S2409">
        <f t="shared" si="113"/>
        <v>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f t="shared" si="111"/>
        <v>41919.140706018516</v>
      </c>
      <c r="R2410">
        <f t="shared" si="112"/>
        <v>2014</v>
      </c>
      <c r="S2410">
        <f t="shared" si="113"/>
        <v>0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f t="shared" si="111"/>
        <v>42204.875868055555</v>
      </c>
      <c r="R2411">
        <f t="shared" si="112"/>
        <v>2015</v>
      </c>
      <c r="S2411">
        <f t="shared" si="113"/>
        <v>2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f t="shared" si="111"/>
        <v>42224.408275462964</v>
      </c>
      <c r="R2412">
        <f t="shared" si="112"/>
        <v>2015</v>
      </c>
      <c r="S2412">
        <f t="shared" si="113"/>
        <v>0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f t="shared" si="111"/>
        <v>42211.732430555552</v>
      </c>
      <c r="R2413">
        <f t="shared" si="112"/>
        <v>2015</v>
      </c>
      <c r="S2413">
        <f t="shared" si="113"/>
        <v>1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f t="shared" si="111"/>
        <v>42655.736956018518</v>
      </c>
      <c r="R2414">
        <f t="shared" si="112"/>
        <v>2016</v>
      </c>
      <c r="S2414">
        <f t="shared" si="113"/>
        <v>0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f t="shared" si="111"/>
        <v>41760.10974537037</v>
      </c>
      <c r="R2415">
        <f t="shared" si="112"/>
        <v>2014</v>
      </c>
      <c r="S2415">
        <f t="shared" si="113"/>
        <v>1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f t="shared" si="111"/>
        <v>42198.695138888885</v>
      </c>
      <c r="R2416">
        <f t="shared" si="112"/>
        <v>2015</v>
      </c>
      <c r="S2416">
        <f t="shared" si="113"/>
        <v>3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f t="shared" si="111"/>
        <v>42536.862800925926</v>
      </c>
      <c r="R2417">
        <f t="shared" si="112"/>
        <v>2016</v>
      </c>
      <c r="S2417">
        <f t="shared" si="113"/>
        <v>1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f t="shared" si="111"/>
        <v>42019.737766203703</v>
      </c>
      <c r="R2418">
        <f t="shared" si="112"/>
        <v>2015</v>
      </c>
      <c r="S2418">
        <f t="shared" si="113"/>
        <v>0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f t="shared" si="111"/>
        <v>41831.884108796294</v>
      </c>
      <c r="R2419">
        <f t="shared" si="112"/>
        <v>2014</v>
      </c>
      <c r="S2419">
        <f t="shared" si="113"/>
        <v>0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f t="shared" si="111"/>
        <v>42027.856990740736</v>
      </c>
      <c r="R2420">
        <f t="shared" si="112"/>
        <v>2015</v>
      </c>
      <c r="S2420">
        <f t="shared" si="113"/>
        <v>0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f t="shared" si="111"/>
        <v>41993.738298611104</v>
      </c>
      <c r="R2421">
        <f t="shared" si="112"/>
        <v>2014</v>
      </c>
      <c r="S2421">
        <f t="shared" si="113"/>
        <v>0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f t="shared" si="111"/>
        <v>41893.028877314813</v>
      </c>
      <c r="R2422">
        <f t="shared" si="112"/>
        <v>2014</v>
      </c>
      <c r="S2422">
        <f t="shared" si="113"/>
        <v>15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f t="shared" si="111"/>
        <v>42026.687453703707</v>
      </c>
      <c r="R2423">
        <f t="shared" si="112"/>
        <v>2015</v>
      </c>
      <c r="S2423">
        <f t="shared" si="113"/>
        <v>0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f t="shared" si="111"/>
        <v>42044.724953703699</v>
      </c>
      <c r="R2424">
        <f t="shared" si="112"/>
        <v>2015</v>
      </c>
      <c r="S2424">
        <f t="shared" si="113"/>
        <v>0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f t="shared" si="111"/>
        <v>41974.704745370371</v>
      </c>
      <c r="R2425">
        <f t="shared" si="112"/>
        <v>2014</v>
      </c>
      <c r="S2425">
        <f t="shared" si="113"/>
        <v>0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f t="shared" si="111"/>
        <v>41909.892453703702</v>
      </c>
      <c r="R2426">
        <f t="shared" si="112"/>
        <v>2014</v>
      </c>
      <c r="S2426">
        <f t="shared" si="113"/>
        <v>1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f t="shared" si="111"/>
        <v>42502.913761574076</v>
      </c>
      <c r="R2427">
        <f t="shared" si="112"/>
        <v>2016</v>
      </c>
      <c r="S2427">
        <f t="shared" si="113"/>
        <v>0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f t="shared" si="111"/>
        <v>42164.170046296291</v>
      </c>
      <c r="R2428">
        <f t="shared" si="112"/>
        <v>2015</v>
      </c>
      <c r="S2428">
        <f t="shared" si="113"/>
        <v>0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f t="shared" si="111"/>
        <v>42412.318668981476</v>
      </c>
      <c r="R2429">
        <f t="shared" si="112"/>
        <v>2016</v>
      </c>
      <c r="S2429">
        <f t="shared" si="113"/>
        <v>0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f t="shared" si="111"/>
        <v>42045.784155092595</v>
      </c>
      <c r="R2430">
        <f t="shared" si="112"/>
        <v>2015</v>
      </c>
      <c r="S2430">
        <f t="shared" si="113"/>
        <v>0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f t="shared" si="111"/>
        <v>42734.879236111112</v>
      </c>
      <c r="R2431">
        <f t="shared" si="112"/>
        <v>2016</v>
      </c>
      <c r="S2431">
        <f t="shared" si="113"/>
        <v>1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f t="shared" si="111"/>
        <v>42382.130833333329</v>
      </c>
      <c r="R2432">
        <f t="shared" si="112"/>
        <v>2016</v>
      </c>
      <c r="S2432">
        <f t="shared" si="113"/>
        <v>1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f t="shared" si="111"/>
        <v>42489.099687499998</v>
      </c>
      <c r="R2433">
        <f t="shared" si="112"/>
        <v>2016</v>
      </c>
      <c r="S2433">
        <f t="shared" si="113"/>
        <v>0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f t="shared" si="111"/>
        <v>42041.218715277777</v>
      </c>
      <c r="R2434">
        <f t="shared" si="112"/>
        <v>2015</v>
      </c>
      <c r="S2434">
        <f t="shared" si="113"/>
        <v>0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f t="shared" ref="Q2435:Q2498" si="114">(((J2435/60)/60)/24)+DATE(1970,1,1)</f>
        <v>42397.89980324074</v>
      </c>
      <c r="R2435">
        <f t="shared" ref="R2435:R2498" si="115">YEAR(Q2435)</f>
        <v>2016</v>
      </c>
      <c r="S2435">
        <f t="shared" ref="S2435:S2498" si="116">ROUND(E2435/D2435*100,0)</f>
        <v>0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f t="shared" si="114"/>
        <v>42180.18604166666</v>
      </c>
      <c r="R2436">
        <f t="shared" si="115"/>
        <v>2015</v>
      </c>
      <c r="S2436">
        <f t="shared" si="116"/>
        <v>0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f t="shared" si="114"/>
        <v>42252.277615740735</v>
      </c>
      <c r="R2437">
        <f t="shared" si="115"/>
        <v>2015</v>
      </c>
      <c r="S2437">
        <f t="shared" si="116"/>
        <v>0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f t="shared" si="114"/>
        <v>42338.615393518514</v>
      </c>
      <c r="R2438">
        <f t="shared" si="115"/>
        <v>2015</v>
      </c>
      <c r="S2438">
        <f t="shared" si="116"/>
        <v>0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f t="shared" si="114"/>
        <v>42031.965138888889</v>
      </c>
      <c r="R2439">
        <f t="shared" si="115"/>
        <v>2015</v>
      </c>
      <c r="S2439">
        <f t="shared" si="116"/>
        <v>0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f t="shared" si="114"/>
        <v>42285.91506944444</v>
      </c>
      <c r="R2440">
        <f t="shared" si="115"/>
        <v>2015</v>
      </c>
      <c r="S2440">
        <f t="shared" si="116"/>
        <v>0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f t="shared" si="114"/>
        <v>42265.818622685183</v>
      </c>
      <c r="R2441">
        <f t="shared" si="115"/>
        <v>2015</v>
      </c>
      <c r="S2441">
        <f t="shared" si="116"/>
        <v>0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f t="shared" si="114"/>
        <v>42383.899456018517</v>
      </c>
      <c r="R2442">
        <f t="shared" si="115"/>
        <v>2016</v>
      </c>
      <c r="S2442">
        <f t="shared" si="116"/>
        <v>0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f t="shared" si="114"/>
        <v>42187.125625000001</v>
      </c>
      <c r="R2443">
        <f t="shared" si="115"/>
        <v>2015</v>
      </c>
      <c r="S2443">
        <f t="shared" si="116"/>
        <v>108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f t="shared" si="114"/>
        <v>42052.666990740734</v>
      </c>
      <c r="R2444">
        <f t="shared" si="115"/>
        <v>2015</v>
      </c>
      <c r="S2444">
        <f t="shared" si="116"/>
        <v>126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f t="shared" si="114"/>
        <v>41836.625254629631</v>
      </c>
      <c r="R2445">
        <f t="shared" si="115"/>
        <v>2014</v>
      </c>
      <c r="S2445">
        <f t="shared" si="116"/>
        <v>203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f t="shared" si="114"/>
        <v>42485.754525462966</v>
      </c>
      <c r="R2446">
        <f t="shared" si="115"/>
        <v>2016</v>
      </c>
      <c r="S2446">
        <f t="shared" si="116"/>
        <v>109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f t="shared" si="114"/>
        <v>42243.190057870372</v>
      </c>
      <c r="R2447">
        <f t="shared" si="115"/>
        <v>2015</v>
      </c>
      <c r="S2447">
        <f t="shared" si="116"/>
        <v>173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f t="shared" si="114"/>
        <v>42670.602673611109</v>
      </c>
      <c r="R2448">
        <f t="shared" si="115"/>
        <v>2016</v>
      </c>
      <c r="S2448">
        <f t="shared" si="116"/>
        <v>168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f t="shared" si="114"/>
        <v>42654.469826388886</v>
      </c>
      <c r="R2449">
        <f t="shared" si="115"/>
        <v>2016</v>
      </c>
      <c r="S2449">
        <f t="shared" si="116"/>
        <v>427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f t="shared" si="114"/>
        <v>42607.316122685181</v>
      </c>
      <c r="R2450">
        <f t="shared" si="115"/>
        <v>2016</v>
      </c>
      <c r="S2450">
        <f t="shared" si="116"/>
        <v>108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f t="shared" si="114"/>
        <v>41943.142534722225</v>
      </c>
      <c r="R2451">
        <f t="shared" si="115"/>
        <v>2014</v>
      </c>
      <c r="S2451">
        <f t="shared" si="116"/>
        <v>108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f t="shared" si="114"/>
        <v>41902.07240740741</v>
      </c>
      <c r="R2452">
        <f t="shared" si="115"/>
        <v>2014</v>
      </c>
      <c r="S2452">
        <f t="shared" si="116"/>
        <v>102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f t="shared" si="114"/>
        <v>42779.908449074079</v>
      </c>
      <c r="R2453">
        <f t="shared" si="115"/>
        <v>2017</v>
      </c>
      <c r="S2453">
        <f t="shared" si="116"/>
        <v>115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f t="shared" si="114"/>
        <v>42338.84375</v>
      </c>
      <c r="R2454">
        <f t="shared" si="115"/>
        <v>2015</v>
      </c>
      <c r="S2454">
        <f t="shared" si="116"/>
        <v>134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f t="shared" si="114"/>
        <v>42738.692233796297</v>
      </c>
      <c r="R2455">
        <f t="shared" si="115"/>
        <v>2017</v>
      </c>
      <c r="S2455">
        <f t="shared" si="116"/>
        <v>155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f t="shared" si="114"/>
        <v>42770.201481481476</v>
      </c>
      <c r="R2456">
        <f t="shared" si="115"/>
        <v>2017</v>
      </c>
      <c r="S2456">
        <f t="shared" si="116"/>
        <v>101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f t="shared" si="114"/>
        <v>42452.781828703708</v>
      </c>
      <c r="R2457">
        <f t="shared" si="115"/>
        <v>2016</v>
      </c>
      <c r="S2457">
        <f t="shared" si="116"/>
        <v>182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f t="shared" si="114"/>
        <v>42761.961099537039</v>
      </c>
      <c r="R2458">
        <f t="shared" si="115"/>
        <v>2017</v>
      </c>
      <c r="S2458">
        <f t="shared" si="116"/>
        <v>181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f t="shared" si="114"/>
        <v>42423.602500000001</v>
      </c>
      <c r="R2459">
        <f t="shared" si="115"/>
        <v>2016</v>
      </c>
      <c r="S2459">
        <f t="shared" si="116"/>
        <v>102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f t="shared" si="114"/>
        <v>42495.871736111112</v>
      </c>
      <c r="R2460">
        <f t="shared" si="115"/>
        <v>2016</v>
      </c>
      <c r="S2460">
        <f t="shared" si="116"/>
        <v>110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f t="shared" si="114"/>
        <v>42407.637557870374</v>
      </c>
      <c r="R2461">
        <f t="shared" si="115"/>
        <v>2016</v>
      </c>
      <c r="S2461">
        <f t="shared" si="116"/>
        <v>102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f t="shared" si="114"/>
        <v>42704.187118055561</v>
      </c>
      <c r="R2462">
        <f t="shared" si="115"/>
        <v>2016</v>
      </c>
      <c r="S2462">
        <f t="shared" si="116"/>
        <v>101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f t="shared" si="114"/>
        <v>40784.012696759259</v>
      </c>
      <c r="R2463">
        <f t="shared" si="115"/>
        <v>2011</v>
      </c>
      <c r="S2463">
        <f t="shared" si="116"/>
        <v>104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f t="shared" si="114"/>
        <v>41089.186296296299</v>
      </c>
      <c r="R2464">
        <f t="shared" si="115"/>
        <v>2012</v>
      </c>
      <c r="S2464">
        <f t="shared" si="116"/>
        <v>111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f t="shared" si="114"/>
        <v>41341.111400462964</v>
      </c>
      <c r="R2465">
        <f t="shared" si="115"/>
        <v>2013</v>
      </c>
      <c r="S2465">
        <f t="shared" si="116"/>
        <v>116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f t="shared" si="114"/>
        <v>42248.90042824074</v>
      </c>
      <c r="R2466">
        <f t="shared" si="115"/>
        <v>2015</v>
      </c>
      <c r="S2466">
        <f t="shared" si="116"/>
        <v>111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f t="shared" si="114"/>
        <v>41145.719305555554</v>
      </c>
      <c r="R2467">
        <f t="shared" si="115"/>
        <v>2012</v>
      </c>
      <c r="S2467">
        <f t="shared" si="116"/>
        <v>180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f t="shared" si="114"/>
        <v>41373.102465277778</v>
      </c>
      <c r="R2468">
        <f t="shared" si="115"/>
        <v>2013</v>
      </c>
      <c r="S2468">
        <f t="shared" si="116"/>
        <v>100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f t="shared" si="114"/>
        <v>41025.874201388891</v>
      </c>
      <c r="R2469">
        <f t="shared" si="115"/>
        <v>2012</v>
      </c>
      <c r="S2469">
        <f t="shared" si="116"/>
        <v>119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f t="shared" si="114"/>
        <v>41174.154178240737</v>
      </c>
      <c r="R2470">
        <f t="shared" si="115"/>
        <v>2012</v>
      </c>
      <c r="S2470">
        <f t="shared" si="116"/>
        <v>107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f t="shared" si="114"/>
        <v>40557.429733796293</v>
      </c>
      <c r="R2471">
        <f t="shared" si="115"/>
        <v>2011</v>
      </c>
      <c r="S2471">
        <f t="shared" si="116"/>
        <v>114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f t="shared" si="114"/>
        <v>41023.07471064815</v>
      </c>
      <c r="R2472">
        <f t="shared" si="115"/>
        <v>2012</v>
      </c>
      <c r="S2472">
        <f t="shared" si="116"/>
        <v>103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f t="shared" si="114"/>
        <v>40893.992962962962</v>
      </c>
      <c r="R2473">
        <f t="shared" si="115"/>
        <v>2011</v>
      </c>
      <c r="S2473">
        <f t="shared" si="116"/>
        <v>128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f t="shared" si="114"/>
        <v>40354.11550925926</v>
      </c>
      <c r="R2474">
        <f t="shared" si="115"/>
        <v>2010</v>
      </c>
      <c r="S2474">
        <f t="shared" si="116"/>
        <v>136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f t="shared" si="114"/>
        <v>41193.748483796298</v>
      </c>
      <c r="R2475">
        <f t="shared" si="115"/>
        <v>2012</v>
      </c>
      <c r="S2475">
        <f t="shared" si="116"/>
        <v>100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f t="shared" si="114"/>
        <v>40417.011296296296</v>
      </c>
      <c r="R2476">
        <f t="shared" si="115"/>
        <v>2010</v>
      </c>
      <c r="S2476">
        <f t="shared" si="116"/>
        <v>100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f t="shared" si="114"/>
        <v>40310.287673611114</v>
      </c>
      <c r="R2477">
        <f t="shared" si="115"/>
        <v>2010</v>
      </c>
      <c r="S2477">
        <f t="shared" si="116"/>
        <v>105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f t="shared" si="114"/>
        <v>41913.328356481477</v>
      </c>
      <c r="R2478">
        <f t="shared" si="115"/>
        <v>2014</v>
      </c>
      <c r="S2478">
        <f t="shared" si="116"/>
        <v>105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f t="shared" si="114"/>
        <v>41088.691493055558</v>
      </c>
      <c r="R2479">
        <f t="shared" si="115"/>
        <v>2012</v>
      </c>
      <c r="S2479">
        <f t="shared" si="116"/>
        <v>171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f t="shared" si="114"/>
        <v>41257.950381944444</v>
      </c>
      <c r="R2480">
        <f t="shared" si="115"/>
        <v>2012</v>
      </c>
      <c r="S2480">
        <f t="shared" si="116"/>
        <v>128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f t="shared" si="114"/>
        <v>41107.726782407408</v>
      </c>
      <c r="R2481">
        <f t="shared" si="115"/>
        <v>2012</v>
      </c>
      <c r="S2481">
        <f t="shared" si="116"/>
        <v>133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f t="shared" si="114"/>
        <v>42227.936157407406</v>
      </c>
      <c r="R2482">
        <f t="shared" si="115"/>
        <v>2015</v>
      </c>
      <c r="S2482">
        <f t="shared" si="116"/>
        <v>100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f t="shared" si="114"/>
        <v>40999.645925925928</v>
      </c>
      <c r="R2483">
        <f t="shared" si="115"/>
        <v>2012</v>
      </c>
      <c r="S2483">
        <f t="shared" si="116"/>
        <v>113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f t="shared" si="114"/>
        <v>40711.782210648147</v>
      </c>
      <c r="R2484">
        <f t="shared" si="115"/>
        <v>2011</v>
      </c>
      <c r="S2484">
        <f t="shared" si="116"/>
        <v>100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f t="shared" si="114"/>
        <v>40970.750034722223</v>
      </c>
      <c r="R2485">
        <f t="shared" si="115"/>
        <v>2012</v>
      </c>
      <c r="S2485">
        <f t="shared" si="116"/>
        <v>114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f t="shared" si="114"/>
        <v>40771.916701388887</v>
      </c>
      <c r="R2486">
        <f t="shared" si="115"/>
        <v>2011</v>
      </c>
      <c r="S2486">
        <f t="shared" si="116"/>
        <v>119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f t="shared" si="114"/>
        <v>40793.998599537037</v>
      </c>
      <c r="R2487">
        <f t="shared" si="115"/>
        <v>2011</v>
      </c>
      <c r="S2487">
        <f t="shared" si="116"/>
        <v>103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f t="shared" si="114"/>
        <v>40991.708055555559</v>
      </c>
      <c r="R2488">
        <f t="shared" si="115"/>
        <v>2012</v>
      </c>
      <c r="S2488">
        <f t="shared" si="116"/>
        <v>266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f t="shared" si="114"/>
        <v>41026.083298611113</v>
      </c>
      <c r="R2489">
        <f t="shared" si="115"/>
        <v>2012</v>
      </c>
      <c r="S2489">
        <f t="shared" si="116"/>
        <v>100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f t="shared" si="114"/>
        <v>40833.633194444446</v>
      </c>
      <c r="R2490">
        <f t="shared" si="115"/>
        <v>2011</v>
      </c>
      <c r="S2490">
        <f t="shared" si="116"/>
        <v>107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f t="shared" si="114"/>
        <v>41373.690266203703</v>
      </c>
      <c r="R2491">
        <f t="shared" si="115"/>
        <v>2013</v>
      </c>
      <c r="S2491">
        <f t="shared" si="116"/>
        <v>134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f t="shared" si="114"/>
        <v>41023.227731481478</v>
      </c>
      <c r="R2492">
        <f t="shared" si="115"/>
        <v>2012</v>
      </c>
      <c r="S2492">
        <f t="shared" si="116"/>
        <v>121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f t="shared" si="114"/>
        <v>40542.839282407411</v>
      </c>
      <c r="R2493">
        <f t="shared" si="115"/>
        <v>2010</v>
      </c>
      <c r="S2493">
        <f t="shared" si="116"/>
        <v>103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f t="shared" si="114"/>
        <v>41024.985972222225</v>
      </c>
      <c r="R2494">
        <f t="shared" si="115"/>
        <v>2012</v>
      </c>
      <c r="S2494">
        <f t="shared" si="116"/>
        <v>125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f t="shared" si="114"/>
        <v>41348.168287037035</v>
      </c>
      <c r="R2495">
        <f t="shared" si="115"/>
        <v>2013</v>
      </c>
      <c r="S2495">
        <f t="shared" si="116"/>
        <v>129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f t="shared" si="114"/>
        <v>41022.645185185182</v>
      </c>
      <c r="R2496">
        <f t="shared" si="115"/>
        <v>2012</v>
      </c>
      <c r="S2496">
        <f t="shared" si="116"/>
        <v>101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f t="shared" si="114"/>
        <v>41036.946469907409</v>
      </c>
      <c r="R2497">
        <f t="shared" si="115"/>
        <v>2012</v>
      </c>
      <c r="S2497">
        <f t="shared" si="116"/>
        <v>128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f t="shared" si="114"/>
        <v>41327.996435185189</v>
      </c>
      <c r="R2498">
        <f t="shared" si="115"/>
        <v>2013</v>
      </c>
      <c r="S2498">
        <f t="shared" si="116"/>
        <v>100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f t="shared" ref="Q2499:Q2562" si="117">(((J2499/60)/60)/24)+DATE(1970,1,1)</f>
        <v>40730.878912037035</v>
      </c>
      <c r="R2499">
        <f t="shared" ref="R2499:R2562" si="118">YEAR(Q2499)</f>
        <v>2011</v>
      </c>
      <c r="S2499">
        <f t="shared" ref="S2499:S2562" si="119">ROUND(E2499/D2499*100,0)</f>
        <v>113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f t="shared" si="117"/>
        <v>42017.967442129629</v>
      </c>
      <c r="R2500">
        <f t="shared" si="118"/>
        <v>2015</v>
      </c>
      <c r="S2500">
        <f t="shared" si="119"/>
        <v>106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f t="shared" si="117"/>
        <v>41226.648576388885</v>
      </c>
      <c r="R2501">
        <f t="shared" si="118"/>
        <v>2012</v>
      </c>
      <c r="S2501">
        <f t="shared" si="119"/>
        <v>203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f t="shared" si="117"/>
        <v>41053.772858796299</v>
      </c>
      <c r="R2502">
        <f t="shared" si="118"/>
        <v>2012</v>
      </c>
      <c r="S2502">
        <f t="shared" si="119"/>
        <v>113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f t="shared" si="117"/>
        <v>42244.776666666665</v>
      </c>
      <c r="R2503">
        <f t="shared" si="118"/>
        <v>2015</v>
      </c>
      <c r="S2503">
        <f t="shared" si="119"/>
        <v>3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f t="shared" si="117"/>
        <v>41858.825439814813</v>
      </c>
      <c r="R2504">
        <f t="shared" si="118"/>
        <v>2014</v>
      </c>
      <c r="S2504">
        <f t="shared" si="119"/>
        <v>0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f t="shared" si="117"/>
        <v>42498.899398148147</v>
      </c>
      <c r="R2505">
        <f t="shared" si="118"/>
        <v>2016</v>
      </c>
      <c r="S2505">
        <f t="shared" si="119"/>
        <v>0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f t="shared" si="117"/>
        <v>41928.015439814815</v>
      </c>
      <c r="R2506">
        <f t="shared" si="118"/>
        <v>2014</v>
      </c>
      <c r="S2506">
        <f t="shared" si="119"/>
        <v>0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f t="shared" si="117"/>
        <v>42047.05574074074</v>
      </c>
      <c r="R2507">
        <f t="shared" si="118"/>
        <v>2015</v>
      </c>
      <c r="S2507">
        <f t="shared" si="119"/>
        <v>0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f t="shared" si="117"/>
        <v>42258.297094907408</v>
      </c>
      <c r="R2508">
        <f t="shared" si="118"/>
        <v>2015</v>
      </c>
      <c r="S2508">
        <f t="shared" si="119"/>
        <v>1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f t="shared" si="117"/>
        <v>42105.072962962964</v>
      </c>
      <c r="R2509">
        <f t="shared" si="118"/>
        <v>2015</v>
      </c>
      <c r="S2509">
        <f t="shared" si="119"/>
        <v>0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f t="shared" si="117"/>
        <v>41835.951782407406</v>
      </c>
      <c r="R2510">
        <f t="shared" si="118"/>
        <v>2014</v>
      </c>
      <c r="S2510">
        <f t="shared" si="119"/>
        <v>0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f t="shared" si="117"/>
        <v>42058.809594907405</v>
      </c>
      <c r="R2511">
        <f t="shared" si="118"/>
        <v>2015</v>
      </c>
      <c r="S2511">
        <f t="shared" si="119"/>
        <v>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f t="shared" si="117"/>
        <v>42078.997361111105</v>
      </c>
      <c r="R2512">
        <f t="shared" si="118"/>
        <v>2015</v>
      </c>
      <c r="S2512">
        <f t="shared" si="119"/>
        <v>0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f t="shared" si="117"/>
        <v>42371.446909722217</v>
      </c>
      <c r="R2513">
        <f t="shared" si="118"/>
        <v>2016</v>
      </c>
      <c r="S2513">
        <f t="shared" si="119"/>
        <v>0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f t="shared" si="117"/>
        <v>41971.876863425925</v>
      </c>
      <c r="R2514">
        <f t="shared" si="118"/>
        <v>2014</v>
      </c>
      <c r="S2514">
        <f t="shared" si="119"/>
        <v>0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f t="shared" si="117"/>
        <v>42732.00681712963</v>
      </c>
      <c r="R2515">
        <f t="shared" si="118"/>
        <v>2016</v>
      </c>
      <c r="S2515">
        <f t="shared" si="119"/>
        <v>0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f t="shared" si="117"/>
        <v>41854.389780092592</v>
      </c>
      <c r="R2516">
        <f t="shared" si="118"/>
        <v>2014</v>
      </c>
      <c r="S2516">
        <f t="shared" si="119"/>
        <v>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f t="shared" si="117"/>
        <v>42027.839733796296</v>
      </c>
      <c r="R2517">
        <f t="shared" si="118"/>
        <v>2015</v>
      </c>
      <c r="S2517">
        <f t="shared" si="119"/>
        <v>19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f t="shared" si="117"/>
        <v>41942.653379629628</v>
      </c>
      <c r="R2518">
        <f t="shared" si="118"/>
        <v>2014</v>
      </c>
      <c r="S2518">
        <f t="shared" si="119"/>
        <v>0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f t="shared" si="117"/>
        <v>42052.802430555559</v>
      </c>
      <c r="R2519">
        <f t="shared" si="118"/>
        <v>2015</v>
      </c>
      <c r="S2519">
        <f t="shared" si="119"/>
        <v>10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f t="shared" si="117"/>
        <v>41926.680879629632</v>
      </c>
      <c r="R2520">
        <f t="shared" si="118"/>
        <v>2014</v>
      </c>
      <c r="S2520">
        <f t="shared" si="119"/>
        <v>0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f t="shared" si="117"/>
        <v>41809.155138888891</v>
      </c>
      <c r="R2521">
        <f t="shared" si="118"/>
        <v>2014</v>
      </c>
      <c r="S2521">
        <f t="shared" si="119"/>
        <v>0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f t="shared" si="117"/>
        <v>42612.600520833337</v>
      </c>
      <c r="R2522">
        <f t="shared" si="118"/>
        <v>2016</v>
      </c>
      <c r="S2522">
        <f t="shared" si="119"/>
        <v>0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f t="shared" si="117"/>
        <v>42269.967835648145</v>
      </c>
      <c r="R2523">
        <f t="shared" si="118"/>
        <v>2015</v>
      </c>
      <c r="S2523">
        <f t="shared" si="119"/>
        <v>109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f t="shared" si="117"/>
        <v>42460.573611111111</v>
      </c>
      <c r="R2524">
        <f t="shared" si="118"/>
        <v>2016</v>
      </c>
      <c r="S2524">
        <f t="shared" si="119"/>
        <v>100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f t="shared" si="117"/>
        <v>41930.975601851853</v>
      </c>
      <c r="R2525">
        <f t="shared" si="118"/>
        <v>2014</v>
      </c>
      <c r="S2525">
        <f t="shared" si="119"/>
        <v>156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f t="shared" si="117"/>
        <v>41961.807372685187</v>
      </c>
      <c r="R2526">
        <f t="shared" si="118"/>
        <v>2014</v>
      </c>
      <c r="S2526">
        <f t="shared" si="119"/>
        <v>102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f t="shared" si="117"/>
        <v>41058.844571759262</v>
      </c>
      <c r="R2527">
        <f t="shared" si="118"/>
        <v>2012</v>
      </c>
      <c r="S2527">
        <f t="shared" si="119"/>
        <v>100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f t="shared" si="117"/>
        <v>41953.091134259259</v>
      </c>
      <c r="R2528">
        <f t="shared" si="118"/>
        <v>2014</v>
      </c>
      <c r="S2528">
        <f t="shared" si="119"/>
        <v>113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f t="shared" si="117"/>
        <v>41546.75105324074</v>
      </c>
      <c r="R2529">
        <f t="shared" si="118"/>
        <v>2013</v>
      </c>
      <c r="S2529">
        <f t="shared" si="119"/>
        <v>102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f t="shared" si="117"/>
        <v>42217.834525462968</v>
      </c>
      <c r="R2530">
        <f t="shared" si="118"/>
        <v>2015</v>
      </c>
      <c r="S2530">
        <f t="shared" si="119"/>
        <v>107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f t="shared" si="117"/>
        <v>40948.080729166664</v>
      </c>
      <c r="R2531">
        <f t="shared" si="118"/>
        <v>2012</v>
      </c>
      <c r="S2531">
        <f t="shared" si="119"/>
        <v>104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f t="shared" si="117"/>
        <v>42081.864641203705</v>
      </c>
      <c r="R2532">
        <f t="shared" si="118"/>
        <v>2015</v>
      </c>
      <c r="S2532">
        <f t="shared" si="119"/>
        <v>100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f t="shared" si="117"/>
        <v>42208.680023148147</v>
      </c>
      <c r="R2533">
        <f t="shared" si="118"/>
        <v>2015</v>
      </c>
      <c r="S2533">
        <f t="shared" si="119"/>
        <v>100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f t="shared" si="117"/>
        <v>41107.849143518521</v>
      </c>
      <c r="R2534">
        <f t="shared" si="118"/>
        <v>2012</v>
      </c>
      <c r="S2534">
        <f t="shared" si="119"/>
        <v>126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f t="shared" si="117"/>
        <v>41304.751284722224</v>
      </c>
      <c r="R2535">
        <f t="shared" si="118"/>
        <v>2013</v>
      </c>
      <c r="S2535">
        <f t="shared" si="119"/>
        <v>111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f t="shared" si="117"/>
        <v>40127.700370370374</v>
      </c>
      <c r="R2536">
        <f t="shared" si="118"/>
        <v>2009</v>
      </c>
      <c r="S2536">
        <f t="shared" si="119"/>
        <v>105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f t="shared" si="117"/>
        <v>41943.791030092594</v>
      </c>
      <c r="R2537">
        <f t="shared" si="118"/>
        <v>2014</v>
      </c>
      <c r="S2537">
        <f t="shared" si="119"/>
        <v>104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f t="shared" si="117"/>
        <v>41464.106087962966</v>
      </c>
      <c r="R2538">
        <f t="shared" si="118"/>
        <v>2013</v>
      </c>
      <c r="S2538">
        <f t="shared" si="119"/>
        <v>116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f t="shared" si="117"/>
        <v>40696.648784722223</v>
      </c>
      <c r="R2539">
        <f t="shared" si="118"/>
        <v>2011</v>
      </c>
      <c r="S2539">
        <f t="shared" si="119"/>
        <v>110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f t="shared" si="117"/>
        <v>41298.509965277779</v>
      </c>
      <c r="R2540">
        <f t="shared" si="118"/>
        <v>2013</v>
      </c>
      <c r="S2540">
        <f t="shared" si="119"/>
        <v>113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f t="shared" si="117"/>
        <v>41977.902222222227</v>
      </c>
      <c r="R2541">
        <f t="shared" si="118"/>
        <v>2014</v>
      </c>
      <c r="S2541">
        <f t="shared" si="119"/>
        <v>100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f t="shared" si="117"/>
        <v>40785.675011574072</v>
      </c>
      <c r="R2542">
        <f t="shared" si="118"/>
        <v>2011</v>
      </c>
      <c r="S2542">
        <f t="shared" si="119"/>
        <v>103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f t="shared" si="117"/>
        <v>41483.449282407404</v>
      </c>
      <c r="R2543">
        <f t="shared" si="118"/>
        <v>2013</v>
      </c>
      <c r="S2543">
        <f t="shared" si="119"/>
        <v>107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f t="shared" si="117"/>
        <v>41509.426585648151</v>
      </c>
      <c r="R2544">
        <f t="shared" si="118"/>
        <v>2013</v>
      </c>
      <c r="S2544">
        <f t="shared" si="119"/>
        <v>104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f t="shared" si="117"/>
        <v>40514.107615740737</v>
      </c>
      <c r="R2545">
        <f t="shared" si="118"/>
        <v>2010</v>
      </c>
      <c r="S2545">
        <f t="shared" si="119"/>
        <v>156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f t="shared" si="117"/>
        <v>41068.520474537036</v>
      </c>
      <c r="R2546">
        <f t="shared" si="118"/>
        <v>2012</v>
      </c>
      <c r="S2546">
        <f t="shared" si="119"/>
        <v>101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f t="shared" si="117"/>
        <v>42027.13817129629</v>
      </c>
      <c r="R2547">
        <f t="shared" si="118"/>
        <v>2015</v>
      </c>
      <c r="S2547">
        <f t="shared" si="119"/>
        <v>195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f t="shared" si="117"/>
        <v>41524.858553240738</v>
      </c>
      <c r="R2548">
        <f t="shared" si="118"/>
        <v>2013</v>
      </c>
      <c r="S2548">
        <f t="shared" si="119"/>
        <v>112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f t="shared" si="117"/>
        <v>40973.773182870369</v>
      </c>
      <c r="R2549">
        <f t="shared" si="118"/>
        <v>2012</v>
      </c>
      <c r="S2549">
        <f t="shared" si="119"/>
        <v>120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f t="shared" si="117"/>
        <v>42618.625428240746</v>
      </c>
      <c r="R2550">
        <f t="shared" si="118"/>
        <v>2016</v>
      </c>
      <c r="S2550">
        <f t="shared" si="119"/>
        <v>102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f t="shared" si="117"/>
        <v>41390.757754629631</v>
      </c>
      <c r="R2551">
        <f t="shared" si="118"/>
        <v>2013</v>
      </c>
      <c r="S2551">
        <f t="shared" si="119"/>
        <v>103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f t="shared" si="117"/>
        <v>42228.634328703702</v>
      </c>
      <c r="R2552">
        <f t="shared" si="118"/>
        <v>2015</v>
      </c>
      <c r="S2552">
        <f t="shared" si="119"/>
        <v>101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f t="shared" si="117"/>
        <v>40961.252141203702</v>
      </c>
      <c r="R2553">
        <f t="shared" si="118"/>
        <v>2012</v>
      </c>
      <c r="S2553">
        <f t="shared" si="119"/>
        <v>103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f t="shared" si="117"/>
        <v>42769.809965277775</v>
      </c>
      <c r="R2554">
        <f t="shared" si="118"/>
        <v>2017</v>
      </c>
      <c r="S2554">
        <f t="shared" si="119"/>
        <v>107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f t="shared" si="117"/>
        <v>41113.199155092596</v>
      </c>
      <c r="R2555">
        <f t="shared" si="118"/>
        <v>2012</v>
      </c>
      <c r="S2555">
        <f t="shared" si="119"/>
        <v>156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f t="shared" si="117"/>
        <v>42125.078275462962</v>
      </c>
      <c r="R2556">
        <f t="shared" si="118"/>
        <v>2015</v>
      </c>
      <c r="S2556">
        <f t="shared" si="119"/>
        <v>123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f t="shared" si="117"/>
        <v>41026.655011574076</v>
      </c>
      <c r="R2557">
        <f t="shared" si="118"/>
        <v>2012</v>
      </c>
      <c r="S2557">
        <f t="shared" si="119"/>
        <v>107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f t="shared" si="117"/>
        <v>41222.991400462961</v>
      </c>
      <c r="R2558">
        <f t="shared" si="118"/>
        <v>2012</v>
      </c>
      <c r="S2558">
        <f t="shared" si="119"/>
        <v>106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f t="shared" si="117"/>
        <v>41744.745208333334</v>
      </c>
      <c r="R2559">
        <f t="shared" si="118"/>
        <v>2014</v>
      </c>
      <c r="S2559">
        <f t="shared" si="119"/>
        <v>118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f t="shared" si="117"/>
        <v>42093.860023148154</v>
      </c>
      <c r="R2560">
        <f t="shared" si="118"/>
        <v>2015</v>
      </c>
      <c r="S2560">
        <f t="shared" si="119"/>
        <v>109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f t="shared" si="117"/>
        <v>40829.873657407406</v>
      </c>
      <c r="R2561">
        <f t="shared" si="118"/>
        <v>2011</v>
      </c>
      <c r="S2561">
        <f t="shared" si="119"/>
        <v>111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f t="shared" si="117"/>
        <v>42039.951087962967</v>
      </c>
      <c r="R2562">
        <f t="shared" si="118"/>
        <v>2015</v>
      </c>
      <c r="S2562">
        <f t="shared" si="119"/>
        <v>100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f t="shared" ref="Q2563:Q2626" si="120">(((J2563/60)/60)/24)+DATE(1970,1,1)</f>
        <v>42260.528807870374</v>
      </c>
      <c r="R2563">
        <f t="shared" ref="R2563:R2626" si="121">YEAR(Q2563)</f>
        <v>2015</v>
      </c>
      <c r="S2563">
        <f t="shared" ref="S2563:S2626" si="122">ROUND(E2563/D2563*100,0)</f>
        <v>0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f t="shared" si="120"/>
        <v>42594.524756944447</v>
      </c>
      <c r="R2564">
        <f t="shared" si="121"/>
        <v>2016</v>
      </c>
      <c r="S2564">
        <f t="shared" si="122"/>
        <v>1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f t="shared" si="120"/>
        <v>42155.139479166668</v>
      </c>
      <c r="R2565">
        <f t="shared" si="121"/>
        <v>2015</v>
      </c>
      <c r="S2565">
        <f t="shared" si="122"/>
        <v>0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f t="shared" si="120"/>
        <v>41822.040497685186</v>
      </c>
      <c r="R2566">
        <f t="shared" si="121"/>
        <v>2014</v>
      </c>
      <c r="S2566">
        <f t="shared" si="122"/>
        <v>0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f t="shared" si="120"/>
        <v>42440.650335648148</v>
      </c>
      <c r="R2567">
        <f t="shared" si="121"/>
        <v>2016</v>
      </c>
      <c r="S2567">
        <f t="shared" si="122"/>
        <v>1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f t="shared" si="120"/>
        <v>41842.980879629627</v>
      </c>
      <c r="R2568">
        <f t="shared" si="121"/>
        <v>2014</v>
      </c>
      <c r="S2568">
        <f t="shared" si="122"/>
        <v>0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f t="shared" si="120"/>
        <v>42087.878912037035</v>
      </c>
      <c r="R2569">
        <f t="shared" si="121"/>
        <v>2015</v>
      </c>
      <c r="S2569">
        <f t="shared" si="122"/>
        <v>0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f t="shared" si="120"/>
        <v>42584.666597222225</v>
      </c>
      <c r="R2570">
        <f t="shared" si="121"/>
        <v>2016</v>
      </c>
      <c r="S2570">
        <f t="shared" si="122"/>
        <v>1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f t="shared" si="120"/>
        <v>42234.105462962965</v>
      </c>
      <c r="R2571">
        <f t="shared" si="121"/>
        <v>2015</v>
      </c>
      <c r="S2571">
        <f t="shared" si="122"/>
        <v>2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f t="shared" si="120"/>
        <v>42744.903182870374</v>
      </c>
      <c r="R2572">
        <f t="shared" si="121"/>
        <v>2017</v>
      </c>
      <c r="S2572">
        <f t="shared" si="122"/>
        <v>1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f t="shared" si="120"/>
        <v>42449.341678240744</v>
      </c>
      <c r="R2573">
        <f t="shared" si="121"/>
        <v>2016</v>
      </c>
      <c r="S2573">
        <f t="shared" si="122"/>
        <v>0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f t="shared" si="120"/>
        <v>42077.119409722218</v>
      </c>
      <c r="R2574">
        <f t="shared" si="121"/>
        <v>2015</v>
      </c>
      <c r="S2574">
        <f t="shared" si="122"/>
        <v>0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f t="shared" si="120"/>
        <v>41829.592002314814</v>
      </c>
      <c r="R2575">
        <f t="shared" si="121"/>
        <v>2014</v>
      </c>
      <c r="S2575">
        <f t="shared" si="122"/>
        <v>0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f t="shared" si="120"/>
        <v>42487.825752314813</v>
      </c>
      <c r="R2576">
        <f t="shared" si="121"/>
        <v>2016</v>
      </c>
      <c r="S2576">
        <f t="shared" si="122"/>
        <v>0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f t="shared" si="120"/>
        <v>41986.108726851846</v>
      </c>
      <c r="R2577">
        <f t="shared" si="121"/>
        <v>2014</v>
      </c>
      <c r="S2577">
        <f t="shared" si="122"/>
        <v>0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f t="shared" si="120"/>
        <v>42060.00980324074</v>
      </c>
      <c r="R2578">
        <f t="shared" si="121"/>
        <v>2015</v>
      </c>
      <c r="S2578">
        <f t="shared" si="122"/>
        <v>0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f t="shared" si="120"/>
        <v>41830.820567129631</v>
      </c>
      <c r="R2579">
        <f t="shared" si="121"/>
        <v>2014</v>
      </c>
      <c r="S2579">
        <f t="shared" si="122"/>
        <v>0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f t="shared" si="120"/>
        <v>42238.022905092599</v>
      </c>
      <c r="R2580">
        <f t="shared" si="121"/>
        <v>2015</v>
      </c>
      <c r="S2580">
        <f t="shared" si="122"/>
        <v>0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f t="shared" si="120"/>
        <v>41837.829895833333</v>
      </c>
      <c r="R2581">
        <f t="shared" si="121"/>
        <v>2014</v>
      </c>
      <c r="S2581">
        <f t="shared" si="122"/>
        <v>0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f t="shared" si="120"/>
        <v>42110.326423611114</v>
      </c>
      <c r="R2582">
        <f t="shared" si="121"/>
        <v>2015</v>
      </c>
      <c r="S2582">
        <f t="shared" si="122"/>
        <v>1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f t="shared" si="120"/>
        <v>42294.628449074073</v>
      </c>
      <c r="R2583">
        <f t="shared" si="121"/>
        <v>2015</v>
      </c>
      <c r="S2583">
        <f t="shared" si="122"/>
        <v>11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f t="shared" si="120"/>
        <v>42642.988819444443</v>
      </c>
      <c r="R2584">
        <f t="shared" si="121"/>
        <v>2016</v>
      </c>
      <c r="S2584">
        <f t="shared" si="122"/>
        <v>0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f t="shared" si="120"/>
        <v>42019.76944444445</v>
      </c>
      <c r="R2585">
        <f t="shared" si="121"/>
        <v>2015</v>
      </c>
      <c r="S2585">
        <f t="shared" si="122"/>
        <v>1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f t="shared" si="120"/>
        <v>42140.173252314817</v>
      </c>
      <c r="R2586">
        <f t="shared" si="121"/>
        <v>2015</v>
      </c>
      <c r="S2586">
        <f t="shared" si="122"/>
        <v>0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f t="shared" si="120"/>
        <v>41795.963333333333</v>
      </c>
      <c r="R2587">
        <f t="shared" si="121"/>
        <v>2014</v>
      </c>
      <c r="S2587">
        <f t="shared" si="122"/>
        <v>0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f t="shared" si="120"/>
        <v>42333.330277777779</v>
      </c>
      <c r="R2588">
        <f t="shared" si="121"/>
        <v>2015</v>
      </c>
      <c r="S2588">
        <f t="shared" si="122"/>
        <v>0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f t="shared" si="120"/>
        <v>42338.675381944442</v>
      </c>
      <c r="R2589">
        <f t="shared" si="121"/>
        <v>2015</v>
      </c>
      <c r="S2589">
        <f t="shared" si="122"/>
        <v>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f t="shared" si="120"/>
        <v>42042.676226851851</v>
      </c>
      <c r="R2590">
        <f t="shared" si="121"/>
        <v>2015</v>
      </c>
      <c r="S2590">
        <f t="shared" si="122"/>
        <v>4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f t="shared" si="120"/>
        <v>42422.536192129628</v>
      </c>
      <c r="R2591">
        <f t="shared" si="121"/>
        <v>2016</v>
      </c>
      <c r="S2591">
        <f t="shared" si="122"/>
        <v>0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f t="shared" si="120"/>
        <v>42388.589085648149</v>
      </c>
      <c r="R2592">
        <f t="shared" si="121"/>
        <v>2016</v>
      </c>
      <c r="S2592">
        <f t="shared" si="122"/>
        <v>0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f t="shared" si="120"/>
        <v>42382.906527777777</v>
      </c>
      <c r="R2593">
        <f t="shared" si="121"/>
        <v>2016</v>
      </c>
      <c r="S2593">
        <f t="shared" si="122"/>
        <v>2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f t="shared" si="120"/>
        <v>41887.801168981481</v>
      </c>
      <c r="R2594">
        <f t="shared" si="121"/>
        <v>2014</v>
      </c>
      <c r="S2594">
        <f t="shared" si="122"/>
        <v>0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f t="shared" si="120"/>
        <v>42089.84520833334</v>
      </c>
      <c r="R2595">
        <f t="shared" si="121"/>
        <v>2015</v>
      </c>
      <c r="S2595">
        <f t="shared" si="122"/>
        <v>0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f t="shared" si="120"/>
        <v>41828.967916666668</v>
      </c>
      <c r="R2596">
        <f t="shared" si="121"/>
        <v>2014</v>
      </c>
      <c r="S2596">
        <f t="shared" si="122"/>
        <v>0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f t="shared" si="120"/>
        <v>42760.244212962964</v>
      </c>
      <c r="R2597">
        <f t="shared" si="121"/>
        <v>2017</v>
      </c>
      <c r="S2597">
        <f t="shared" si="122"/>
        <v>12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f t="shared" si="120"/>
        <v>41828.664456018516</v>
      </c>
      <c r="R2598">
        <f t="shared" si="121"/>
        <v>2014</v>
      </c>
      <c r="S2598">
        <f t="shared" si="122"/>
        <v>24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f t="shared" si="120"/>
        <v>42510.341631944444</v>
      </c>
      <c r="R2599">
        <f t="shared" si="121"/>
        <v>2016</v>
      </c>
      <c r="S2599">
        <f t="shared" si="122"/>
        <v>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f t="shared" si="120"/>
        <v>42240.840289351851</v>
      </c>
      <c r="R2600">
        <f t="shared" si="121"/>
        <v>2015</v>
      </c>
      <c r="S2600">
        <f t="shared" si="122"/>
        <v>39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f t="shared" si="120"/>
        <v>41809.754016203704</v>
      </c>
      <c r="R2601">
        <f t="shared" si="121"/>
        <v>2014</v>
      </c>
      <c r="S2601">
        <f t="shared" si="122"/>
        <v>1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f t="shared" si="120"/>
        <v>42394.900462962964</v>
      </c>
      <c r="R2602">
        <f t="shared" si="121"/>
        <v>2016</v>
      </c>
      <c r="S2602">
        <f t="shared" si="122"/>
        <v>7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f t="shared" si="120"/>
        <v>41150.902187499996</v>
      </c>
      <c r="R2603">
        <f t="shared" si="121"/>
        <v>2012</v>
      </c>
      <c r="S2603">
        <f t="shared" si="122"/>
        <v>661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f t="shared" si="120"/>
        <v>41915.747314814813</v>
      </c>
      <c r="R2604">
        <f t="shared" si="121"/>
        <v>2014</v>
      </c>
      <c r="S2604">
        <f t="shared" si="122"/>
        <v>326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f t="shared" si="120"/>
        <v>41617.912662037037</v>
      </c>
      <c r="R2605">
        <f t="shared" si="121"/>
        <v>2013</v>
      </c>
      <c r="S2605">
        <f t="shared" si="122"/>
        <v>101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f t="shared" si="120"/>
        <v>40998.051192129627</v>
      </c>
      <c r="R2606">
        <f t="shared" si="121"/>
        <v>2012</v>
      </c>
      <c r="S2606">
        <f t="shared" si="122"/>
        <v>104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f t="shared" si="120"/>
        <v>42508.541550925926</v>
      </c>
      <c r="R2607">
        <f t="shared" si="121"/>
        <v>2016</v>
      </c>
      <c r="S2607">
        <f t="shared" si="122"/>
        <v>107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f t="shared" si="120"/>
        <v>41726.712754629632</v>
      </c>
      <c r="R2608">
        <f t="shared" si="121"/>
        <v>2014</v>
      </c>
      <c r="S2608">
        <f t="shared" si="122"/>
        <v>110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f t="shared" si="120"/>
        <v>42184.874675925923</v>
      </c>
      <c r="R2609">
        <f t="shared" si="121"/>
        <v>2015</v>
      </c>
      <c r="S2609">
        <f t="shared" si="122"/>
        <v>408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f t="shared" si="120"/>
        <v>42767.801712962959</v>
      </c>
      <c r="R2610">
        <f t="shared" si="121"/>
        <v>2017</v>
      </c>
      <c r="S2610">
        <f t="shared" si="122"/>
        <v>224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f t="shared" si="120"/>
        <v>41075.237858796296</v>
      </c>
      <c r="R2611">
        <f t="shared" si="121"/>
        <v>2012</v>
      </c>
      <c r="S2611">
        <f t="shared" si="122"/>
        <v>304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f t="shared" si="120"/>
        <v>42564.881076388891</v>
      </c>
      <c r="R2612">
        <f t="shared" si="121"/>
        <v>2016</v>
      </c>
      <c r="S2612">
        <f t="shared" si="122"/>
        <v>141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f t="shared" si="120"/>
        <v>42704.335810185185</v>
      </c>
      <c r="R2613">
        <f t="shared" si="121"/>
        <v>2016</v>
      </c>
      <c r="S2613">
        <f t="shared" si="122"/>
        <v>2791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f t="shared" si="120"/>
        <v>41982.143171296295</v>
      </c>
      <c r="R2614">
        <f t="shared" si="121"/>
        <v>2014</v>
      </c>
      <c r="S2614">
        <f t="shared" si="122"/>
        <v>172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f t="shared" si="120"/>
        <v>41143.81821759259</v>
      </c>
      <c r="R2615">
        <f t="shared" si="121"/>
        <v>2012</v>
      </c>
      <c r="S2615">
        <f t="shared" si="122"/>
        <v>101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f t="shared" si="120"/>
        <v>41730.708472222221</v>
      </c>
      <c r="R2616">
        <f t="shared" si="121"/>
        <v>2014</v>
      </c>
      <c r="S2616">
        <f t="shared" si="122"/>
        <v>102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f t="shared" si="120"/>
        <v>42453.49726851852</v>
      </c>
      <c r="R2617">
        <f t="shared" si="121"/>
        <v>2016</v>
      </c>
      <c r="S2617">
        <f t="shared" si="122"/>
        <v>170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f t="shared" si="120"/>
        <v>42211.99454861111</v>
      </c>
      <c r="R2618">
        <f t="shared" si="121"/>
        <v>2015</v>
      </c>
      <c r="S2618">
        <f t="shared" si="122"/>
        <v>115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f t="shared" si="120"/>
        <v>41902.874432870369</v>
      </c>
      <c r="R2619">
        <f t="shared" si="121"/>
        <v>2014</v>
      </c>
      <c r="S2619">
        <f t="shared" si="122"/>
        <v>878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f t="shared" si="120"/>
        <v>42279.792372685188</v>
      </c>
      <c r="R2620">
        <f t="shared" si="121"/>
        <v>2015</v>
      </c>
      <c r="S2620">
        <f t="shared" si="122"/>
        <v>105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f t="shared" si="120"/>
        <v>42273.884305555555</v>
      </c>
      <c r="R2621">
        <f t="shared" si="121"/>
        <v>2015</v>
      </c>
      <c r="S2621">
        <f t="shared" si="122"/>
        <v>188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f t="shared" si="120"/>
        <v>42251.16715277778</v>
      </c>
      <c r="R2622">
        <f t="shared" si="121"/>
        <v>2015</v>
      </c>
      <c r="S2622">
        <f t="shared" si="122"/>
        <v>144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f t="shared" si="120"/>
        <v>42115.74754629629</v>
      </c>
      <c r="R2623">
        <f t="shared" si="121"/>
        <v>2015</v>
      </c>
      <c r="S2623">
        <f t="shared" si="122"/>
        <v>146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f t="shared" si="120"/>
        <v>42689.74324074074</v>
      </c>
      <c r="R2624">
        <f t="shared" si="121"/>
        <v>2016</v>
      </c>
      <c r="S2624">
        <f t="shared" si="122"/>
        <v>131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f t="shared" si="120"/>
        <v>42692.256550925929</v>
      </c>
      <c r="R2625">
        <f t="shared" si="121"/>
        <v>2016</v>
      </c>
      <c r="S2625">
        <f t="shared" si="122"/>
        <v>114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f t="shared" si="120"/>
        <v>41144.42155092593</v>
      </c>
      <c r="R2626">
        <f t="shared" si="121"/>
        <v>2012</v>
      </c>
      <c r="S2626">
        <f t="shared" si="122"/>
        <v>1379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f t="shared" ref="Q2627:Q2690" si="123">(((J2627/60)/60)/24)+DATE(1970,1,1)</f>
        <v>42658.810277777782</v>
      </c>
      <c r="R2627">
        <f t="shared" ref="R2627:R2690" si="124">YEAR(Q2627)</f>
        <v>2016</v>
      </c>
      <c r="S2627">
        <f t="shared" ref="S2627:S2690" si="125">ROUND(E2627/D2627*100,0)</f>
        <v>956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f t="shared" si="123"/>
        <v>42128.628113425926</v>
      </c>
      <c r="R2628">
        <f t="shared" si="124"/>
        <v>2015</v>
      </c>
      <c r="S2628">
        <f t="shared" si="125"/>
        <v>112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f t="shared" si="123"/>
        <v>42304.829409722224</v>
      </c>
      <c r="R2629">
        <f t="shared" si="124"/>
        <v>2015</v>
      </c>
      <c r="S2629">
        <f t="shared" si="125"/>
        <v>647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f t="shared" si="123"/>
        <v>41953.966053240743</v>
      </c>
      <c r="R2630">
        <f t="shared" si="124"/>
        <v>2014</v>
      </c>
      <c r="S2630">
        <f t="shared" si="125"/>
        <v>110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f t="shared" si="123"/>
        <v>42108.538449074069</v>
      </c>
      <c r="R2631">
        <f t="shared" si="124"/>
        <v>2015</v>
      </c>
      <c r="S2631">
        <f t="shared" si="125"/>
        <v>128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f t="shared" si="123"/>
        <v>42524.105462962965</v>
      </c>
      <c r="R2632">
        <f t="shared" si="124"/>
        <v>2016</v>
      </c>
      <c r="S2632">
        <f t="shared" si="125"/>
        <v>158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f t="shared" si="123"/>
        <v>42218.169293981482</v>
      </c>
      <c r="R2633">
        <f t="shared" si="124"/>
        <v>2015</v>
      </c>
      <c r="S2633">
        <f t="shared" si="125"/>
        <v>115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f t="shared" si="123"/>
        <v>42494.061793981484</v>
      </c>
      <c r="R2634">
        <f t="shared" si="124"/>
        <v>2016</v>
      </c>
      <c r="S2634">
        <f t="shared" si="125"/>
        <v>137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f t="shared" si="123"/>
        <v>41667.823287037041</v>
      </c>
      <c r="R2635">
        <f t="shared" si="124"/>
        <v>2014</v>
      </c>
      <c r="S2635">
        <f t="shared" si="125"/>
        <v>355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f t="shared" si="123"/>
        <v>42612.656493055561</v>
      </c>
      <c r="R2636">
        <f t="shared" si="124"/>
        <v>2016</v>
      </c>
      <c r="S2636">
        <f t="shared" si="125"/>
        <v>106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f t="shared" si="123"/>
        <v>42037.950937500005</v>
      </c>
      <c r="R2637">
        <f t="shared" si="124"/>
        <v>2015</v>
      </c>
      <c r="S2637">
        <f t="shared" si="125"/>
        <v>100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f t="shared" si="123"/>
        <v>42636.614745370374</v>
      </c>
      <c r="R2638">
        <f t="shared" si="124"/>
        <v>2016</v>
      </c>
      <c r="S2638">
        <f t="shared" si="125"/>
        <v>187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f t="shared" si="123"/>
        <v>42639.549479166672</v>
      </c>
      <c r="R2639">
        <f t="shared" si="124"/>
        <v>2016</v>
      </c>
      <c r="S2639">
        <f t="shared" si="125"/>
        <v>166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f t="shared" si="123"/>
        <v>41989.913136574076</v>
      </c>
      <c r="R2640">
        <f t="shared" si="124"/>
        <v>2014</v>
      </c>
      <c r="S2640">
        <f t="shared" si="125"/>
        <v>102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f t="shared" si="123"/>
        <v>42024.86513888889</v>
      </c>
      <c r="R2641">
        <f t="shared" si="124"/>
        <v>2015</v>
      </c>
      <c r="S2641">
        <f t="shared" si="125"/>
        <v>164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f t="shared" si="123"/>
        <v>42103.160578703704</v>
      </c>
      <c r="R2642">
        <f t="shared" si="124"/>
        <v>2015</v>
      </c>
      <c r="S2642">
        <f t="shared" si="125"/>
        <v>106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f t="shared" si="123"/>
        <v>41880.827118055553</v>
      </c>
      <c r="R2643">
        <f t="shared" si="124"/>
        <v>2014</v>
      </c>
      <c r="S2643">
        <f t="shared" si="125"/>
        <v>1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f t="shared" si="123"/>
        <v>42536.246620370366</v>
      </c>
      <c r="R2644">
        <f t="shared" si="124"/>
        <v>2016</v>
      </c>
      <c r="S2644">
        <f t="shared" si="125"/>
        <v>0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f t="shared" si="123"/>
        <v>42689.582349537035</v>
      </c>
      <c r="R2645">
        <f t="shared" si="124"/>
        <v>2016</v>
      </c>
      <c r="S2645">
        <f t="shared" si="125"/>
        <v>34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f t="shared" si="123"/>
        <v>42774.792071759264</v>
      </c>
      <c r="R2646">
        <f t="shared" si="124"/>
        <v>2017</v>
      </c>
      <c r="S2646">
        <f t="shared" si="125"/>
        <v>2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f t="shared" si="123"/>
        <v>41921.842627314814</v>
      </c>
      <c r="R2647">
        <f t="shared" si="124"/>
        <v>2014</v>
      </c>
      <c r="S2647">
        <f t="shared" si="125"/>
        <v>11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f t="shared" si="123"/>
        <v>42226.313298611116</v>
      </c>
      <c r="R2648">
        <f t="shared" si="124"/>
        <v>2015</v>
      </c>
      <c r="S2648">
        <f t="shared" si="125"/>
        <v>8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f t="shared" si="123"/>
        <v>42200.261793981481</v>
      </c>
      <c r="R2649">
        <f t="shared" si="124"/>
        <v>2015</v>
      </c>
      <c r="S2649">
        <f t="shared" si="125"/>
        <v>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f t="shared" si="123"/>
        <v>42408.714814814812</v>
      </c>
      <c r="R2650">
        <f t="shared" si="124"/>
        <v>2016</v>
      </c>
      <c r="S2650">
        <f t="shared" si="125"/>
        <v>1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f t="shared" si="123"/>
        <v>42341.99700231482</v>
      </c>
      <c r="R2651">
        <f t="shared" si="124"/>
        <v>2015</v>
      </c>
      <c r="S2651">
        <f t="shared" si="125"/>
        <v>0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f t="shared" si="123"/>
        <v>42695.624340277776</v>
      </c>
      <c r="R2652">
        <f t="shared" si="124"/>
        <v>2016</v>
      </c>
      <c r="S2652">
        <f t="shared" si="125"/>
        <v>1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f t="shared" si="123"/>
        <v>42327.805659722217</v>
      </c>
      <c r="R2653">
        <f t="shared" si="124"/>
        <v>2015</v>
      </c>
      <c r="S2653">
        <f t="shared" si="125"/>
        <v>2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f t="shared" si="123"/>
        <v>41953.158854166672</v>
      </c>
      <c r="R2654">
        <f t="shared" si="124"/>
        <v>2014</v>
      </c>
      <c r="S2654">
        <f t="shared" si="125"/>
        <v>1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f t="shared" si="123"/>
        <v>41771.651932870373</v>
      </c>
      <c r="R2655">
        <f t="shared" si="124"/>
        <v>2014</v>
      </c>
      <c r="S2655">
        <f t="shared" si="125"/>
        <v>12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f t="shared" si="123"/>
        <v>42055.600995370376</v>
      </c>
      <c r="R2656">
        <f t="shared" si="124"/>
        <v>2015</v>
      </c>
      <c r="S2656">
        <f t="shared" si="125"/>
        <v>0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f t="shared" si="123"/>
        <v>42381.866284722222</v>
      </c>
      <c r="R2657">
        <f t="shared" si="124"/>
        <v>2016</v>
      </c>
      <c r="S2657">
        <f t="shared" si="125"/>
        <v>21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f t="shared" si="123"/>
        <v>42767.688518518517</v>
      </c>
      <c r="R2658">
        <f t="shared" si="124"/>
        <v>2017</v>
      </c>
      <c r="S2658">
        <f t="shared" si="125"/>
        <v>11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f t="shared" si="123"/>
        <v>42551.928854166668</v>
      </c>
      <c r="R2659">
        <f t="shared" si="124"/>
        <v>2016</v>
      </c>
      <c r="S2659">
        <f t="shared" si="125"/>
        <v>19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f t="shared" si="123"/>
        <v>42551.884189814817</v>
      </c>
      <c r="R2660">
        <f t="shared" si="124"/>
        <v>2016</v>
      </c>
      <c r="S2660">
        <f t="shared" si="125"/>
        <v>0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f t="shared" si="123"/>
        <v>42082.069560185191</v>
      </c>
      <c r="R2661">
        <f t="shared" si="124"/>
        <v>2015</v>
      </c>
      <c r="S2661">
        <f t="shared" si="125"/>
        <v>3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f t="shared" si="123"/>
        <v>42272.713171296295</v>
      </c>
      <c r="R2662">
        <f t="shared" si="124"/>
        <v>2015</v>
      </c>
      <c r="S2662">
        <f t="shared" si="125"/>
        <v>0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f t="shared" si="123"/>
        <v>41542.958449074074</v>
      </c>
      <c r="R2663">
        <f t="shared" si="124"/>
        <v>2013</v>
      </c>
      <c r="S2663">
        <f t="shared" si="125"/>
        <v>103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f t="shared" si="123"/>
        <v>42207.746678240743</v>
      </c>
      <c r="R2664">
        <f t="shared" si="124"/>
        <v>2015</v>
      </c>
      <c r="S2664">
        <f t="shared" si="125"/>
        <v>107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f t="shared" si="123"/>
        <v>42222.622766203705</v>
      </c>
      <c r="R2665">
        <f t="shared" si="124"/>
        <v>2015</v>
      </c>
      <c r="S2665">
        <f t="shared" si="125"/>
        <v>105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f t="shared" si="123"/>
        <v>42313.02542824074</v>
      </c>
      <c r="R2666">
        <f t="shared" si="124"/>
        <v>2015</v>
      </c>
      <c r="S2666">
        <f t="shared" si="125"/>
        <v>103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f t="shared" si="123"/>
        <v>42083.895532407405</v>
      </c>
      <c r="R2667">
        <f t="shared" si="124"/>
        <v>2015</v>
      </c>
      <c r="S2667">
        <f t="shared" si="125"/>
        <v>123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f t="shared" si="123"/>
        <v>42235.764340277776</v>
      </c>
      <c r="R2668">
        <f t="shared" si="124"/>
        <v>2015</v>
      </c>
      <c r="S2668">
        <f t="shared" si="125"/>
        <v>159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f t="shared" si="123"/>
        <v>42380.926111111112</v>
      </c>
      <c r="R2669">
        <f t="shared" si="124"/>
        <v>2016</v>
      </c>
      <c r="S2669">
        <f t="shared" si="125"/>
        <v>111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f t="shared" si="123"/>
        <v>42275.588715277772</v>
      </c>
      <c r="R2670">
        <f t="shared" si="124"/>
        <v>2015</v>
      </c>
      <c r="S2670">
        <f t="shared" si="125"/>
        <v>171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f t="shared" si="123"/>
        <v>42319.035833333335</v>
      </c>
      <c r="R2671">
        <f t="shared" si="124"/>
        <v>2015</v>
      </c>
      <c r="S2671">
        <f t="shared" si="125"/>
        <v>125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f t="shared" si="123"/>
        <v>41821.020601851851</v>
      </c>
      <c r="R2672">
        <f t="shared" si="124"/>
        <v>2014</v>
      </c>
      <c r="S2672">
        <f t="shared" si="125"/>
        <v>6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f t="shared" si="123"/>
        <v>41962.749027777783</v>
      </c>
      <c r="R2673">
        <f t="shared" si="124"/>
        <v>2014</v>
      </c>
      <c r="S2673">
        <f t="shared" si="125"/>
        <v>11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f t="shared" si="123"/>
        <v>42344.884143518517</v>
      </c>
      <c r="R2674">
        <f t="shared" si="124"/>
        <v>2015</v>
      </c>
      <c r="S2674">
        <f t="shared" si="125"/>
        <v>33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f t="shared" si="123"/>
        <v>41912.541655092595</v>
      </c>
      <c r="R2675">
        <f t="shared" si="124"/>
        <v>2014</v>
      </c>
      <c r="S2675">
        <f t="shared" si="125"/>
        <v>28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f t="shared" si="123"/>
        <v>42529.632754629631</v>
      </c>
      <c r="R2676">
        <f t="shared" si="124"/>
        <v>2016</v>
      </c>
      <c r="S2676">
        <f t="shared" si="125"/>
        <v>63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f t="shared" si="123"/>
        <v>41923.857511574075</v>
      </c>
      <c r="R2677">
        <f t="shared" si="124"/>
        <v>2014</v>
      </c>
      <c r="S2677">
        <f t="shared" si="125"/>
        <v>8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f t="shared" si="123"/>
        <v>42482.624699074076</v>
      </c>
      <c r="R2678">
        <f t="shared" si="124"/>
        <v>2016</v>
      </c>
      <c r="S2678">
        <f t="shared" si="125"/>
        <v>50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f t="shared" si="123"/>
        <v>41793.029432870368</v>
      </c>
      <c r="R2679">
        <f t="shared" si="124"/>
        <v>2014</v>
      </c>
      <c r="S2679">
        <f t="shared" si="125"/>
        <v>18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f t="shared" si="123"/>
        <v>42241.798206018517</v>
      </c>
      <c r="R2680">
        <f t="shared" si="124"/>
        <v>2015</v>
      </c>
      <c r="S2680">
        <f t="shared" si="125"/>
        <v>0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f t="shared" si="123"/>
        <v>42033.001087962963</v>
      </c>
      <c r="R2681">
        <f t="shared" si="124"/>
        <v>2015</v>
      </c>
      <c r="S2681">
        <f t="shared" si="125"/>
        <v>0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f t="shared" si="123"/>
        <v>42436.211701388893</v>
      </c>
      <c r="R2682">
        <f t="shared" si="124"/>
        <v>2016</v>
      </c>
      <c r="S2682">
        <f t="shared" si="125"/>
        <v>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f t="shared" si="123"/>
        <v>41805.895254629628</v>
      </c>
      <c r="R2683">
        <f t="shared" si="124"/>
        <v>2014</v>
      </c>
      <c r="S2683">
        <f t="shared" si="125"/>
        <v>1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f t="shared" si="123"/>
        <v>41932.871990740743</v>
      </c>
      <c r="R2684">
        <f t="shared" si="124"/>
        <v>2014</v>
      </c>
      <c r="S2684">
        <f t="shared" si="125"/>
        <v>28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f t="shared" si="123"/>
        <v>42034.75509259259</v>
      </c>
      <c r="R2685">
        <f t="shared" si="124"/>
        <v>2015</v>
      </c>
      <c r="S2685">
        <f t="shared" si="125"/>
        <v>0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f t="shared" si="123"/>
        <v>41820.914641203701</v>
      </c>
      <c r="R2686">
        <f t="shared" si="124"/>
        <v>2014</v>
      </c>
      <c r="S2686">
        <f t="shared" si="125"/>
        <v>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f t="shared" si="123"/>
        <v>42061.69594907407</v>
      </c>
      <c r="R2687">
        <f t="shared" si="124"/>
        <v>2015</v>
      </c>
      <c r="S2687">
        <f t="shared" si="125"/>
        <v>0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f t="shared" si="123"/>
        <v>41892.974803240737</v>
      </c>
      <c r="R2688">
        <f t="shared" si="124"/>
        <v>2014</v>
      </c>
      <c r="S2688">
        <f t="shared" si="125"/>
        <v>0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f t="shared" si="123"/>
        <v>42154.64025462963</v>
      </c>
      <c r="R2689">
        <f t="shared" si="124"/>
        <v>2015</v>
      </c>
      <c r="S2689">
        <f t="shared" si="125"/>
        <v>0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f t="shared" si="123"/>
        <v>42028.118865740747</v>
      </c>
      <c r="R2690">
        <f t="shared" si="124"/>
        <v>2015</v>
      </c>
      <c r="S2690">
        <f t="shared" si="125"/>
        <v>0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f t="shared" ref="Q2691:Q2754" si="126">(((J2691/60)/60)/24)+DATE(1970,1,1)</f>
        <v>42551.961689814809</v>
      </c>
      <c r="R2691">
        <f t="shared" ref="R2691:R2754" si="127">YEAR(Q2691)</f>
        <v>2016</v>
      </c>
      <c r="S2691">
        <f t="shared" ref="S2691:S2754" si="128">ROUND(E2691/D2691*100,0)</f>
        <v>0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f t="shared" si="126"/>
        <v>42113.105046296296</v>
      </c>
      <c r="R2692">
        <f t="shared" si="127"/>
        <v>2015</v>
      </c>
      <c r="S2692">
        <f t="shared" si="128"/>
        <v>11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f t="shared" si="126"/>
        <v>42089.724039351851</v>
      </c>
      <c r="R2693">
        <f t="shared" si="127"/>
        <v>2015</v>
      </c>
      <c r="S2693">
        <f t="shared" si="128"/>
        <v>0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f t="shared" si="126"/>
        <v>42058.334027777775</v>
      </c>
      <c r="R2694">
        <f t="shared" si="127"/>
        <v>2015</v>
      </c>
      <c r="S2694">
        <f t="shared" si="128"/>
        <v>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f t="shared" si="126"/>
        <v>41834.138495370367</v>
      </c>
      <c r="R2695">
        <f t="shared" si="127"/>
        <v>2014</v>
      </c>
      <c r="S2695">
        <f t="shared" si="128"/>
        <v>1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f t="shared" si="126"/>
        <v>41878.140497685185</v>
      </c>
      <c r="R2696">
        <f t="shared" si="127"/>
        <v>2014</v>
      </c>
      <c r="S2696">
        <f t="shared" si="128"/>
        <v>0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f t="shared" si="126"/>
        <v>42048.181921296295</v>
      </c>
      <c r="R2697">
        <f t="shared" si="127"/>
        <v>2015</v>
      </c>
      <c r="S2697">
        <f t="shared" si="128"/>
        <v>0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f t="shared" si="126"/>
        <v>41964.844444444447</v>
      </c>
      <c r="R2698">
        <f t="shared" si="127"/>
        <v>2014</v>
      </c>
      <c r="S2698">
        <f t="shared" si="128"/>
        <v>6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f t="shared" si="126"/>
        <v>42187.940081018518</v>
      </c>
      <c r="R2699">
        <f t="shared" si="127"/>
        <v>2015</v>
      </c>
      <c r="S2699">
        <f t="shared" si="128"/>
        <v>26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f t="shared" si="126"/>
        <v>41787.898240740738</v>
      </c>
      <c r="R2700">
        <f t="shared" si="127"/>
        <v>2014</v>
      </c>
      <c r="S2700">
        <f t="shared" si="128"/>
        <v>0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f t="shared" si="126"/>
        <v>41829.896562499998</v>
      </c>
      <c r="R2701">
        <f t="shared" si="127"/>
        <v>2014</v>
      </c>
      <c r="S2701">
        <f t="shared" si="128"/>
        <v>0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f t="shared" si="126"/>
        <v>41870.87467592593</v>
      </c>
      <c r="R2702">
        <f t="shared" si="127"/>
        <v>2014</v>
      </c>
      <c r="S2702">
        <f t="shared" si="128"/>
        <v>1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f t="shared" si="126"/>
        <v>42801.774699074071</v>
      </c>
      <c r="R2703">
        <f t="shared" si="127"/>
        <v>2017</v>
      </c>
      <c r="S2703">
        <f t="shared" si="128"/>
        <v>46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f t="shared" si="126"/>
        <v>42800.801817129628</v>
      </c>
      <c r="R2704">
        <f t="shared" si="127"/>
        <v>2017</v>
      </c>
      <c r="S2704">
        <f t="shared" si="128"/>
        <v>34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f t="shared" si="126"/>
        <v>42756.690162037034</v>
      </c>
      <c r="R2705">
        <f t="shared" si="127"/>
        <v>2017</v>
      </c>
      <c r="S2705">
        <f t="shared" si="128"/>
        <v>104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f t="shared" si="126"/>
        <v>42787.862430555557</v>
      </c>
      <c r="R2706">
        <f t="shared" si="127"/>
        <v>2017</v>
      </c>
      <c r="S2706">
        <f t="shared" si="128"/>
        <v>6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f t="shared" si="126"/>
        <v>42773.916180555556</v>
      </c>
      <c r="R2707">
        <f t="shared" si="127"/>
        <v>2017</v>
      </c>
      <c r="S2707">
        <f t="shared" si="128"/>
        <v>11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f t="shared" si="126"/>
        <v>41899.294942129629</v>
      </c>
      <c r="R2708">
        <f t="shared" si="127"/>
        <v>2014</v>
      </c>
      <c r="S2708">
        <f t="shared" si="128"/>
        <v>112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f t="shared" si="126"/>
        <v>41391.782905092594</v>
      </c>
      <c r="R2709">
        <f t="shared" si="127"/>
        <v>2013</v>
      </c>
      <c r="S2709">
        <f t="shared" si="128"/>
        <v>351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f t="shared" si="126"/>
        <v>42512.698217592595</v>
      </c>
      <c r="R2710">
        <f t="shared" si="127"/>
        <v>2016</v>
      </c>
      <c r="S2710">
        <f t="shared" si="128"/>
        <v>233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f t="shared" si="126"/>
        <v>42612.149780092594</v>
      </c>
      <c r="R2711">
        <f t="shared" si="127"/>
        <v>2016</v>
      </c>
      <c r="S2711">
        <f t="shared" si="128"/>
        <v>102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f t="shared" si="126"/>
        <v>41828.229490740741</v>
      </c>
      <c r="R2712">
        <f t="shared" si="127"/>
        <v>2014</v>
      </c>
      <c r="S2712">
        <f t="shared" si="128"/>
        <v>154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f t="shared" si="126"/>
        <v>41780.745254629634</v>
      </c>
      <c r="R2713">
        <f t="shared" si="127"/>
        <v>2014</v>
      </c>
      <c r="S2713">
        <f t="shared" si="128"/>
        <v>101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f t="shared" si="126"/>
        <v>41432.062037037038</v>
      </c>
      <c r="R2714">
        <f t="shared" si="127"/>
        <v>2013</v>
      </c>
      <c r="S2714">
        <f t="shared" si="128"/>
        <v>131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f t="shared" si="126"/>
        <v>42322.653749999998</v>
      </c>
      <c r="R2715">
        <f t="shared" si="127"/>
        <v>2015</v>
      </c>
      <c r="S2715">
        <f t="shared" si="128"/>
        <v>102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f t="shared" si="126"/>
        <v>42629.655046296291</v>
      </c>
      <c r="R2716">
        <f t="shared" si="127"/>
        <v>2016</v>
      </c>
      <c r="S2716">
        <f t="shared" si="128"/>
        <v>116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f t="shared" si="126"/>
        <v>42387.398472222223</v>
      </c>
      <c r="R2717">
        <f t="shared" si="127"/>
        <v>2016</v>
      </c>
      <c r="S2717">
        <f t="shared" si="128"/>
        <v>265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f t="shared" si="126"/>
        <v>42255.333252314813</v>
      </c>
      <c r="R2718">
        <f t="shared" si="127"/>
        <v>2015</v>
      </c>
      <c r="S2718">
        <f t="shared" si="128"/>
        <v>120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f t="shared" si="126"/>
        <v>41934.914918981485</v>
      </c>
      <c r="R2719">
        <f t="shared" si="127"/>
        <v>2014</v>
      </c>
      <c r="S2719">
        <f t="shared" si="128"/>
        <v>120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f t="shared" si="126"/>
        <v>42465.596585648149</v>
      </c>
      <c r="R2720">
        <f t="shared" si="127"/>
        <v>2016</v>
      </c>
      <c r="S2720">
        <f t="shared" si="128"/>
        <v>104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f t="shared" si="126"/>
        <v>42418.031180555554</v>
      </c>
      <c r="R2721">
        <f t="shared" si="127"/>
        <v>2016</v>
      </c>
      <c r="S2721">
        <f t="shared" si="128"/>
        <v>109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f t="shared" si="126"/>
        <v>42655.465891203698</v>
      </c>
      <c r="R2722">
        <f t="shared" si="127"/>
        <v>2016</v>
      </c>
      <c r="S2722">
        <f t="shared" si="128"/>
        <v>118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f t="shared" si="126"/>
        <v>41493.543958333335</v>
      </c>
      <c r="R2723">
        <f t="shared" si="127"/>
        <v>2013</v>
      </c>
      <c r="S2723">
        <f t="shared" si="128"/>
        <v>1462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f t="shared" si="126"/>
        <v>42704.857094907406</v>
      </c>
      <c r="R2724">
        <f t="shared" si="127"/>
        <v>2016</v>
      </c>
      <c r="S2724">
        <f t="shared" si="128"/>
        <v>253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f t="shared" si="126"/>
        <v>41944.83898148148</v>
      </c>
      <c r="R2725">
        <f t="shared" si="127"/>
        <v>2014</v>
      </c>
      <c r="S2725">
        <f t="shared" si="128"/>
        <v>140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f t="shared" si="126"/>
        <v>42199.32707175926</v>
      </c>
      <c r="R2726">
        <f t="shared" si="127"/>
        <v>2015</v>
      </c>
      <c r="S2726">
        <f t="shared" si="128"/>
        <v>297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f t="shared" si="126"/>
        <v>42745.744618055556</v>
      </c>
      <c r="R2727">
        <f t="shared" si="127"/>
        <v>2017</v>
      </c>
      <c r="S2727">
        <f t="shared" si="128"/>
        <v>145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f t="shared" si="126"/>
        <v>42452.579988425925</v>
      </c>
      <c r="R2728">
        <f t="shared" si="127"/>
        <v>2016</v>
      </c>
      <c r="S2728">
        <f t="shared" si="128"/>
        <v>106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f t="shared" si="126"/>
        <v>42198.676655092597</v>
      </c>
      <c r="R2729">
        <f t="shared" si="127"/>
        <v>2015</v>
      </c>
      <c r="S2729">
        <f t="shared" si="128"/>
        <v>493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f t="shared" si="126"/>
        <v>42333.59993055556</v>
      </c>
      <c r="R2730">
        <f t="shared" si="127"/>
        <v>2015</v>
      </c>
      <c r="S2730">
        <f t="shared" si="128"/>
        <v>202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f t="shared" si="126"/>
        <v>42095.240706018521</v>
      </c>
      <c r="R2731">
        <f t="shared" si="127"/>
        <v>2015</v>
      </c>
      <c r="S2731">
        <f t="shared" si="128"/>
        <v>104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f t="shared" si="126"/>
        <v>41351.541377314818</v>
      </c>
      <c r="R2732">
        <f t="shared" si="127"/>
        <v>2013</v>
      </c>
      <c r="S2732">
        <f t="shared" si="128"/>
        <v>170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f t="shared" si="126"/>
        <v>41872.525717592594</v>
      </c>
      <c r="R2733">
        <f t="shared" si="127"/>
        <v>2014</v>
      </c>
      <c r="S2733">
        <f t="shared" si="128"/>
        <v>104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f t="shared" si="126"/>
        <v>41389.808194444442</v>
      </c>
      <c r="R2734">
        <f t="shared" si="127"/>
        <v>2013</v>
      </c>
      <c r="S2734">
        <f t="shared" si="128"/>
        <v>118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f t="shared" si="126"/>
        <v>42044.272847222222</v>
      </c>
      <c r="R2735">
        <f t="shared" si="127"/>
        <v>2015</v>
      </c>
      <c r="S2735">
        <f t="shared" si="128"/>
        <v>108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f t="shared" si="126"/>
        <v>42626.668888888889</v>
      </c>
      <c r="R2736">
        <f t="shared" si="127"/>
        <v>2016</v>
      </c>
      <c r="S2736">
        <f t="shared" si="128"/>
        <v>2260300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f t="shared" si="126"/>
        <v>41316.120949074073</v>
      </c>
      <c r="R2737">
        <f t="shared" si="127"/>
        <v>2013</v>
      </c>
      <c r="S2737">
        <f t="shared" si="128"/>
        <v>978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f t="shared" si="126"/>
        <v>41722.666354166664</v>
      </c>
      <c r="R2738">
        <f t="shared" si="127"/>
        <v>2014</v>
      </c>
      <c r="S2738">
        <f t="shared" si="128"/>
        <v>123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f t="shared" si="126"/>
        <v>41611.917673611111</v>
      </c>
      <c r="R2739">
        <f t="shared" si="127"/>
        <v>2013</v>
      </c>
      <c r="S2739">
        <f t="shared" si="128"/>
        <v>246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f t="shared" si="126"/>
        <v>42620.143564814818</v>
      </c>
      <c r="R2740">
        <f t="shared" si="127"/>
        <v>2016</v>
      </c>
      <c r="S2740">
        <f t="shared" si="128"/>
        <v>148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f t="shared" si="126"/>
        <v>41719.887928240743</v>
      </c>
      <c r="R2741">
        <f t="shared" si="127"/>
        <v>2014</v>
      </c>
      <c r="S2741">
        <f t="shared" si="128"/>
        <v>384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f t="shared" si="126"/>
        <v>42045.031851851847</v>
      </c>
      <c r="R2742">
        <f t="shared" si="127"/>
        <v>2015</v>
      </c>
      <c r="S2742">
        <f t="shared" si="128"/>
        <v>103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f t="shared" si="126"/>
        <v>41911.657430555555</v>
      </c>
      <c r="R2743">
        <f t="shared" si="127"/>
        <v>2014</v>
      </c>
      <c r="S2743">
        <f t="shared" si="128"/>
        <v>0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f t="shared" si="126"/>
        <v>41030.719756944447</v>
      </c>
      <c r="R2744">
        <f t="shared" si="127"/>
        <v>2012</v>
      </c>
      <c r="S2744">
        <f t="shared" si="128"/>
        <v>29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f t="shared" si="126"/>
        <v>42632.328784722224</v>
      </c>
      <c r="R2745">
        <f t="shared" si="127"/>
        <v>2016</v>
      </c>
      <c r="S2745">
        <f t="shared" si="128"/>
        <v>0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f t="shared" si="126"/>
        <v>40938.062476851854</v>
      </c>
      <c r="R2746">
        <f t="shared" si="127"/>
        <v>2012</v>
      </c>
      <c r="S2746">
        <f t="shared" si="128"/>
        <v>5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f t="shared" si="126"/>
        <v>41044.988055555557</v>
      </c>
      <c r="R2747">
        <f t="shared" si="127"/>
        <v>2012</v>
      </c>
      <c r="S2747">
        <f t="shared" si="128"/>
        <v>22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f t="shared" si="126"/>
        <v>41850.781377314815</v>
      </c>
      <c r="R2748">
        <f t="shared" si="127"/>
        <v>2014</v>
      </c>
      <c r="S2748">
        <f t="shared" si="128"/>
        <v>27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f t="shared" si="126"/>
        <v>41044.64811342593</v>
      </c>
      <c r="R2749">
        <f t="shared" si="127"/>
        <v>2012</v>
      </c>
      <c r="S2749">
        <f t="shared" si="128"/>
        <v>28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f t="shared" si="126"/>
        <v>42585.7106712963</v>
      </c>
      <c r="R2750">
        <f t="shared" si="127"/>
        <v>2016</v>
      </c>
      <c r="S2750">
        <f t="shared" si="128"/>
        <v>1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f t="shared" si="126"/>
        <v>42068.799039351856</v>
      </c>
      <c r="R2751">
        <f t="shared" si="127"/>
        <v>2015</v>
      </c>
      <c r="S2751">
        <f t="shared" si="128"/>
        <v>1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f t="shared" si="126"/>
        <v>41078.899826388886</v>
      </c>
      <c r="R2752">
        <f t="shared" si="127"/>
        <v>2012</v>
      </c>
      <c r="S2752">
        <f t="shared" si="128"/>
        <v>0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f t="shared" si="126"/>
        <v>41747.887060185189</v>
      </c>
      <c r="R2753">
        <f t="shared" si="127"/>
        <v>2014</v>
      </c>
      <c r="S2753">
        <f t="shared" si="128"/>
        <v>0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f t="shared" si="126"/>
        <v>40855.765092592592</v>
      </c>
      <c r="R2754">
        <f t="shared" si="127"/>
        <v>2011</v>
      </c>
      <c r="S2754">
        <f t="shared" si="128"/>
        <v>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f t="shared" ref="Q2755:Q2818" si="129">(((J2755/60)/60)/24)+DATE(1970,1,1)</f>
        <v>41117.900729166664</v>
      </c>
      <c r="R2755">
        <f t="shared" ref="R2755:R2818" si="130">YEAR(Q2755)</f>
        <v>2012</v>
      </c>
      <c r="S2755">
        <f t="shared" ref="S2755:S2818" si="131">ROUND(E2755/D2755*100,0)</f>
        <v>19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f t="shared" si="129"/>
        <v>41863.636006944449</v>
      </c>
      <c r="R2756">
        <f t="shared" si="130"/>
        <v>2014</v>
      </c>
      <c r="S2756">
        <f t="shared" si="131"/>
        <v>0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f t="shared" si="129"/>
        <v>42072.790821759263</v>
      </c>
      <c r="R2757">
        <f t="shared" si="130"/>
        <v>2015</v>
      </c>
      <c r="S2757">
        <f t="shared" si="131"/>
        <v>52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f t="shared" si="129"/>
        <v>41620.90047453704</v>
      </c>
      <c r="R2758">
        <f t="shared" si="130"/>
        <v>2013</v>
      </c>
      <c r="S2758">
        <f t="shared" si="131"/>
        <v>10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f t="shared" si="129"/>
        <v>42573.65662037037</v>
      </c>
      <c r="R2759">
        <f t="shared" si="130"/>
        <v>2016</v>
      </c>
      <c r="S2759">
        <f t="shared" si="131"/>
        <v>1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f t="shared" si="129"/>
        <v>42639.441932870366</v>
      </c>
      <c r="R2760">
        <f t="shared" si="130"/>
        <v>2016</v>
      </c>
      <c r="S2760">
        <f t="shared" si="131"/>
        <v>12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f t="shared" si="129"/>
        <v>42524.36650462963</v>
      </c>
      <c r="R2761">
        <f t="shared" si="130"/>
        <v>2016</v>
      </c>
      <c r="S2761">
        <f t="shared" si="131"/>
        <v>11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f t="shared" si="129"/>
        <v>41415.461319444446</v>
      </c>
      <c r="R2762">
        <f t="shared" si="130"/>
        <v>2013</v>
      </c>
      <c r="S2762">
        <f t="shared" si="131"/>
        <v>0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f t="shared" si="129"/>
        <v>41247.063576388886</v>
      </c>
      <c r="R2763">
        <f t="shared" si="130"/>
        <v>2012</v>
      </c>
      <c r="S2763">
        <f t="shared" si="131"/>
        <v>1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f t="shared" si="129"/>
        <v>40927.036979166667</v>
      </c>
      <c r="R2764">
        <f t="shared" si="130"/>
        <v>2012</v>
      </c>
      <c r="S2764">
        <f t="shared" si="131"/>
        <v>1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f t="shared" si="129"/>
        <v>41373.579675925925</v>
      </c>
      <c r="R2765">
        <f t="shared" si="130"/>
        <v>2013</v>
      </c>
      <c r="S2765">
        <f t="shared" si="131"/>
        <v>0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f t="shared" si="129"/>
        <v>41030.292025462964</v>
      </c>
      <c r="R2766">
        <f t="shared" si="130"/>
        <v>2012</v>
      </c>
      <c r="S2766">
        <f t="shared" si="131"/>
        <v>1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f t="shared" si="129"/>
        <v>41194.579027777778</v>
      </c>
      <c r="R2767">
        <f t="shared" si="130"/>
        <v>2012</v>
      </c>
      <c r="S2767">
        <f t="shared" si="131"/>
        <v>0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f t="shared" si="129"/>
        <v>40736.668032407404</v>
      </c>
      <c r="R2768">
        <f t="shared" si="130"/>
        <v>2011</v>
      </c>
      <c r="S2768">
        <f t="shared" si="131"/>
        <v>2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f t="shared" si="129"/>
        <v>42172.958912037036</v>
      </c>
      <c r="R2769">
        <f t="shared" si="130"/>
        <v>2015</v>
      </c>
      <c r="S2769">
        <f t="shared" si="131"/>
        <v>1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f t="shared" si="129"/>
        <v>40967.614849537036</v>
      </c>
      <c r="R2770">
        <f t="shared" si="130"/>
        <v>2012</v>
      </c>
      <c r="S2770">
        <f t="shared" si="131"/>
        <v>14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f t="shared" si="129"/>
        <v>41745.826273148145</v>
      </c>
      <c r="R2771">
        <f t="shared" si="130"/>
        <v>2014</v>
      </c>
      <c r="S2771">
        <f t="shared" si="131"/>
        <v>0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f t="shared" si="129"/>
        <v>41686.705208333333</v>
      </c>
      <c r="R2772">
        <f t="shared" si="130"/>
        <v>2014</v>
      </c>
      <c r="S2772">
        <f t="shared" si="131"/>
        <v>10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f t="shared" si="129"/>
        <v>41257.531712962962</v>
      </c>
      <c r="R2773">
        <f t="shared" si="130"/>
        <v>2012</v>
      </c>
      <c r="S2773">
        <f t="shared" si="131"/>
        <v>0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f t="shared" si="129"/>
        <v>41537.869143518517</v>
      </c>
      <c r="R2774">
        <f t="shared" si="130"/>
        <v>2013</v>
      </c>
      <c r="S2774">
        <f t="shared" si="131"/>
        <v>0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f t="shared" si="129"/>
        <v>42474.86482638889</v>
      </c>
      <c r="R2775">
        <f t="shared" si="130"/>
        <v>2016</v>
      </c>
      <c r="S2775">
        <f t="shared" si="131"/>
        <v>0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f t="shared" si="129"/>
        <v>41311.126481481479</v>
      </c>
      <c r="R2776">
        <f t="shared" si="130"/>
        <v>2013</v>
      </c>
      <c r="S2776">
        <f t="shared" si="131"/>
        <v>14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f t="shared" si="129"/>
        <v>40863.013356481482</v>
      </c>
      <c r="R2777">
        <f t="shared" si="130"/>
        <v>2011</v>
      </c>
      <c r="S2777">
        <f t="shared" si="131"/>
        <v>3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f t="shared" si="129"/>
        <v>42136.297175925924</v>
      </c>
      <c r="R2778">
        <f t="shared" si="130"/>
        <v>2015</v>
      </c>
      <c r="S2778">
        <f t="shared" si="131"/>
        <v>8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f t="shared" si="129"/>
        <v>42172.669027777782</v>
      </c>
      <c r="R2779">
        <f t="shared" si="130"/>
        <v>2015</v>
      </c>
      <c r="S2779">
        <f t="shared" si="131"/>
        <v>0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f t="shared" si="129"/>
        <v>41846.978078703702</v>
      </c>
      <c r="R2780">
        <f t="shared" si="130"/>
        <v>2014</v>
      </c>
      <c r="S2780">
        <f t="shared" si="131"/>
        <v>26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f t="shared" si="129"/>
        <v>42300.585891203707</v>
      </c>
      <c r="R2781">
        <f t="shared" si="130"/>
        <v>2015</v>
      </c>
      <c r="S2781">
        <f t="shared" si="131"/>
        <v>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f t="shared" si="129"/>
        <v>42774.447777777779</v>
      </c>
      <c r="R2782">
        <f t="shared" si="130"/>
        <v>2017</v>
      </c>
      <c r="S2782">
        <f t="shared" si="131"/>
        <v>0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f t="shared" si="129"/>
        <v>42018.94159722222</v>
      </c>
      <c r="R2783">
        <f t="shared" si="130"/>
        <v>2015</v>
      </c>
      <c r="S2783">
        <f t="shared" si="131"/>
        <v>105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f t="shared" si="129"/>
        <v>42026.924976851849</v>
      </c>
      <c r="R2784">
        <f t="shared" si="130"/>
        <v>2015</v>
      </c>
      <c r="S2784">
        <f t="shared" si="131"/>
        <v>120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f t="shared" si="129"/>
        <v>42103.535254629634</v>
      </c>
      <c r="R2785">
        <f t="shared" si="130"/>
        <v>2015</v>
      </c>
      <c r="S2785">
        <f t="shared" si="131"/>
        <v>115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f t="shared" si="129"/>
        <v>41920.787534722222</v>
      </c>
      <c r="R2786">
        <f t="shared" si="130"/>
        <v>2014</v>
      </c>
      <c r="S2786">
        <f t="shared" si="131"/>
        <v>119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f t="shared" si="129"/>
        <v>42558.189432870371</v>
      </c>
      <c r="R2787">
        <f t="shared" si="130"/>
        <v>2016</v>
      </c>
      <c r="S2787">
        <f t="shared" si="131"/>
        <v>105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f t="shared" si="129"/>
        <v>41815.569212962961</v>
      </c>
      <c r="R2788">
        <f t="shared" si="130"/>
        <v>2014</v>
      </c>
      <c r="S2788">
        <f t="shared" si="131"/>
        <v>118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f t="shared" si="129"/>
        <v>41808.198518518519</v>
      </c>
      <c r="R2789">
        <f t="shared" si="130"/>
        <v>2014</v>
      </c>
      <c r="S2789">
        <f t="shared" si="131"/>
        <v>120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f t="shared" si="129"/>
        <v>42550.701886574068</v>
      </c>
      <c r="R2790">
        <f t="shared" si="130"/>
        <v>2016</v>
      </c>
      <c r="S2790">
        <f t="shared" si="131"/>
        <v>103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f t="shared" si="129"/>
        <v>42056.013124999998</v>
      </c>
      <c r="R2791">
        <f t="shared" si="130"/>
        <v>2015</v>
      </c>
      <c r="S2791">
        <f t="shared" si="131"/>
        <v>101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f t="shared" si="129"/>
        <v>42016.938692129625</v>
      </c>
      <c r="R2792">
        <f t="shared" si="130"/>
        <v>2015</v>
      </c>
      <c r="S2792">
        <f t="shared" si="131"/>
        <v>105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f t="shared" si="129"/>
        <v>42591.899988425925</v>
      </c>
      <c r="R2793">
        <f t="shared" si="130"/>
        <v>2016</v>
      </c>
      <c r="S2793">
        <f t="shared" si="131"/>
        <v>103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f t="shared" si="129"/>
        <v>42183.231006944443</v>
      </c>
      <c r="R2794">
        <f t="shared" si="130"/>
        <v>2015</v>
      </c>
      <c r="S2794">
        <f t="shared" si="131"/>
        <v>108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f t="shared" si="129"/>
        <v>42176.419039351851</v>
      </c>
      <c r="R2795">
        <f t="shared" si="130"/>
        <v>2015</v>
      </c>
      <c r="S2795">
        <f t="shared" si="131"/>
        <v>111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f t="shared" si="129"/>
        <v>42416.691655092596</v>
      </c>
      <c r="R2796">
        <f t="shared" si="130"/>
        <v>2016</v>
      </c>
      <c r="S2796">
        <f t="shared" si="131"/>
        <v>150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f t="shared" si="129"/>
        <v>41780.525937500002</v>
      </c>
      <c r="R2797">
        <f t="shared" si="130"/>
        <v>2014</v>
      </c>
      <c r="S2797">
        <f t="shared" si="131"/>
        <v>104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f t="shared" si="129"/>
        <v>41795.528101851851</v>
      </c>
      <c r="R2798">
        <f t="shared" si="130"/>
        <v>2014</v>
      </c>
      <c r="S2798">
        <f t="shared" si="131"/>
        <v>116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f t="shared" si="129"/>
        <v>41798.94027777778</v>
      </c>
      <c r="R2799">
        <f t="shared" si="130"/>
        <v>2014</v>
      </c>
      <c r="S2799">
        <f t="shared" si="131"/>
        <v>103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f t="shared" si="129"/>
        <v>42201.675011574072</v>
      </c>
      <c r="R2800">
        <f t="shared" si="130"/>
        <v>2015</v>
      </c>
      <c r="S2800">
        <f t="shared" si="131"/>
        <v>101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f t="shared" si="129"/>
        <v>42507.264699074076</v>
      </c>
      <c r="R2801">
        <f t="shared" si="130"/>
        <v>2016</v>
      </c>
      <c r="S2801">
        <f t="shared" si="131"/>
        <v>117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f t="shared" si="129"/>
        <v>41948.552847222221</v>
      </c>
      <c r="R2802">
        <f t="shared" si="130"/>
        <v>2014</v>
      </c>
      <c r="S2802">
        <f t="shared" si="131"/>
        <v>133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f t="shared" si="129"/>
        <v>41900.243159722224</v>
      </c>
      <c r="R2803">
        <f t="shared" si="130"/>
        <v>2014</v>
      </c>
      <c r="S2803">
        <f t="shared" si="131"/>
        <v>133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f t="shared" si="129"/>
        <v>42192.64707175926</v>
      </c>
      <c r="R2804">
        <f t="shared" si="130"/>
        <v>2015</v>
      </c>
      <c r="S2804">
        <f t="shared" si="131"/>
        <v>102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f t="shared" si="129"/>
        <v>42158.065694444449</v>
      </c>
      <c r="R2805">
        <f t="shared" si="130"/>
        <v>2015</v>
      </c>
      <c r="S2805">
        <f t="shared" si="131"/>
        <v>128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f t="shared" si="129"/>
        <v>41881.453587962962</v>
      </c>
      <c r="R2806">
        <f t="shared" si="130"/>
        <v>2014</v>
      </c>
      <c r="S2806">
        <f t="shared" si="131"/>
        <v>115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f t="shared" si="129"/>
        <v>42213.505474537036</v>
      </c>
      <c r="R2807">
        <f t="shared" si="130"/>
        <v>2015</v>
      </c>
      <c r="S2807">
        <f t="shared" si="131"/>
        <v>110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f t="shared" si="129"/>
        <v>42185.267245370371</v>
      </c>
      <c r="R2808">
        <f t="shared" si="130"/>
        <v>2015</v>
      </c>
      <c r="S2808">
        <f t="shared" si="131"/>
        <v>112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f t="shared" si="129"/>
        <v>42154.873124999998</v>
      </c>
      <c r="R2809">
        <f t="shared" si="130"/>
        <v>2015</v>
      </c>
      <c r="S2809">
        <f t="shared" si="131"/>
        <v>126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f t="shared" si="129"/>
        <v>42208.84646990741</v>
      </c>
      <c r="R2810">
        <f t="shared" si="130"/>
        <v>2015</v>
      </c>
      <c r="S2810">
        <f t="shared" si="131"/>
        <v>100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f t="shared" si="129"/>
        <v>42451.496817129635</v>
      </c>
      <c r="R2811">
        <f t="shared" si="130"/>
        <v>2016</v>
      </c>
      <c r="S2811">
        <f t="shared" si="131"/>
        <v>102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f t="shared" si="129"/>
        <v>41759.13962962963</v>
      </c>
      <c r="R2812">
        <f t="shared" si="130"/>
        <v>2014</v>
      </c>
      <c r="S2812">
        <f t="shared" si="131"/>
        <v>108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f t="shared" si="129"/>
        <v>42028.496562500004</v>
      </c>
      <c r="R2813">
        <f t="shared" si="130"/>
        <v>2015</v>
      </c>
      <c r="S2813">
        <f t="shared" si="131"/>
        <v>100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f t="shared" si="129"/>
        <v>42054.74418981481</v>
      </c>
      <c r="R2814">
        <f t="shared" si="130"/>
        <v>2015</v>
      </c>
      <c r="S2814">
        <f t="shared" si="131"/>
        <v>113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f t="shared" si="129"/>
        <v>42693.742604166662</v>
      </c>
      <c r="R2815">
        <f t="shared" si="130"/>
        <v>2016</v>
      </c>
      <c r="S2815">
        <f t="shared" si="131"/>
        <v>128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f t="shared" si="129"/>
        <v>42103.399479166663</v>
      </c>
      <c r="R2816">
        <f t="shared" si="130"/>
        <v>2015</v>
      </c>
      <c r="S2816">
        <f t="shared" si="131"/>
        <v>108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f t="shared" si="129"/>
        <v>42559.776724537034</v>
      </c>
      <c r="R2817">
        <f t="shared" si="130"/>
        <v>2016</v>
      </c>
      <c r="S2817">
        <f t="shared" si="131"/>
        <v>242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f t="shared" si="129"/>
        <v>42188.467499999999</v>
      </c>
      <c r="R2818">
        <f t="shared" si="130"/>
        <v>2015</v>
      </c>
      <c r="S2818">
        <f t="shared" si="131"/>
        <v>142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f t="shared" ref="Q2819:Q2882" si="132">(((J2819/60)/60)/24)+DATE(1970,1,1)</f>
        <v>42023.634976851856</v>
      </c>
      <c r="R2819">
        <f t="shared" ref="R2819:R2882" si="133">YEAR(Q2819)</f>
        <v>2015</v>
      </c>
      <c r="S2819">
        <f t="shared" ref="S2819:S2882" si="134">ROUND(E2819/D2819*100,0)</f>
        <v>130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f t="shared" si="132"/>
        <v>42250.598217592589</v>
      </c>
      <c r="R2820">
        <f t="shared" si="133"/>
        <v>2015</v>
      </c>
      <c r="S2820">
        <f t="shared" si="134"/>
        <v>106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f t="shared" si="132"/>
        <v>42139.525567129633</v>
      </c>
      <c r="R2821">
        <f t="shared" si="133"/>
        <v>2015</v>
      </c>
      <c r="S2821">
        <f t="shared" si="134"/>
        <v>105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f t="shared" si="132"/>
        <v>42401.610983796301</v>
      </c>
      <c r="R2822">
        <f t="shared" si="133"/>
        <v>2016</v>
      </c>
      <c r="S2822">
        <f t="shared" si="134"/>
        <v>136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f t="shared" si="132"/>
        <v>41875.922858796301</v>
      </c>
      <c r="R2823">
        <f t="shared" si="133"/>
        <v>2014</v>
      </c>
      <c r="S2823">
        <f t="shared" si="134"/>
        <v>100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f t="shared" si="132"/>
        <v>42060.683935185181</v>
      </c>
      <c r="R2824">
        <f t="shared" si="133"/>
        <v>2015</v>
      </c>
      <c r="S2824">
        <f t="shared" si="134"/>
        <v>100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f t="shared" si="132"/>
        <v>42067.011643518519</v>
      </c>
      <c r="R2825">
        <f t="shared" si="133"/>
        <v>2015</v>
      </c>
      <c r="S2825">
        <f t="shared" si="134"/>
        <v>124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f t="shared" si="132"/>
        <v>42136.270787037036</v>
      </c>
      <c r="R2826">
        <f t="shared" si="133"/>
        <v>2015</v>
      </c>
      <c r="S2826">
        <f t="shared" si="134"/>
        <v>117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f t="shared" si="132"/>
        <v>42312.792662037042</v>
      </c>
      <c r="R2827">
        <f t="shared" si="133"/>
        <v>2015</v>
      </c>
      <c r="S2827">
        <f t="shared" si="134"/>
        <v>103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f t="shared" si="132"/>
        <v>42171.034861111111</v>
      </c>
      <c r="R2828">
        <f t="shared" si="133"/>
        <v>2015</v>
      </c>
      <c r="S2828">
        <f t="shared" si="134"/>
        <v>108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f t="shared" si="132"/>
        <v>42494.683634259258</v>
      </c>
      <c r="R2829">
        <f t="shared" si="133"/>
        <v>2016</v>
      </c>
      <c r="S2829">
        <f t="shared" si="134"/>
        <v>120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f t="shared" si="132"/>
        <v>42254.264687499999</v>
      </c>
      <c r="R2830">
        <f t="shared" si="133"/>
        <v>2015</v>
      </c>
      <c r="S2830">
        <f t="shared" si="134"/>
        <v>100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f t="shared" si="132"/>
        <v>42495.434236111112</v>
      </c>
      <c r="R2831">
        <f t="shared" si="133"/>
        <v>2016</v>
      </c>
      <c r="S2831">
        <f t="shared" si="134"/>
        <v>107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f t="shared" si="132"/>
        <v>41758.839675925927</v>
      </c>
      <c r="R2832">
        <f t="shared" si="133"/>
        <v>2014</v>
      </c>
      <c r="S2832">
        <f t="shared" si="134"/>
        <v>100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f t="shared" si="132"/>
        <v>42171.824884259258</v>
      </c>
      <c r="R2833">
        <f t="shared" si="133"/>
        <v>2015</v>
      </c>
      <c r="S2833">
        <f t="shared" si="134"/>
        <v>111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f t="shared" si="132"/>
        <v>41938.709421296298</v>
      </c>
      <c r="R2834">
        <f t="shared" si="133"/>
        <v>2014</v>
      </c>
      <c r="S2834">
        <f t="shared" si="134"/>
        <v>115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f t="shared" si="132"/>
        <v>42268.127696759257</v>
      </c>
      <c r="R2835">
        <f t="shared" si="133"/>
        <v>2015</v>
      </c>
      <c r="S2835">
        <f t="shared" si="134"/>
        <v>108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f t="shared" si="132"/>
        <v>42019.959837962961</v>
      </c>
      <c r="R2836">
        <f t="shared" si="133"/>
        <v>2015</v>
      </c>
      <c r="S2836">
        <f t="shared" si="134"/>
        <v>170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f t="shared" si="132"/>
        <v>42313.703900462962</v>
      </c>
      <c r="R2837">
        <f t="shared" si="133"/>
        <v>2015</v>
      </c>
      <c r="S2837">
        <f t="shared" si="134"/>
        <v>187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f t="shared" si="132"/>
        <v>42746.261782407411</v>
      </c>
      <c r="R2838">
        <f t="shared" si="133"/>
        <v>2017</v>
      </c>
      <c r="S2838">
        <f t="shared" si="134"/>
        <v>108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f t="shared" si="132"/>
        <v>42307.908379629633</v>
      </c>
      <c r="R2839">
        <f t="shared" si="133"/>
        <v>2015</v>
      </c>
      <c r="S2839">
        <f t="shared" si="134"/>
        <v>100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f t="shared" si="132"/>
        <v>41842.607592592591</v>
      </c>
      <c r="R2840">
        <f t="shared" si="133"/>
        <v>2014</v>
      </c>
      <c r="S2840">
        <f t="shared" si="134"/>
        <v>120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f t="shared" si="132"/>
        <v>41853.240208333329</v>
      </c>
      <c r="R2841">
        <f t="shared" si="133"/>
        <v>2014</v>
      </c>
      <c r="S2841">
        <f t="shared" si="134"/>
        <v>111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f t="shared" si="132"/>
        <v>42060.035636574074</v>
      </c>
      <c r="R2842">
        <f t="shared" si="133"/>
        <v>2015</v>
      </c>
      <c r="S2842">
        <f t="shared" si="134"/>
        <v>104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f t="shared" si="132"/>
        <v>42291.739548611105</v>
      </c>
      <c r="R2843">
        <f t="shared" si="133"/>
        <v>2015</v>
      </c>
      <c r="S2843">
        <f t="shared" si="134"/>
        <v>1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f t="shared" si="132"/>
        <v>41784.952488425923</v>
      </c>
      <c r="R2844">
        <f t="shared" si="133"/>
        <v>2014</v>
      </c>
      <c r="S2844">
        <f t="shared" si="134"/>
        <v>0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f t="shared" si="132"/>
        <v>42492.737847222219</v>
      </c>
      <c r="R2845">
        <f t="shared" si="133"/>
        <v>2016</v>
      </c>
      <c r="S2845">
        <f t="shared" si="134"/>
        <v>0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f t="shared" si="132"/>
        <v>42709.546064814815</v>
      </c>
      <c r="R2846">
        <f t="shared" si="133"/>
        <v>2016</v>
      </c>
      <c r="S2846">
        <f t="shared" si="134"/>
        <v>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f t="shared" si="132"/>
        <v>42103.016585648147</v>
      </c>
      <c r="R2847">
        <f t="shared" si="133"/>
        <v>2015</v>
      </c>
      <c r="S2847">
        <f t="shared" si="134"/>
        <v>32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f t="shared" si="132"/>
        <v>42108.692060185189</v>
      </c>
      <c r="R2848">
        <f t="shared" si="133"/>
        <v>2015</v>
      </c>
      <c r="S2848">
        <f t="shared" si="134"/>
        <v>0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f t="shared" si="132"/>
        <v>42453.806307870371</v>
      </c>
      <c r="R2849">
        <f t="shared" si="133"/>
        <v>2016</v>
      </c>
      <c r="S2849">
        <f t="shared" si="134"/>
        <v>0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f t="shared" si="132"/>
        <v>42123.648831018523</v>
      </c>
      <c r="R2850">
        <f t="shared" si="133"/>
        <v>2015</v>
      </c>
      <c r="S2850">
        <f t="shared" si="134"/>
        <v>0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f t="shared" si="132"/>
        <v>42453.428240740745</v>
      </c>
      <c r="R2851">
        <f t="shared" si="133"/>
        <v>2016</v>
      </c>
      <c r="S2851">
        <f t="shared" si="134"/>
        <v>1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f t="shared" si="132"/>
        <v>41858.007071759261</v>
      </c>
      <c r="R2852">
        <f t="shared" si="133"/>
        <v>2014</v>
      </c>
      <c r="S2852">
        <f t="shared" si="134"/>
        <v>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f t="shared" si="132"/>
        <v>42390.002650462964</v>
      </c>
      <c r="R2853">
        <f t="shared" si="133"/>
        <v>2016</v>
      </c>
      <c r="S2853">
        <f t="shared" si="134"/>
        <v>0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f t="shared" si="132"/>
        <v>41781.045173611114</v>
      </c>
      <c r="R2854">
        <f t="shared" si="133"/>
        <v>2014</v>
      </c>
      <c r="S2854">
        <f t="shared" si="134"/>
        <v>2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f t="shared" si="132"/>
        <v>41836.190937499996</v>
      </c>
      <c r="R2855">
        <f t="shared" si="133"/>
        <v>2014</v>
      </c>
      <c r="S2855">
        <f t="shared" si="134"/>
        <v>0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f t="shared" si="132"/>
        <v>42111.71665509259</v>
      </c>
      <c r="R2856">
        <f t="shared" si="133"/>
        <v>2015</v>
      </c>
      <c r="S2856">
        <f t="shared" si="134"/>
        <v>42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f t="shared" si="132"/>
        <v>42370.007766203707</v>
      </c>
      <c r="R2857">
        <f t="shared" si="133"/>
        <v>2016</v>
      </c>
      <c r="S2857">
        <f t="shared" si="134"/>
        <v>50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f t="shared" si="132"/>
        <v>42165.037581018521</v>
      </c>
      <c r="R2858">
        <f t="shared" si="133"/>
        <v>2015</v>
      </c>
      <c r="S2858">
        <f t="shared" si="134"/>
        <v>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f t="shared" si="132"/>
        <v>42726.920081018514</v>
      </c>
      <c r="R2859">
        <f t="shared" si="133"/>
        <v>2016</v>
      </c>
      <c r="S2859">
        <f t="shared" si="134"/>
        <v>20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f t="shared" si="132"/>
        <v>41954.545081018514</v>
      </c>
      <c r="R2860">
        <f t="shared" si="133"/>
        <v>2014</v>
      </c>
      <c r="S2860">
        <f t="shared" si="134"/>
        <v>0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f t="shared" si="132"/>
        <v>42233.362314814818</v>
      </c>
      <c r="R2861">
        <f t="shared" si="133"/>
        <v>2015</v>
      </c>
      <c r="S2861">
        <f t="shared" si="134"/>
        <v>2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f t="shared" si="132"/>
        <v>42480.800648148142</v>
      </c>
      <c r="R2862">
        <f t="shared" si="133"/>
        <v>2016</v>
      </c>
      <c r="S2862">
        <f t="shared" si="134"/>
        <v>7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f t="shared" si="132"/>
        <v>42257.590833333335</v>
      </c>
      <c r="R2863">
        <f t="shared" si="133"/>
        <v>2015</v>
      </c>
      <c r="S2863">
        <f t="shared" si="134"/>
        <v>32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f t="shared" si="132"/>
        <v>41784.789687500001</v>
      </c>
      <c r="R2864">
        <f t="shared" si="133"/>
        <v>2014</v>
      </c>
      <c r="S2864">
        <f t="shared" si="134"/>
        <v>0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f t="shared" si="132"/>
        <v>41831.675034722226</v>
      </c>
      <c r="R2865">
        <f t="shared" si="133"/>
        <v>2014</v>
      </c>
      <c r="S2865">
        <f t="shared" si="134"/>
        <v>0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f t="shared" si="132"/>
        <v>42172.613506944443</v>
      </c>
      <c r="R2866">
        <f t="shared" si="133"/>
        <v>2015</v>
      </c>
      <c r="S2866">
        <f t="shared" si="134"/>
        <v>2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f t="shared" si="132"/>
        <v>41950.114108796297</v>
      </c>
      <c r="R2867">
        <f t="shared" si="133"/>
        <v>2014</v>
      </c>
      <c r="S2867">
        <f t="shared" si="134"/>
        <v>0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f t="shared" si="132"/>
        <v>42627.955104166671</v>
      </c>
      <c r="R2868">
        <f t="shared" si="133"/>
        <v>2016</v>
      </c>
      <c r="S2868">
        <f t="shared" si="134"/>
        <v>1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f t="shared" si="132"/>
        <v>42531.195277777777</v>
      </c>
      <c r="R2869">
        <f t="shared" si="133"/>
        <v>2016</v>
      </c>
      <c r="S2869">
        <f t="shared" si="134"/>
        <v>20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f t="shared" si="132"/>
        <v>42618.827013888891</v>
      </c>
      <c r="R2870">
        <f t="shared" si="133"/>
        <v>2016</v>
      </c>
      <c r="S2870">
        <f t="shared" si="134"/>
        <v>42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f t="shared" si="132"/>
        <v>42540.593530092592</v>
      </c>
      <c r="R2871">
        <f t="shared" si="133"/>
        <v>2016</v>
      </c>
      <c r="S2871">
        <f t="shared" si="134"/>
        <v>1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f t="shared" si="132"/>
        <v>41746.189409722225</v>
      </c>
      <c r="R2872">
        <f t="shared" si="133"/>
        <v>2014</v>
      </c>
      <c r="S2872">
        <f t="shared" si="134"/>
        <v>15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f t="shared" si="132"/>
        <v>41974.738576388889</v>
      </c>
      <c r="R2873">
        <f t="shared" si="133"/>
        <v>2014</v>
      </c>
      <c r="S2873">
        <f t="shared" si="134"/>
        <v>5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f t="shared" si="132"/>
        <v>42115.11618055556</v>
      </c>
      <c r="R2874">
        <f t="shared" si="133"/>
        <v>2015</v>
      </c>
      <c r="S2874">
        <f t="shared" si="134"/>
        <v>0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f t="shared" si="132"/>
        <v>42002.817488425921</v>
      </c>
      <c r="R2875">
        <f t="shared" si="133"/>
        <v>2014</v>
      </c>
      <c r="S2875">
        <f t="shared" si="134"/>
        <v>38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f t="shared" si="132"/>
        <v>42722.84474537037</v>
      </c>
      <c r="R2876">
        <f t="shared" si="133"/>
        <v>2016</v>
      </c>
      <c r="S2876">
        <f t="shared" si="134"/>
        <v>5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f t="shared" si="132"/>
        <v>42465.128391203703</v>
      </c>
      <c r="R2877">
        <f t="shared" si="133"/>
        <v>2016</v>
      </c>
      <c r="S2877">
        <f t="shared" si="134"/>
        <v>0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f t="shared" si="132"/>
        <v>42171.743969907402</v>
      </c>
      <c r="R2878">
        <f t="shared" si="133"/>
        <v>2015</v>
      </c>
      <c r="S2878">
        <f t="shared" si="134"/>
        <v>0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f t="shared" si="132"/>
        <v>42672.955138888887</v>
      </c>
      <c r="R2879">
        <f t="shared" si="133"/>
        <v>2016</v>
      </c>
      <c r="S2879">
        <f t="shared" si="134"/>
        <v>11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f t="shared" si="132"/>
        <v>42128.615682870368</v>
      </c>
      <c r="R2880">
        <f t="shared" si="133"/>
        <v>2015</v>
      </c>
      <c r="S2880">
        <f t="shared" si="134"/>
        <v>2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f t="shared" si="132"/>
        <v>42359.725243055553</v>
      </c>
      <c r="R2881">
        <f t="shared" si="133"/>
        <v>2015</v>
      </c>
      <c r="S2881">
        <f t="shared" si="134"/>
        <v>0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f t="shared" si="132"/>
        <v>42192.905694444446</v>
      </c>
      <c r="R2882">
        <f t="shared" si="133"/>
        <v>2015</v>
      </c>
      <c r="S2882">
        <f t="shared" si="134"/>
        <v>23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f t="shared" ref="Q2883:Q2946" si="135">(((J2883/60)/60)/24)+DATE(1970,1,1)</f>
        <v>41916.597638888888</v>
      </c>
      <c r="R2883">
        <f t="shared" ref="R2883:R2946" si="136">YEAR(Q2883)</f>
        <v>2014</v>
      </c>
      <c r="S2883">
        <f t="shared" ref="S2883:S2946" si="137">ROUND(E2883/D2883*100,0)</f>
        <v>0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f t="shared" si="135"/>
        <v>42461.596273148149</v>
      </c>
      <c r="R2884">
        <f t="shared" si="136"/>
        <v>2016</v>
      </c>
      <c r="S2884">
        <f t="shared" si="137"/>
        <v>34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f t="shared" si="135"/>
        <v>42370.90320601852</v>
      </c>
      <c r="R2885">
        <f t="shared" si="136"/>
        <v>2016</v>
      </c>
      <c r="S2885">
        <f t="shared" si="137"/>
        <v>19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f t="shared" si="135"/>
        <v>41948.727256944447</v>
      </c>
      <c r="R2886">
        <f t="shared" si="136"/>
        <v>2014</v>
      </c>
      <c r="S2886">
        <f t="shared" si="137"/>
        <v>0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f t="shared" si="135"/>
        <v>42047.07640046296</v>
      </c>
      <c r="R2887">
        <f t="shared" si="136"/>
        <v>2015</v>
      </c>
      <c r="S2887">
        <f t="shared" si="137"/>
        <v>33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f t="shared" si="135"/>
        <v>42261.632916666669</v>
      </c>
      <c r="R2888">
        <f t="shared" si="136"/>
        <v>2015</v>
      </c>
      <c r="S2888">
        <f t="shared" si="137"/>
        <v>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f t="shared" si="135"/>
        <v>41985.427361111113</v>
      </c>
      <c r="R2889">
        <f t="shared" si="136"/>
        <v>2014</v>
      </c>
      <c r="S2889">
        <f t="shared" si="137"/>
        <v>0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f t="shared" si="135"/>
        <v>41922.535185185188</v>
      </c>
      <c r="R2890">
        <f t="shared" si="136"/>
        <v>2014</v>
      </c>
      <c r="S2890">
        <f t="shared" si="137"/>
        <v>0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f t="shared" si="135"/>
        <v>41850.863252314812</v>
      </c>
      <c r="R2891">
        <f t="shared" si="136"/>
        <v>2014</v>
      </c>
      <c r="S2891">
        <f t="shared" si="137"/>
        <v>38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f t="shared" si="135"/>
        <v>41831.742962962962</v>
      </c>
      <c r="R2892">
        <f t="shared" si="136"/>
        <v>2014</v>
      </c>
      <c r="S2892">
        <f t="shared" si="137"/>
        <v>1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f t="shared" si="135"/>
        <v>42415.883425925931</v>
      </c>
      <c r="R2893">
        <f t="shared" si="136"/>
        <v>2016</v>
      </c>
      <c r="S2893">
        <f t="shared" si="137"/>
        <v>3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f t="shared" si="135"/>
        <v>41869.714166666665</v>
      </c>
      <c r="R2894">
        <f t="shared" si="136"/>
        <v>2014</v>
      </c>
      <c r="S2894">
        <f t="shared" si="137"/>
        <v>9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f t="shared" si="135"/>
        <v>41953.773090277777</v>
      </c>
      <c r="R2895">
        <f t="shared" si="136"/>
        <v>2014</v>
      </c>
      <c r="S2895">
        <f t="shared" si="137"/>
        <v>1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f t="shared" si="135"/>
        <v>42037.986284722225</v>
      </c>
      <c r="R2896">
        <f t="shared" si="136"/>
        <v>2015</v>
      </c>
      <c r="S2896">
        <f t="shared" si="137"/>
        <v>0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f t="shared" si="135"/>
        <v>41811.555462962962</v>
      </c>
      <c r="R2897">
        <f t="shared" si="136"/>
        <v>2014</v>
      </c>
      <c r="S2897">
        <f t="shared" si="137"/>
        <v>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f t="shared" si="135"/>
        <v>42701.908807870372</v>
      </c>
      <c r="R2898">
        <f t="shared" si="136"/>
        <v>2016</v>
      </c>
      <c r="S2898">
        <f t="shared" si="137"/>
        <v>21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f t="shared" si="135"/>
        <v>42258.646504629629</v>
      </c>
      <c r="R2899">
        <f t="shared" si="136"/>
        <v>2015</v>
      </c>
      <c r="S2899">
        <f t="shared" si="137"/>
        <v>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f t="shared" si="135"/>
        <v>42278.664965277778</v>
      </c>
      <c r="R2900">
        <f t="shared" si="136"/>
        <v>2015</v>
      </c>
      <c r="S2900">
        <f t="shared" si="137"/>
        <v>4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f t="shared" si="135"/>
        <v>42515.078217592592</v>
      </c>
      <c r="R2901">
        <f t="shared" si="136"/>
        <v>2016</v>
      </c>
      <c r="S2901">
        <f t="shared" si="137"/>
        <v>0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f t="shared" si="135"/>
        <v>41830.234166666669</v>
      </c>
      <c r="R2902">
        <f t="shared" si="136"/>
        <v>2014</v>
      </c>
      <c r="S2902">
        <f t="shared" si="137"/>
        <v>62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f t="shared" si="135"/>
        <v>41982.904386574075</v>
      </c>
      <c r="R2903">
        <f t="shared" si="136"/>
        <v>2014</v>
      </c>
      <c r="S2903">
        <f t="shared" si="137"/>
        <v>1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f t="shared" si="135"/>
        <v>42210.439768518518</v>
      </c>
      <c r="R2904">
        <f t="shared" si="136"/>
        <v>2015</v>
      </c>
      <c r="S2904">
        <f t="shared" si="137"/>
        <v>0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f t="shared" si="135"/>
        <v>42196.166874999995</v>
      </c>
      <c r="R2905">
        <f t="shared" si="136"/>
        <v>2015</v>
      </c>
      <c r="S2905">
        <f t="shared" si="137"/>
        <v>1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f t="shared" si="135"/>
        <v>41940.967951388891</v>
      </c>
      <c r="R2906">
        <f t="shared" si="136"/>
        <v>2014</v>
      </c>
      <c r="S2906">
        <f t="shared" si="137"/>
        <v>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f t="shared" si="135"/>
        <v>42606.056863425925</v>
      </c>
      <c r="R2907">
        <f t="shared" si="136"/>
        <v>2016</v>
      </c>
      <c r="S2907">
        <f t="shared" si="137"/>
        <v>18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f t="shared" si="135"/>
        <v>42199.648912037039</v>
      </c>
      <c r="R2908">
        <f t="shared" si="136"/>
        <v>2015</v>
      </c>
      <c r="S2908">
        <f t="shared" si="137"/>
        <v>9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f t="shared" si="135"/>
        <v>42444.877743055549</v>
      </c>
      <c r="R2909">
        <f t="shared" si="136"/>
        <v>2016</v>
      </c>
      <c r="S2909">
        <f t="shared" si="137"/>
        <v>0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f t="shared" si="135"/>
        <v>42499.731701388882</v>
      </c>
      <c r="R2910">
        <f t="shared" si="136"/>
        <v>2016</v>
      </c>
      <c r="S2910">
        <f t="shared" si="137"/>
        <v>3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f t="shared" si="135"/>
        <v>41929.266215277778</v>
      </c>
      <c r="R2911">
        <f t="shared" si="136"/>
        <v>2014</v>
      </c>
      <c r="S2911">
        <f t="shared" si="137"/>
        <v>0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f t="shared" si="135"/>
        <v>42107.841284722221</v>
      </c>
      <c r="R2912">
        <f t="shared" si="136"/>
        <v>2015</v>
      </c>
      <c r="S2912">
        <f t="shared" si="137"/>
        <v>0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f t="shared" si="135"/>
        <v>42142.768819444449</v>
      </c>
      <c r="R2913">
        <f t="shared" si="136"/>
        <v>2015</v>
      </c>
      <c r="S2913">
        <f t="shared" si="137"/>
        <v>37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f t="shared" si="135"/>
        <v>42354.131643518514</v>
      </c>
      <c r="R2914">
        <f t="shared" si="136"/>
        <v>2015</v>
      </c>
      <c r="S2914">
        <f t="shared" si="137"/>
        <v>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f t="shared" si="135"/>
        <v>41828.922905092593</v>
      </c>
      <c r="R2915">
        <f t="shared" si="136"/>
        <v>2014</v>
      </c>
      <c r="S2915">
        <f t="shared" si="137"/>
        <v>0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f t="shared" si="135"/>
        <v>42017.907337962963</v>
      </c>
      <c r="R2916">
        <f t="shared" si="136"/>
        <v>2015</v>
      </c>
      <c r="S2916">
        <f t="shared" si="137"/>
        <v>0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f t="shared" si="135"/>
        <v>42415.398032407407</v>
      </c>
      <c r="R2917">
        <f t="shared" si="136"/>
        <v>2016</v>
      </c>
      <c r="S2917">
        <f t="shared" si="137"/>
        <v>61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f t="shared" si="135"/>
        <v>41755.476724537039</v>
      </c>
      <c r="R2918">
        <f t="shared" si="136"/>
        <v>2014</v>
      </c>
      <c r="S2918">
        <f t="shared" si="137"/>
        <v>8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f t="shared" si="135"/>
        <v>42245.234340277777</v>
      </c>
      <c r="R2919">
        <f t="shared" si="136"/>
        <v>2015</v>
      </c>
      <c r="S2919">
        <f t="shared" si="137"/>
        <v>22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f t="shared" si="135"/>
        <v>42278.629710648151</v>
      </c>
      <c r="R2920">
        <f t="shared" si="136"/>
        <v>2015</v>
      </c>
      <c r="S2920">
        <f t="shared" si="137"/>
        <v>27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f t="shared" si="135"/>
        <v>41826.61954861111</v>
      </c>
      <c r="R2921">
        <f t="shared" si="136"/>
        <v>2014</v>
      </c>
      <c r="S2921">
        <f t="shared" si="137"/>
        <v>9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f t="shared" si="135"/>
        <v>42058.792476851857</v>
      </c>
      <c r="R2922">
        <f t="shared" si="136"/>
        <v>2015</v>
      </c>
      <c r="S2922">
        <f t="shared" si="137"/>
        <v>27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f t="shared" si="135"/>
        <v>41877.886620370373</v>
      </c>
      <c r="R2923">
        <f t="shared" si="136"/>
        <v>2014</v>
      </c>
      <c r="S2923">
        <f t="shared" si="137"/>
        <v>129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f t="shared" si="135"/>
        <v>42097.874155092592</v>
      </c>
      <c r="R2924">
        <f t="shared" si="136"/>
        <v>2015</v>
      </c>
      <c r="S2924">
        <f t="shared" si="137"/>
        <v>100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f t="shared" si="135"/>
        <v>42013.15253472222</v>
      </c>
      <c r="R2925">
        <f t="shared" si="136"/>
        <v>2015</v>
      </c>
      <c r="S2925">
        <f t="shared" si="137"/>
        <v>100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f t="shared" si="135"/>
        <v>42103.556828703702</v>
      </c>
      <c r="R2926">
        <f t="shared" si="136"/>
        <v>2015</v>
      </c>
      <c r="S2926">
        <f t="shared" si="137"/>
        <v>103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f t="shared" si="135"/>
        <v>41863.584120370368</v>
      </c>
      <c r="R2927">
        <f t="shared" si="136"/>
        <v>2014</v>
      </c>
      <c r="S2927">
        <f t="shared" si="137"/>
        <v>102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f t="shared" si="135"/>
        <v>42044.765960648147</v>
      </c>
      <c r="R2928">
        <f t="shared" si="136"/>
        <v>2015</v>
      </c>
      <c r="S2928">
        <f t="shared" si="137"/>
        <v>125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f t="shared" si="135"/>
        <v>41806.669317129628</v>
      </c>
      <c r="R2929">
        <f t="shared" si="136"/>
        <v>2014</v>
      </c>
      <c r="S2929">
        <f t="shared" si="137"/>
        <v>131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f t="shared" si="135"/>
        <v>42403.998217592598</v>
      </c>
      <c r="R2930">
        <f t="shared" si="136"/>
        <v>2016</v>
      </c>
      <c r="S2930">
        <f t="shared" si="137"/>
        <v>100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f t="shared" si="135"/>
        <v>41754.564328703702</v>
      </c>
      <c r="R2931">
        <f t="shared" si="136"/>
        <v>2014</v>
      </c>
      <c r="S2931">
        <f t="shared" si="137"/>
        <v>102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f t="shared" si="135"/>
        <v>42101.584074074075</v>
      </c>
      <c r="R2932">
        <f t="shared" si="136"/>
        <v>2015</v>
      </c>
      <c r="S2932">
        <f t="shared" si="137"/>
        <v>101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f t="shared" si="135"/>
        <v>41872.291238425925</v>
      </c>
      <c r="R2933">
        <f t="shared" si="136"/>
        <v>2014</v>
      </c>
      <c r="S2933">
        <f t="shared" si="137"/>
        <v>106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f t="shared" si="135"/>
        <v>42025.164780092593</v>
      </c>
      <c r="R2934">
        <f t="shared" si="136"/>
        <v>2015</v>
      </c>
      <c r="S2934">
        <f t="shared" si="137"/>
        <v>105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f t="shared" si="135"/>
        <v>42495.956631944442</v>
      </c>
      <c r="R2935">
        <f t="shared" si="136"/>
        <v>2016</v>
      </c>
      <c r="S2935">
        <f t="shared" si="137"/>
        <v>103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f t="shared" si="135"/>
        <v>41775.636157407411</v>
      </c>
      <c r="R2936">
        <f t="shared" si="136"/>
        <v>2014</v>
      </c>
      <c r="S2936">
        <f t="shared" si="137"/>
        <v>108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f t="shared" si="135"/>
        <v>42553.583425925928</v>
      </c>
      <c r="R2937">
        <f t="shared" si="136"/>
        <v>2016</v>
      </c>
      <c r="S2937">
        <f t="shared" si="137"/>
        <v>101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f t="shared" si="135"/>
        <v>41912.650729166664</v>
      </c>
      <c r="R2938">
        <f t="shared" si="136"/>
        <v>2014</v>
      </c>
      <c r="S2938">
        <f t="shared" si="137"/>
        <v>128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f t="shared" si="135"/>
        <v>41803.457326388889</v>
      </c>
      <c r="R2939">
        <f t="shared" si="136"/>
        <v>2014</v>
      </c>
      <c r="S2939">
        <f t="shared" si="137"/>
        <v>133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f t="shared" si="135"/>
        <v>42004.703865740739</v>
      </c>
      <c r="R2940">
        <f t="shared" si="136"/>
        <v>2014</v>
      </c>
      <c r="S2940">
        <f t="shared" si="137"/>
        <v>101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f t="shared" si="135"/>
        <v>41845.809166666666</v>
      </c>
      <c r="R2941">
        <f t="shared" si="136"/>
        <v>2014</v>
      </c>
      <c r="S2941">
        <f t="shared" si="137"/>
        <v>103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f t="shared" si="135"/>
        <v>41982.773356481484</v>
      </c>
      <c r="R2942">
        <f t="shared" si="136"/>
        <v>2014</v>
      </c>
      <c r="S2942">
        <f t="shared" si="137"/>
        <v>107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f t="shared" si="135"/>
        <v>42034.960127314815</v>
      </c>
      <c r="R2943">
        <f t="shared" si="136"/>
        <v>2015</v>
      </c>
      <c r="S2943">
        <f t="shared" si="137"/>
        <v>0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f t="shared" si="135"/>
        <v>42334.803923611107</v>
      </c>
      <c r="R2944">
        <f t="shared" si="136"/>
        <v>2015</v>
      </c>
      <c r="S2944">
        <f t="shared" si="137"/>
        <v>20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f t="shared" si="135"/>
        <v>42077.129398148143</v>
      </c>
      <c r="R2945">
        <f t="shared" si="136"/>
        <v>2015</v>
      </c>
      <c r="S2945">
        <f t="shared" si="137"/>
        <v>0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f t="shared" si="135"/>
        <v>42132.9143287037</v>
      </c>
      <c r="R2946">
        <f t="shared" si="136"/>
        <v>2015</v>
      </c>
      <c r="S2946">
        <f t="shared" si="137"/>
        <v>1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f t="shared" ref="Q2947:Q3010" si="138">(((J2947/60)/60)/24)+DATE(1970,1,1)</f>
        <v>42118.139583333337</v>
      </c>
      <c r="R2947">
        <f t="shared" ref="R2947:R3010" si="139">YEAR(Q2947)</f>
        <v>2015</v>
      </c>
      <c r="S2947">
        <f t="shared" ref="S2947:S3010" si="140">ROUND(E2947/D2947*100,0)</f>
        <v>0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f t="shared" si="138"/>
        <v>42567.531157407408</v>
      </c>
      <c r="R2948">
        <f t="shared" si="139"/>
        <v>2016</v>
      </c>
      <c r="S2948">
        <f t="shared" si="140"/>
        <v>0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f t="shared" si="138"/>
        <v>42649.562118055561</v>
      </c>
      <c r="R2949">
        <f t="shared" si="139"/>
        <v>2016</v>
      </c>
      <c r="S2949">
        <f t="shared" si="140"/>
        <v>4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f t="shared" si="138"/>
        <v>42097.649224537032</v>
      </c>
      <c r="R2950">
        <f t="shared" si="139"/>
        <v>2015</v>
      </c>
      <c r="S2950">
        <f t="shared" si="140"/>
        <v>0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f t="shared" si="138"/>
        <v>42297.823113425926</v>
      </c>
      <c r="R2951">
        <f t="shared" si="139"/>
        <v>2015</v>
      </c>
      <c r="S2951">
        <f t="shared" si="140"/>
        <v>3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f t="shared" si="138"/>
        <v>42362.36518518519</v>
      </c>
      <c r="R2952">
        <f t="shared" si="139"/>
        <v>2015</v>
      </c>
      <c r="S2952">
        <f t="shared" si="140"/>
        <v>0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f t="shared" si="138"/>
        <v>41872.802928240737</v>
      </c>
      <c r="R2953">
        <f t="shared" si="139"/>
        <v>2014</v>
      </c>
      <c r="S2953">
        <f t="shared" si="140"/>
        <v>2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f t="shared" si="138"/>
        <v>42628.690266203703</v>
      </c>
      <c r="R2954">
        <f t="shared" si="139"/>
        <v>2016</v>
      </c>
      <c r="S2954">
        <f t="shared" si="140"/>
        <v>8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f t="shared" si="138"/>
        <v>42255.791909722218</v>
      </c>
      <c r="R2955">
        <f t="shared" si="139"/>
        <v>2015</v>
      </c>
      <c r="S2955">
        <f t="shared" si="140"/>
        <v>0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f t="shared" si="138"/>
        <v>42790.583368055552</v>
      </c>
      <c r="R2956">
        <f t="shared" si="139"/>
        <v>2017</v>
      </c>
      <c r="S2956">
        <f t="shared" si="140"/>
        <v>0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f t="shared" si="138"/>
        <v>42141.741307870368</v>
      </c>
      <c r="R2957">
        <f t="shared" si="139"/>
        <v>2015</v>
      </c>
      <c r="S2957">
        <f t="shared" si="140"/>
        <v>60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f t="shared" si="138"/>
        <v>42464.958912037036</v>
      </c>
      <c r="R2958">
        <f t="shared" si="139"/>
        <v>2016</v>
      </c>
      <c r="S2958">
        <f t="shared" si="140"/>
        <v>17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f t="shared" si="138"/>
        <v>42031.011249999996</v>
      </c>
      <c r="R2959">
        <f t="shared" si="139"/>
        <v>2015</v>
      </c>
      <c r="S2959">
        <f t="shared" si="140"/>
        <v>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f t="shared" si="138"/>
        <v>42438.779131944444</v>
      </c>
      <c r="R2960">
        <f t="shared" si="139"/>
        <v>2016</v>
      </c>
      <c r="S2960">
        <f t="shared" si="140"/>
        <v>0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f t="shared" si="138"/>
        <v>42498.008391203708</v>
      </c>
      <c r="R2961">
        <f t="shared" si="139"/>
        <v>2016</v>
      </c>
      <c r="S2961">
        <f t="shared" si="140"/>
        <v>0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f t="shared" si="138"/>
        <v>41863.757210648146</v>
      </c>
      <c r="R2962">
        <f t="shared" si="139"/>
        <v>2014</v>
      </c>
      <c r="S2962">
        <f t="shared" si="140"/>
        <v>0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f t="shared" si="138"/>
        <v>42061.212488425925</v>
      </c>
      <c r="R2963">
        <f t="shared" si="139"/>
        <v>2015</v>
      </c>
      <c r="S2963">
        <f t="shared" si="140"/>
        <v>110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f t="shared" si="138"/>
        <v>42036.24428240741</v>
      </c>
      <c r="R2964">
        <f t="shared" si="139"/>
        <v>2015</v>
      </c>
      <c r="S2964">
        <f t="shared" si="140"/>
        <v>122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f t="shared" si="138"/>
        <v>42157.470185185186</v>
      </c>
      <c r="R2965">
        <f t="shared" si="139"/>
        <v>2015</v>
      </c>
      <c r="S2965">
        <f t="shared" si="140"/>
        <v>107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f t="shared" si="138"/>
        <v>41827.909942129627</v>
      </c>
      <c r="R2966">
        <f t="shared" si="139"/>
        <v>2014</v>
      </c>
      <c r="S2966">
        <f t="shared" si="140"/>
        <v>101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f t="shared" si="138"/>
        <v>42162.729548611111</v>
      </c>
      <c r="R2967">
        <f t="shared" si="139"/>
        <v>2015</v>
      </c>
      <c r="S2967">
        <f t="shared" si="140"/>
        <v>109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f t="shared" si="138"/>
        <v>42233.738564814819</v>
      </c>
      <c r="R2968">
        <f t="shared" si="139"/>
        <v>2015</v>
      </c>
      <c r="S2968">
        <f t="shared" si="140"/>
        <v>114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f t="shared" si="138"/>
        <v>42042.197824074072</v>
      </c>
      <c r="R2969">
        <f t="shared" si="139"/>
        <v>2015</v>
      </c>
      <c r="S2969">
        <f t="shared" si="140"/>
        <v>114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f t="shared" si="138"/>
        <v>42585.523842592593</v>
      </c>
      <c r="R2970">
        <f t="shared" si="139"/>
        <v>2016</v>
      </c>
      <c r="S2970">
        <f t="shared" si="140"/>
        <v>106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f t="shared" si="138"/>
        <v>42097.786493055552</v>
      </c>
      <c r="R2971">
        <f t="shared" si="139"/>
        <v>2015</v>
      </c>
      <c r="S2971">
        <f t="shared" si="140"/>
        <v>163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f t="shared" si="138"/>
        <v>41808.669571759259</v>
      </c>
      <c r="R2972">
        <f t="shared" si="139"/>
        <v>2014</v>
      </c>
      <c r="S2972">
        <f t="shared" si="140"/>
        <v>106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f t="shared" si="138"/>
        <v>41852.658310185187</v>
      </c>
      <c r="R2973">
        <f t="shared" si="139"/>
        <v>2014</v>
      </c>
      <c r="S2973">
        <f t="shared" si="140"/>
        <v>100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f t="shared" si="138"/>
        <v>42694.110185185185</v>
      </c>
      <c r="R2974">
        <f t="shared" si="139"/>
        <v>2016</v>
      </c>
      <c r="S2974">
        <f t="shared" si="140"/>
        <v>105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f t="shared" si="138"/>
        <v>42341.818379629629</v>
      </c>
      <c r="R2975">
        <f t="shared" si="139"/>
        <v>2015</v>
      </c>
      <c r="S2975">
        <f t="shared" si="140"/>
        <v>175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f t="shared" si="138"/>
        <v>41880.061006944445</v>
      </c>
      <c r="R2976">
        <f t="shared" si="139"/>
        <v>2014</v>
      </c>
      <c r="S2976">
        <f t="shared" si="140"/>
        <v>102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f t="shared" si="138"/>
        <v>41941.683865740742</v>
      </c>
      <c r="R2977">
        <f t="shared" si="139"/>
        <v>2014</v>
      </c>
      <c r="S2977">
        <f t="shared" si="140"/>
        <v>100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f t="shared" si="138"/>
        <v>42425.730671296296</v>
      </c>
      <c r="R2978">
        <f t="shared" si="139"/>
        <v>2016</v>
      </c>
      <c r="S2978">
        <f t="shared" si="140"/>
        <v>171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f t="shared" si="138"/>
        <v>42026.88118055556</v>
      </c>
      <c r="R2979">
        <f t="shared" si="139"/>
        <v>2015</v>
      </c>
      <c r="S2979">
        <f t="shared" si="140"/>
        <v>114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f t="shared" si="138"/>
        <v>41922.640590277777</v>
      </c>
      <c r="R2980">
        <f t="shared" si="139"/>
        <v>2014</v>
      </c>
      <c r="S2980">
        <f t="shared" si="140"/>
        <v>129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f t="shared" si="138"/>
        <v>41993.824340277773</v>
      </c>
      <c r="R2981">
        <f t="shared" si="139"/>
        <v>2014</v>
      </c>
      <c r="S2981">
        <f t="shared" si="140"/>
        <v>101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f t="shared" si="138"/>
        <v>42219.915856481486</v>
      </c>
      <c r="R2982">
        <f t="shared" si="139"/>
        <v>2015</v>
      </c>
      <c r="S2982">
        <f t="shared" si="140"/>
        <v>109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f t="shared" si="138"/>
        <v>42225.559675925921</v>
      </c>
      <c r="R2983">
        <f t="shared" si="139"/>
        <v>2015</v>
      </c>
      <c r="S2983">
        <f t="shared" si="140"/>
        <v>129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f t="shared" si="138"/>
        <v>42381.686840277776</v>
      </c>
      <c r="R2984">
        <f t="shared" si="139"/>
        <v>2016</v>
      </c>
      <c r="S2984">
        <f t="shared" si="140"/>
        <v>102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f t="shared" si="138"/>
        <v>41894.632361111115</v>
      </c>
      <c r="R2985">
        <f t="shared" si="139"/>
        <v>2014</v>
      </c>
      <c r="S2985">
        <f t="shared" si="140"/>
        <v>147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f t="shared" si="138"/>
        <v>42576.278715277775</v>
      </c>
      <c r="R2986">
        <f t="shared" si="139"/>
        <v>2016</v>
      </c>
      <c r="S2986">
        <f t="shared" si="140"/>
        <v>100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f t="shared" si="138"/>
        <v>42654.973703703698</v>
      </c>
      <c r="R2987">
        <f t="shared" si="139"/>
        <v>2016</v>
      </c>
      <c r="S2987">
        <f t="shared" si="140"/>
        <v>122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f t="shared" si="138"/>
        <v>42431.500069444446</v>
      </c>
      <c r="R2988">
        <f t="shared" si="139"/>
        <v>2016</v>
      </c>
      <c r="S2988">
        <f t="shared" si="140"/>
        <v>106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f t="shared" si="138"/>
        <v>42627.307303240741</v>
      </c>
      <c r="R2989">
        <f t="shared" si="139"/>
        <v>2016</v>
      </c>
      <c r="S2989">
        <f t="shared" si="140"/>
        <v>110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f t="shared" si="138"/>
        <v>42511.362048611118</v>
      </c>
      <c r="R2990">
        <f t="shared" si="139"/>
        <v>2016</v>
      </c>
      <c r="S2990">
        <f t="shared" si="140"/>
        <v>100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f t="shared" si="138"/>
        <v>42337.02039351852</v>
      </c>
      <c r="R2991">
        <f t="shared" si="139"/>
        <v>2015</v>
      </c>
      <c r="S2991">
        <f t="shared" si="140"/>
        <v>177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f t="shared" si="138"/>
        <v>42341.57430555555</v>
      </c>
      <c r="R2992">
        <f t="shared" si="139"/>
        <v>2015</v>
      </c>
      <c r="S2992">
        <f t="shared" si="140"/>
        <v>100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f t="shared" si="138"/>
        <v>42740.837152777778</v>
      </c>
      <c r="R2993">
        <f t="shared" si="139"/>
        <v>2017</v>
      </c>
      <c r="S2993">
        <f t="shared" si="140"/>
        <v>103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f t="shared" si="138"/>
        <v>42622.767476851848</v>
      </c>
      <c r="R2994">
        <f t="shared" si="139"/>
        <v>2016</v>
      </c>
      <c r="S2994">
        <f t="shared" si="140"/>
        <v>105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f t="shared" si="138"/>
        <v>42390.838738425926</v>
      </c>
      <c r="R2995">
        <f t="shared" si="139"/>
        <v>2016</v>
      </c>
      <c r="S2995">
        <f t="shared" si="140"/>
        <v>100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f t="shared" si="138"/>
        <v>41885.478842592594</v>
      </c>
      <c r="R2996">
        <f t="shared" si="139"/>
        <v>2014</v>
      </c>
      <c r="S2996">
        <f t="shared" si="140"/>
        <v>458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f t="shared" si="138"/>
        <v>42724.665173611109</v>
      </c>
      <c r="R2997">
        <f t="shared" si="139"/>
        <v>2016</v>
      </c>
      <c r="S2997">
        <f t="shared" si="140"/>
        <v>105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f t="shared" si="138"/>
        <v>42090.912500000006</v>
      </c>
      <c r="R2998">
        <f t="shared" si="139"/>
        <v>2015</v>
      </c>
      <c r="S2998">
        <f t="shared" si="140"/>
        <v>172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f t="shared" si="138"/>
        <v>42775.733715277776</v>
      </c>
      <c r="R2999">
        <f t="shared" si="139"/>
        <v>2017</v>
      </c>
      <c r="S2999">
        <f t="shared" si="140"/>
        <v>104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f t="shared" si="138"/>
        <v>41778.193622685183</v>
      </c>
      <c r="R3000">
        <f t="shared" si="139"/>
        <v>2014</v>
      </c>
      <c r="S3000">
        <f t="shared" si="140"/>
        <v>103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f t="shared" si="138"/>
        <v>42780.740277777775</v>
      </c>
      <c r="R3001">
        <f t="shared" si="139"/>
        <v>2017</v>
      </c>
      <c r="S3001">
        <f t="shared" si="140"/>
        <v>119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f t="shared" si="138"/>
        <v>42752.827199074076</v>
      </c>
      <c r="R3002">
        <f t="shared" si="139"/>
        <v>2017</v>
      </c>
      <c r="S3002">
        <f t="shared" si="140"/>
        <v>100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f t="shared" si="138"/>
        <v>42534.895625000005</v>
      </c>
      <c r="R3003">
        <f t="shared" si="139"/>
        <v>2016</v>
      </c>
      <c r="S3003">
        <f t="shared" si="140"/>
        <v>319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f t="shared" si="138"/>
        <v>41239.83625</v>
      </c>
      <c r="R3004">
        <f t="shared" si="139"/>
        <v>2012</v>
      </c>
      <c r="S3004">
        <f t="shared" si="140"/>
        <v>109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f t="shared" si="138"/>
        <v>42398.849259259259</v>
      </c>
      <c r="R3005">
        <f t="shared" si="139"/>
        <v>2016</v>
      </c>
      <c r="S3005">
        <f t="shared" si="140"/>
        <v>101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f t="shared" si="138"/>
        <v>41928.881064814814</v>
      </c>
      <c r="R3006">
        <f t="shared" si="139"/>
        <v>2014</v>
      </c>
      <c r="S3006">
        <f t="shared" si="140"/>
        <v>113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f t="shared" si="138"/>
        <v>41888.674826388888</v>
      </c>
      <c r="R3007">
        <f t="shared" si="139"/>
        <v>2014</v>
      </c>
      <c r="S3007">
        <f t="shared" si="140"/>
        <v>120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f t="shared" si="138"/>
        <v>41957.756840277783</v>
      </c>
      <c r="R3008">
        <f t="shared" si="139"/>
        <v>2014</v>
      </c>
      <c r="S3008">
        <f t="shared" si="140"/>
        <v>108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f t="shared" si="138"/>
        <v>42098.216238425928</v>
      </c>
      <c r="R3009">
        <f t="shared" si="139"/>
        <v>2015</v>
      </c>
      <c r="S3009">
        <f t="shared" si="140"/>
        <v>180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f t="shared" si="138"/>
        <v>42360.212025462963</v>
      </c>
      <c r="R3010">
        <f t="shared" si="139"/>
        <v>2015</v>
      </c>
      <c r="S3010">
        <f t="shared" si="140"/>
        <v>101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f t="shared" ref="Q3011:Q3074" si="141">(((J3011/60)/60)/24)+DATE(1970,1,1)</f>
        <v>41939.569907407407</v>
      </c>
      <c r="R3011">
        <f t="shared" ref="R3011:R3074" si="142">YEAR(Q3011)</f>
        <v>2014</v>
      </c>
      <c r="S3011">
        <f t="shared" ref="S3011:S3074" si="143">ROUND(E3011/D3011*100,0)</f>
        <v>120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f t="shared" si="141"/>
        <v>41996.832395833335</v>
      </c>
      <c r="R3012">
        <f t="shared" si="142"/>
        <v>2014</v>
      </c>
      <c r="S3012">
        <f t="shared" si="143"/>
        <v>158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f t="shared" si="141"/>
        <v>42334.468935185185</v>
      </c>
      <c r="R3013">
        <f t="shared" si="142"/>
        <v>2015</v>
      </c>
      <c r="S3013">
        <f t="shared" si="143"/>
        <v>124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f t="shared" si="141"/>
        <v>42024.702893518523</v>
      </c>
      <c r="R3014">
        <f t="shared" si="142"/>
        <v>2015</v>
      </c>
      <c r="S3014">
        <f t="shared" si="143"/>
        <v>117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f t="shared" si="141"/>
        <v>42146.836215277777</v>
      </c>
      <c r="R3015">
        <f t="shared" si="142"/>
        <v>2015</v>
      </c>
      <c r="S3015">
        <f t="shared" si="143"/>
        <v>157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f t="shared" si="141"/>
        <v>41920.123611111114</v>
      </c>
      <c r="R3016">
        <f t="shared" si="142"/>
        <v>2014</v>
      </c>
      <c r="S3016">
        <f t="shared" si="143"/>
        <v>113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f t="shared" si="141"/>
        <v>41785.72729166667</v>
      </c>
      <c r="R3017">
        <f t="shared" si="142"/>
        <v>2014</v>
      </c>
      <c r="S3017">
        <f t="shared" si="143"/>
        <v>103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f t="shared" si="141"/>
        <v>41778.548055555555</v>
      </c>
      <c r="R3018">
        <f t="shared" si="142"/>
        <v>2014</v>
      </c>
      <c r="S3018">
        <f t="shared" si="143"/>
        <v>103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f t="shared" si="141"/>
        <v>41841.850034722222</v>
      </c>
      <c r="R3019">
        <f t="shared" si="142"/>
        <v>2014</v>
      </c>
      <c r="S3019">
        <f t="shared" si="143"/>
        <v>106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f t="shared" si="141"/>
        <v>42163.29833333334</v>
      </c>
      <c r="R3020">
        <f t="shared" si="142"/>
        <v>2015</v>
      </c>
      <c r="S3020">
        <f t="shared" si="143"/>
        <v>101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f t="shared" si="141"/>
        <v>41758.833564814813</v>
      </c>
      <c r="R3021">
        <f t="shared" si="142"/>
        <v>2014</v>
      </c>
      <c r="S3021">
        <f t="shared" si="143"/>
        <v>121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f t="shared" si="141"/>
        <v>42170.846446759257</v>
      </c>
      <c r="R3022">
        <f t="shared" si="142"/>
        <v>2015</v>
      </c>
      <c r="S3022">
        <f t="shared" si="143"/>
        <v>101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f t="shared" si="141"/>
        <v>42660.618854166663</v>
      </c>
      <c r="R3023">
        <f t="shared" si="142"/>
        <v>2016</v>
      </c>
      <c r="S3023">
        <f t="shared" si="143"/>
        <v>116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f t="shared" si="141"/>
        <v>42564.95380787037</v>
      </c>
      <c r="R3024">
        <f t="shared" si="142"/>
        <v>2016</v>
      </c>
      <c r="S3024">
        <f t="shared" si="143"/>
        <v>101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f t="shared" si="141"/>
        <v>42121.675763888896</v>
      </c>
      <c r="R3025">
        <f t="shared" si="142"/>
        <v>2015</v>
      </c>
      <c r="S3025">
        <f t="shared" si="143"/>
        <v>103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f t="shared" si="141"/>
        <v>41158.993923611109</v>
      </c>
      <c r="R3026">
        <f t="shared" si="142"/>
        <v>2012</v>
      </c>
      <c r="S3026">
        <f t="shared" si="143"/>
        <v>246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f t="shared" si="141"/>
        <v>41761.509409722225</v>
      </c>
      <c r="R3027">
        <f t="shared" si="142"/>
        <v>2014</v>
      </c>
      <c r="S3027">
        <f t="shared" si="143"/>
        <v>302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f t="shared" si="141"/>
        <v>42783.459398148145</v>
      </c>
      <c r="R3028">
        <f t="shared" si="142"/>
        <v>2017</v>
      </c>
      <c r="S3028">
        <f t="shared" si="143"/>
        <v>143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f t="shared" si="141"/>
        <v>42053.704293981486</v>
      </c>
      <c r="R3029">
        <f t="shared" si="142"/>
        <v>2015</v>
      </c>
      <c r="S3029">
        <f t="shared" si="143"/>
        <v>131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f t="shared" si="141"/>
        <v>42567.264178240745</v>
      </c>
      <c r="R3030">
        <f t="shared" si="142"/>
        <v>2016</v>
      </c>
      <c r="S3030">
        <f t="shared" si="143"/>
        <v>168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f t="shared" si="141"/>
        <v>41932.708877314813</v>
      </c>
      <c r="R3031">
        <f t="shared" si="142"/>
        <v>2014</v>
      </c>
      <c r="S3031">
        <f t="shared" si="143"/>
        <v>110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f t="shared" si="141"/>
        <v>42233.747349537036</v>
      </c>
      <c r="R3032">
        <f t="shared" si="142"/>
        <v>2015</v>
      </c>
      <c r="S3032">
        <f t="shared" si="143"/>
        <v>107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f t="shared" si="141"/>
        <v>42597.882488425923</v>
      </c>
      <c r="R3033">
        <f t="shared" si="142"/>
        <v>2016</v>
      </c>
      <c r="S3033">
        <f t="shared" si="143"/>
        <v>100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f t="shared" si="141"/>
        <v>42228.044664351852</v>
      </c>
      <c r="R3034">
        <f t="shared" si="142"/>
        <v>2015</v>
      </c>
      <c r="S3034">
        <f t="shared" si="143"/>
        <v>127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f t="shared" si="141"/>
        <v>42570.110243055555</v>
      </c>
      <c r="R3035">
        <f t="shared" si="142"/>
        <v>2016</v>
      </c>
      <c r="S3035">
        <f t="shared" si="143"/>
        <v>147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f t="shared" si="141"/>
        <v>42644.535358796296</v>
      </c>
      <c r="R3036">
        <f t="shared" si="142"/>
        <v>2016</v>
      </c>
      <c r="S3036">
        <f t="shared" si="143"/>
        <v>113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f t="shared" si="141"/>
        <v>41368.560289351852</v>
      </c>
      <c r="R3037">
        <f t="shared" si="142"/>
        <v>2013</v>
      </c>
      <c r="S3037">
        <f t="shared" si="143"/>
        <v>109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f t="shared" si="141"/>
        <v>41466.785231481481</v>
      </c>
      <c r="R3038">
        <f t="shared" si="142"/>
        <v>2013</v>
      </c>
      <c r="S3038">
        <f t="shared" si="143"/>
        <v>127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f t="shared" si="141"/>
        <v>40378.893206018518</v>
      </c>
      <c r="R3039">
        <f t="shared" si="142"/>
        <v>2010</v>
      </c>
      <c r="S3039">
        <f t="shared" si="143"/>
        <v>213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f t="shared" si="141"/>
        <v>42373.252280092594</v>
      </c>
      <c r="R3040">
        <f t="shared" si="142"/>
        <v>2016</v>
      </c>
      <c r="S3040">
        <f t="shared" si="143"/>
        <v>101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f t="shared" si="141"/>
        <v>41610.794421296298</v>
      </c>
      <c r="R3041">
        <f t="shared" si="142"/>
        <v>2013</v>
      </c>
      <c r="S3041">
        <f t="shared" si="143"/>
        <v>109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f t="shared" si="141"/>
        <v>42177.791909722218</v>
      </c>
      <c r="R3042">
        <f t="shared" si="142"/>
        <v>2015</v>
      </c>
      <c r="S3042">
        <f t="shared" si="143"/>
        <v>108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f t="shared" si="141"/>
        <v>42359.868611111116</v>
      </c>
      <c r="R3043">
        <f t="shared" si="142"/>
        <v>2015</v>
      </c>
      <c r="S3043">
        <f t="shared" si="143"/>
        <v>110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f t="shared" si="141"/>
        <v>42253.688043981485</v>
      </c>
      <c r="R3044">
        <f t="shared" si="142"/>
        <v>2015</v>
      </c>
      <c r="S3044">
        <f t="shared" si="143"/>
        <v>128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f t="shared" si="141"/>
        <v>42083.070590277777</v>
      </c>
      <c r="R3045">
        <f t="shared" si="142"/>
        <v>2015</v>
      </c>
      <c r="S3045">
        <f t="shared" si="143"/>
        <v>110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f t="shared" si="141"/>
        <v>42387.7268287037</v>
      </c>
      <c r="R3046">
        <f t="shared" si="142"/>
        <v>2016</v>
      </c>
      <c r="S3046">
        <f t="shared" si="143"/>
        <v>109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f t="shared" si="141"/>
        <v>41843.155729166669</v>
      </c>
      <c r="R3047">
        <f t="shared" si="142"/>
        <v>2014</v>
      </c>
      <c r="S3047">
        <f t="shared" si="143"/>
        <v>133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f t="shared" si="141"/>
        <v>41862.803078703706</v>
      </c>
      <c r="R3048">
        <f t="shared" si="142"/>
        <v>2014</v>
      </c>
      <c r="S3048">
        <f t="shared" si="143"/>
        <v>191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f t="shared" si="141"/>
        <v>42443.989050925928</v>
      </c>
      <c r="R3049">
        <f t="shared" si="142"/>
        <v>2016</v>
      </c>
      <c r="S3049">
        <f t="shared" si="143"/>
        <v>149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f t="shared" si="141"/>
        <v>41975.901180555549</v>
      </c>
      <c r="R3050">
        <f t="shared" si="142"/>
        <v>2014</v>
      </c>
      <c r="S3050">
        <f t="shared" si="143"/>
        <v>166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f t="shared" si="141"/>
        <v>42139.014525462961</v>
      </c>
      <c r="R3051">
        <f t="shared" si="142"/>
        <v>2015</v>
      </c>
      <c r="S3051">
        <f t="shared" si="143"/>
        <v>107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f t="shared" si="141"/>
        <v>42465.16851851852</v>
      </c>
      <c r="R3052">
        <f t="shared" si="142"/>
        <v>2016</v>
      </c>
      <c r="S3052">
        <f t="shared" si="143"/>
        <v>106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f t="shared" si="141"/>
        <v>42744.416030092587</v>
      </c>
      <c r="R3053">
        <f t="shared" si="142"/>
        <v>2017</v>
      </c>
      <c r="S3053">
        <f t="shared" si="143"/>
        <v>24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f t="shared" si="141"/>
        <v>42122.670069444444</v>
      </c>
      <c r="R3054">
        <f t="shared" si="142"/>
        <v>2015</v>
      </c>
      <c r="S3054">
        <f t="shared" si="143"/>
        <v>0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f t="shared" si="141"/>
        <v>41862.761724537035</v>
      </c>
      <c r="R3055">
        <f t="shared" si="142"/>
        <v>2014</v>
      </c>
      <c r="S3055">
        <f t="shared" si="143"/>
        <v>0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f t="shared" si="141"/>
        <v>42027.832800925928</v>
      </c>
      <c r="R3056">
        <f t="shared" si="142"/>
        <v>2015</v>
      </c>
      <c r="S3056">
        <f t="shared" si="143"/>
        <v>0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f t="shared" si="141"/>
        <v>41953.95821759259</v>
      </c>
      <c r="R3057">
        <f t="shared" si="142"/>
        <v>2014</v>
      </c>
      <c r="S3057">
        <f t="shared" si="143"/>
        <v>0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f t="shared" si="141"/>
        <v>41851.636388888888</v>
      </c>
      <c r="R3058">
        <f t="shared" si="142"/>
        <v>2014</v>
      </c>
      <c r="S3058">
        <f t="shared" si="143"/>
        <v>0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f t="shared" si="141"/>
        <v>42433.650590277779</v>
      </c>
      <c r="R3059">
        <f t="shared" si="142"/>
        <v>2016</v>
      </c>
      <c r="S3059">
        <f t="shared" si="143"/>
        <v>0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f t="shared" si="141"/>
        <v>42460.374305555553</v>
      </c>
      <c r="R3060">
        <f t="shared" si="142"/>
        <v>2016</v>
      </c>
      <c r="S3060">
        <f t="shared" si="143"/>
        <v>0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f t="shared" si="141"/>
        <v>41829.935717592591</v>
      </c>
      <c r="R3061">
        <f t="shared" si="142"/>
        <v>2014</v>
      </c>
      <c r="S3061">
        <f t="shared" si="143"/>
        <v>3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f t="shared" si="141"/>
        <v>42245.274699074071</v>
      </c>
      <c r="R3062">
        <f t="shared" si="142"/>
        <v>2015</v>
      </c>
      <c r="S3062">
        <f t="shared" si="143"/>
        <v>0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f t="shared" si="141"/>
        <v>41834.784120370372</v>
      </c>
      <c r="R3063">
        <f t="shared" si="142"/>
        <v>2014</v>
      </c>
      <c r="S3063">
        <f t="shared" si="143"/>
        <v>0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f t="shared" si="141"/>
        <v>42248.535787037035</v>
      </c>
      <c r="R3064">
        <f t="shared" si="142"/>
        <v>2015</v>
      </c>
      <c r="S3064">
        <f t="shared" si="143"/>
        <v>67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f t="shared" si="141"/>
        <v>42630.922893518517</v>
      </c>
      <c r="R3065">
        <f t="shared" si="142"/>
        <v>2016</v>
      </c>
      <c r="S3065">
        <f t="shared" si="143"/>
        <v>20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f t="shared" si="141"/>
        <v>42299.130162037036</v>
      </c>
      <c r="R3066">
        <f t="shared" si="142"/>
        <v>2015</v>
      </c>
      <c r="S3066">
        <f t="shared" si="143"/>
        <v>11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f t="shared" si="141"/>
        <v>41825.055231481485</v>
      </c>
      <c r="R3067">
        <f t="shared" si="142"/>
        <v>2014</v>
      </c>
      <c r="S3067">
        <f t="shared" si="143"/>
        <v>0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f t="shared" si="141"/>
        <v>42531.228437500002</v>
      </c>
      <c r="R3068">
        <f t="shared" si="142"/>
        <v>2016</v>
      </c>
      <c r="S3068">
        <f t="shared" si="143"/>
        <v>12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f t="shared" si="141"/>
        <v>42226.938414351855</v>
      </c>
      <c r="R3069">
        <f t="shared" si="142"/>
        <v>2015</v>
      </c>
      <c r="S3069">
        <f t="shared" si="143"/>
        <v>3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f t="shared" si="141"/>
        <v>42263.691574074073</v>
      </c>
      <c r="R3070">
        <f t="shared" si="142"/>
        <v>2015</v>
      </c>
      <c r="S3070">
        <f t="shared" si="143"/>
        <v>0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f t="shared" si="141"/>
        <v>41957.833726851852</v>
      </c>
      <c r="R3071">
        <f t="shared" si="142"/>
        <v>2014</v>
      </c>
      <c r="S3071">
        <f t="shared" si="143"/>
        <v>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f t="shared" si="141"/>
        <v>42690.733437499999</v>
      </c>
      <c r="R3072">
        <f t="shared" si="142"/>
        <v>2016</v>
      </c>
      <c r="S3072">
        <f t="shared" si="143"/>
        <v>3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f t="shared" si="141"/>
        <v>42097.732418981483</v>
      </c>
      <c r="R3073">
        <f t="shared" si="142"/>
        <v>2015</v>
      </c>
      <c r="S3073">
        <f t="shared" si="143"/>
        <v>60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f t="shared" si="141"/>
        <v>42658.690532407403</v>
      </c>
      <c r="R3074">
        <f t="shared" si="142"/>
        <v>2016</v>
      </c>
      <c r="S3074">
        <f t="shared" si="143"/>
        <v>0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f t="shared" ref="Q3075:Q3138" si="144">(((J3075/60)/60)/24)+DATE(1970,1,1)</f>
        <v>42111.684027777781</v>
      </c>
      <c r="R3075">
        <f t="shared" ref="R3075:R3138" si="145">YEAR(Q3075)</f>
        <v>2015</v>
      </c>
      <c r="S3075">
        <f t="shared" ref="S3075:S3138" si="146">ROUND(E3075/D3075*100,0)</f>
        <v>0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f t="shared" si="144"/>
        <v>42409.571284722217</v>
      </c>
      <c r="R3076">
        <f t="shared" si="145"/>
        <v>2016</v>
      </c>
      <c r="S3076">
        <f t="shared" si="146"/>
        <v>0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f t="shared" si="144"/>
        <v>42551.102314814809</v>
      </c>
      <c r="R3077">
        <f t="shared" si="145"/>
        <v>2016</v>
      </c>
      <c r="S3077">
        <f t="shared" si="146"/>
        <v>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f t="shared" si="144"/>
        <v>42226.651886574073</v>
      </c>
      <c r="R3078">
        <f t="shared" si="145"/>
        <v>2015</v>
      </c>
      <c r="S3078">
        <f t="shared" si="146"/>
        <v>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f t="shared" si="144"/>
        <v>42766.956921296296</v>
      </c>
      <c r="R3079">
        <f t="shared" si="145"/>
        <v>2017</v>
      </c>
      <c r="S3079">
        <f t="shared" si="146"/>
        <v>0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f t="shared" si="144"/>
        <v>42031.138831018514</v>
      </c>
      <c r="R3080">
        <f t="shared" si="145"/>
        <v>2015</v>
      </c>
      <c r="S3080">
        <f t="shared" si="146"/>
        <v>0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f t="shared" si="144"/>
        <v>42055.713368055556</v>
      </c>
      <c r="R3081">
        <f t="shared" si="145"/>
        <v>2015</v>
      </c>
      <c r="S3081">
        <f t="shared" si="146"/>
        <v>1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f t="shared" si="144"/>
        <v>41940.028287037036</v>
      </c>
      <c r="R3082">
        <f t="shared" si="145"/>
        <v>2014</v>
      </c>
      <c r="S3082">
        <f t="shared" si="146"/>
        <v>0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f t="shared" si="144"/>
        <v>42237.181608796294</v>
      </c>
      <c r="R3083">
        <f t="shared" si="145"/>
        <v>2015</v>
      </c>
      <c r="S3083">
        <f t="shared" si="146"/>
        <v>0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f t="shared" si="144"/>
        <v>42293.922986111109</v>
      </c>
      <c r="R3084">
        <f t="shared" si="145"/>
        <v>2015</v>
      </c>
      <c r="S3084">
        <f t="shared" si="146"/>
        <v>0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f t="shared" si="144"/>
        <v>41853.563402777778</v>
      </c>
      <c r="R3085">
        <f t="shared" si="145"/>
        <v>2014</v>
      </c>
      <c r="S3085">
        <f t="shared" si="146"/>
        <v>0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f t="shared" si="144"/>
        <v>42100.723738425921</v>
      </c>
      <c r="R3086">
        <f t="shared" si="145"/>
        <v>2015</v>
      </c>
      <c r="S3086">
        <f t="shared" si="146"/>
        <v>12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f t="shared" si="144"/>
        <v>42246.883784722217</v>
      </c>
      <c r="R3087">
        <f t="shared" si="145"/>
        <v>2015</v>
      </c>
      <c r="S3087">
        <f t="shared" si="146"/>
        <v>2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f t="shared" si="144"/>
        <v>42173.67082175926</v>
      </c>
      <c r="R3088">
        <f t="shared" si="145"/>
        <v>2015</v>
      </c>
      <c r="S3088">
        <f t="shared" si="146"/>
        <v>0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f t="shared" si="144"/>
        <v>42665.150347222225</v>
      </c>
      <c r="R3089">
        <f t="shared" si="145"/>
        <v>2016</v>
      </c>
      <c r="S3089">
        <f t="shared" si="146"/>
        <v>1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f t="shared" si="144"/>
        <v>41981.57230324074</v>
      </c>
      <c r="R3090">
        <f t="shared" si="145"/>
        <v>2014</v>
      </c>
      <c r="S3090">
        <f t="shared" si="146"/>
        <v>0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f t="shared" si="144"/>
        <v>42528.542627314819</v>
      </c>
      <c r="R3091">
        <f t="shared" si="145"/>
        <v>2016</v>
      </c>
      <c r="S3091">
        <f t="shared" si="146"/>
        <v>23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f t="shared" si="144"/>
        <v>42065.818807870368</v>
      </c>
      <c r="R3092">
        <f t="shared" si="145"/>
        <v>2015</v>
      </c>
      <c r="S3092">
        <f t="shared" si="146"/>
        <v>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f t="shared" si="144"/>
        <v>42566.948414351849</v>
      </c>
      <c r="R3093">
        <f t="shared" si="145"/>
        <v>2016</v>
      </c>
      <c r="S3093">
        <f t="shared" si="146"/>
        <v>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f t="shared" si="144"/>
        <v>42255.619351851856</v>
      </c>
      <c r="R3094">
        <f t="shared" si="145"/>
        <v>2015</v>
      </c>
      <c r="S3094">
        <f t="shared" si="146"/>
        <v>1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f t="shared" si="144"/>
        <v>41760.909039351849</v>
      </c>
      <c r="R3095">
        <f t="shared" si="145"/>
        <v>2014</v>
      </c>
      <c r="S3095">
        <f t="shared" si="146"/>
        <v>23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f t="shared" si="144"/>
        <v>42207.795787037037</v>
      </c>
      <c r="R3096">
        <f t="shared" si="145"/>
        <v>2015</v>
      </c>
      <c r="S3096">
        <f t="shared" si="146"/>
        <v>0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f t="shared" si="144"/>
        <v>42523.025231481486</v>
      </c>
      <c r="R3097">
        <f t="shared" si="145"/>
        <v>2016</v>
      </c>
      <c r="S3097">
        <f t="shared" si="146"/>
        <v>0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f t="shared" si="144"/>
        <v>42114.825532407413</v>
      </c>
      <c r="R3098">
        <f t="shared" si="145"/>
        <v>2015</v>
      </c>
      <c r="S3098">
        <f t="shared" si="146"/>
        <v>4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f t="shared" si="144"/>
        <v>42629.503483796296</v>
      </c>
      <c r="R3099">
        <f t="shared" si="145"/>
        <v>2016</v>
      </c>
      <c r="S3099">
        <f t="shared" si="146"/>
        <v>17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f t="shared" si="144"/>
        <v>42359.792233796295</v>
      </c>
      <c r="R3100">
        <f t="shared" si="145"/>
        <v>2015</v>
      </c>
      <c r="S3100">
        <f t="shared" si="146"/>
        <v>4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f t="shared" si="144"/>
        <v>42382.189710648148</v>
      </c>
      <c r="R3101">
        <f t="shared" si="145"/>
        <v>2016</v>
      </c>
      <c r="S3101">
        <f t="shared" si="146"/>
        <v>14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f t="shared" si="144"/>
        <v>41902.622395833336</v>
      </c>
      <c r="R3102">
        <f t="shared" si="145"/>
        <v>2014</v>
      </c>
      <c r="S3102">
        <f t="shared" si="146"/>
        <v>15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f t="shared" si="144"/>
        <v>42171.383530092593</v>
      </c>
      <c r="R3103">
        <f t="shared" si="145"/>
        <v>2015</v>
      </c>
      <c r="S3103">
        <f t="shared" si="146"/>
        <v>12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f t="shared" si="144"/>
        <v>42555.340486111112</v>
      </c>
      <c r="R3104">
        <f t="shared" si="145"/>
        <v>2016</v>
      </c>
      <c r="S3104">
        <f t="shared" si="146"/>
        <v>39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f t="shared" si="144"/>
        <v>42107.156319444446</v>
      </c>
      <c r="R3105">
        <f t="shared" si="145"/>
        <v>2015</v>
      </c>
      <c r="S3105">
        <f t="shared" si="146"/>
        <v>0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f t="shared" si="144"/>
        <v>42006.908692129626</v>
      </c>
      <c r="R3106">
        <f t="shared" si="145"/>
        <v>2015</v>
      </c>
      <c r="S3106">
        <f t="shared" si="146"/>
        <v>30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f t="shared" si="144"/>
        <v>41876.718935185185</v>
      </c>
      <c r="R3107">
        <f t="shared" si="145"/>
        <v>2014</v>
      </c>
      <c r="S3107">
        <f t="shared" si="146"/>
        <v>42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f t="shared" si="144"/>
        <v>42241.429120370376</v>
      </c>
      <c r="R3108">
        <f t="shared" si="145"/>
        <v>2015</v>
      </c>
      <c r="S3108">
        <f t="shared" si="146"/>
        <v>4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f t="shared" si="144"/>
        <v>42128.814247685179</v>
      </c>
      <c r="R3109">
        <f t="shared" si="145"/>
        <v>2015</v>
      </c>
      <c r="S3109">
        <f t="shared" si="146"/>
        <v>20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f t="shared" si="144"/>
        <v>42062.680486111116</v>
      </c>
      <c r="R3110">
        <f t="shared" si="145"/>
        <v>2015</v>
      </c>
      <c r="S3110">
        <f t="shared" si="146"/>
        <v>0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f t="shared" si="144"/>
        <v>41844.125115740739</v>
      </c>
      <c r="R3111">
        <f t="shared" si="145"/>
        <v>2014</v>
      </c>
      <c r="S3111">
        <f t="shared" si="146"/>
        <v>25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f t="shared" si="144"/>
        <v>42745.031469907408</v>
      </c>
      <c r="R3112">
        <f t="shared" si="145"/>
        <v>2017</v>
      </c>
      <c r="S3112">
        <f t="shared" si="146"/>
        <v>0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f t="shared" si="144"/>
        <v>41885.595138888886</v>
      </c>
      <c r="R3113">
        <f t="shared" si="145"/>
        <v>2014</v>
      </c>
      <c r="S3113">
        <f t="shared" si="146"/>
        <v>27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f t="shared" si="144"/>
        <v>42615.121921296297</v>
      </c>
      <c r="R3114">
        <f t="shared" si="145"/>
        <v>2016</v>
      </c>
      <c r="S3114">
        <f t="shared" si="146"/>
        <v>5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f t="shared" si="144"/>
        <v>42081.731273148151</v>
      </c>
      <c r="R3115">
        <f t="shared" si="145"/>
        <v>2015</v>
      </c>
      <c r="S3115">
        <f t="shared" si="146"/>
        <v>4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f t="shared" si="144"/>
        <v>41843.632523148146</v>
      </c>
      <c r="R3116">
        <f t="shared" si="145"/>
        <v>2014</v>
      </c>
      <c r="S3116">
        <f t="shared" si="146"/>
        <v>0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f t="shared" si="144"/>
        <v>42496.447071759263</v>
      </c>
      <c r="R3117">
        <f t="shared" si="145"/>
        <v>2016</v>
      </c>
      <c r="S3117">
        <f t="shared" si="146"/>
        <v>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f t="shared" si="144"/>
        <v>42081.515335648146</v>
      </c>
      <c r="R3118">
        <f t="shared" si="145"/>
        <v>2015</v>
      </c>
      <c r="S3118">
        <f t="shared" si="146"/>
        <v>57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f t="shared" si="144"/>
        <v>42509.374537037031</v>
      </c>
      <c r="R3119">
        <f t="shared" si="145"/>
        <v>2016</v>
      </c>
      <c r="S3119">
        <f t="shared" si="146"/>
        <v>0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f t="shared" si="144"/>
        <v>42534.649571759262</v>
      </c>
      <c r="R3120">
        <f t="shared" si="145"/>
        <v>2016</v>
      </c>
      <c r="S3120">
        <f t="shared" si="146"/>
        <v>0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f t="shared" si="144"/>
        <v>42060.04550925926</v>
      </c>
      <c r="R3121">
        <f t="shared" si="145"/>
        <v>2015</v>
      </c>
      <c r="S3121">
        <f t="shared" si="146"/>
        <v>0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f t="shared" si="144"/>
        <v>42435.942083333335</v>
      </c>
      <c r="R3122">
        <f t="shared" si="145"/>
        <v>2016</v>
      </c>
      <c r="S3122">
        <f t="shared" si="146"/>
        <v>0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f t="shared" si="144"/>
        <v>41848.679803240739</v>
      </c>
      <c r="R3123">
        <f t="shared" si="145"/>
        <v>2014</v>
      </c>
      <c r="S3123">
        <f t="shared" si="146"/>
        <v>1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f t="shared" si="144"/>
        <v>42678.932083333333</v>
      </c>
      <c r="R3124">
        <f t="shared" si="145"/>
        <v>2016</v>
      </c>
      <c r="S3124">
        <f t="shared" si="146"/>
        <v>58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f t="shared" si="144"/>
        <v>42530.993032407408</v>
      </c>
      <c r="R3125">
        <f t="shared" si="145"/>
        <v>2016</v>
      </c>
      <c r="S3125">
        <f t="shared" si="146"/>
        <v>68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f t="shared" si="144"/>
        <v>41977.780104166668</v>
      </c>
      <c r="R3126">
        <f t="shared" si="145"/>
        <v>2014</v>
      </c>
      <c r="S3126">
        <f t="shared" si="146"/>
        <v>0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f t="shared" si="144"/>
        <v>42346.20685185185</v>
      </c>
      <c r="R3127">
        <f t="shared" si="145"/>
        <v>2015</v>
      </c>
      <c r="S3127">
        <f t="shared" si="146"/>
        <v>0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f t="shared" si="144"/>
        <v>42427.01807870371</v>
      </c>
      <c r="R3128">
        <f t="shared" si="145"/>
        <v>2016</v>
      </c>
      <c r="S3128">
        <f t="shared" si="146"/>
        <v>4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f t="shared" si="144"/>
        <v>42034.856817129628</v>
      </c>
      <c r="R3129">
        <f t="shared" si="145"/>
        <v>2015</v>
      </c>
      <c r="S3129">
        <f t="shared" si="146"/>
        <v>0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f t="shared" si="144"/>
        <v>42780.825706018513</v>
      </c>
      <c r="R3130">
        <f t="shared" si="145"/>
        <v>2017</v>
      </c>
      <c r="S3130">
        <f t="shared" si="146"/>
        <v>109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f t="shared" si="144"/>
        <v>42803.842812499999</v>
      </c>
      <c r="R3131">
        <f t="shared" si="145"/>
        <v>2017</v>
      </c>
      <c r="S3131">
        <f t="shared" si="146"/>
        <v>1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f t="shared" si="144"/>
        <v>42808.640231481477</v>
      </c>
      <c r="R3132">
        <f t="shared" si="145"/>
        <v>2017</v>
      </c>
      <c r="S3132">
        <f t="shared" si="146"/>
        <v>4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f t="shared" si="144"/>
        <v>42803.579224537039</v>
      </c>
      <c r="R3133">
        <f t="shared" si="145"/>
        <v>2017</v>
      </c>
      <c r="S3133">
        <f t="shared" si="146"/>
        <v>16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f t="shared" si="144"/>
        <v>42786.350231481483</v>
      </c>
      <c r="R3134">
        <f t="shared" si="145"/>
        <v>2017</v>
      </c>
      <c r="S3134">
        <f t="shared" si="146"/>
        <v>0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f t="shared" si="144"/>
        <v>42788.565208333333</v>
      </c>
      <c r="R3135">
        <f t="shared" si="145"/>
        <v>2017</v>
      </c>
      <c r="S3135">
        <f t="shared" si="146"/>
        <v>108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f t="shared" si="144"/>
        <v>42800.720127314817</v>
      </c>
      <c r="R3136">
        <f t="shared" si="145"/>
        <v>2017</v>
      </c>
      <c r="S3136">
        <f t="shared" si="146"/>
        <v>23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f t="shared" si="144"/>
        <v>42807.151863425926</v>
      </c>
      <c r="R3137">
        <f t="shared" si="145"/>
        <v>2017</v>
      </c>
      <c r="S3137">
        <f t="shared" si="146"/>
        <v>21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f t="shared" si="144"/>
        <v>42789.462430555555</v>
      </c>
      <c r="R3138">
        <f t="shared" si="145"/>
        <v>2017</v>
      </c>
      <c r="S3138">
        <f t="shared" si="146"/>
        <v>128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f t="shared" ref="Q3139:Q3202" si="147">(((J3139/60)/60)/24)+DATE(1970,1,1)</f>
        <v>42807.885057870371</v>
      </c>
      <c r="R3139">
        <f t="shared" ref="R3139:R3202" si="148">YEAR(Q3139)</f>
        <v>2017</v>
      </c>
      <c r="S3139">
        <f t="shared" ref="S3139:S3202" si="149">ROUND(E3139/D3139*100,0)</f>
        <v>3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f t="shared" si="147"/>
        <v>42809.645914351851</v>
      </c>
      <c r="R3140">
        <f t="shared" si="148"/>
        <v>2017</v>
      </c>
      <c r="S3140">
        <f t="shared" si="149"/>
        <v>0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f t="shared" si="147"/>
        <v>42785.270370370374</v>
      </c>
      <c r="R3141">
        <f t="shared" si="148"/>
        <v>2017</v>
      </c>
      <c r="S3141">
        <f t="shared" si="149"/>
        <v>5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f t="shared" si="147"/>
        <v>42802.718784722223</v>
      </c>
      <c r="R3142">
        <f t="shared" si="148"/>
        <v>2017</v>
      </c>
      <c r="S3142">
        <f t="shared" si="149"/>
        <v>1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f t="shared" si="147"/>
        <v>42800.753333333334</v>
      </c>
      <c r="R3143">
        <f t="shared" si="148"/>
        <v>2017</v>
      </c>
      <c r="S3143">
        <f t="shared" si="149"/>
        <v>52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f t="shared" si="147"/>
        <v>42783.513182870374</v>
      </c>
      <c r="R3144">
        <f t="shared" si="148"/>
        <v>2017</v>
      </c>
      <c r="S3144">
        <f t="shared" si="149"/>
        <v>2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f t="shared" si="147"/>
        <v>42808.358287037037</v>
      </c>
      <c r="R3145">
        <f t="shared" si="148"/>
        <v>2017</v>
      </c>
      <c r="S3145">
        <f t="shared" si="149"/>
        <v>0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f t="shared" si="147"/>
        <v>42796.538275462968</v>
      </c>
      <c r="R3146">
        <f t="shared" si="148"/>
        <v>2017</v>
      </c>
      <c r="S3146">
        <f t="shared" si="149"/>
        <v>75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f t="shared" si="147"/>
        <v>42762.040902777779</v>
      </c>
      <c r="R3147">
        <f t="shared" si="148"/>
        <v>2017</v>
      </c>
      <c r="S3147">
        <f t="shared" si="149"/>
        <v>0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f t="shared" si="147"/>
        <v>42796.682476851856</v>
      </c>
      <c r="R3148">
        <f t="shared" si="148"/>
        <v>2017</v>
      </c>
      <c r="S3148">
        <f t="shared" si="149"/>
        <v>11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f t="shared" si="147"/>
        <v>41909.969386574077</v>
      </c>
      <c r="R3149">
        <f t="shared" si="148"/>
        <v>2014</v>
      </c>
      <c r="S3149">
        <f t="shared" si="149"/>
        <v>118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f t="shared" si="147"/>
        <v>41891.665324074071</v>
      </c>
      <c r="R3150">
        <f t="shared" si="148"/>
        <v>2014</v>
      </c>
      <c r="S3150">
        <f t="shared" si="149"/>
        <v>131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f t="shared" si="147"/>
        <v>41226.017361111109</v>
      </c>
      <c r="R3151">
        <f t="shared" si="148"/>
        <v>2012</v>
      </c>
      <c r="S3151">
        <f t="shared" si="149"/>
        <v>104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f t="shared" si="147"/>
        <v>40478.263923611114</v>
      </c>
      <c r="R3152">
        <f t="shared" si="148"/>
        <v>2010</v>
      </c>
      <c r="S3152">
        <f t="shared" si="149"/>
        <v>101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f t="shared" si="147"/>
        <v>41862.83997685185</v>
      </c>
      <c r="R3153">
        <f t="shared" si="148"/>
        <v>2014</v>
      </c>
      <c r="S3153">
        <f t="shared" si="149"/>
        <v>100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f t="shared" si="147"/>
        <v>41550.867673611108</v>
      </c>
      <c r="R3154">
        <f t="shared" si="148"/>
        <v>2013</v>
      </c>
      <c r="S3154">
        <f t="shared" si="149"/>
        <v>106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f t="shared" si="147"/>
        <v>40633.154363425929</v>
      </c>
      <c r="R3155">
        <f t="shared" si="148"/>
        <v>2011</v>
      </c>
      <c r="S3155">
        <f t="shared" si="149"/>
        <v>336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f t="shared" si="147"/>
        <v>40970.875671296293</v>
      </c>
      <c r="R3156">
        <f t="shared" si="148"/>
        <v>2012</v>
      </c>
      <c r="S3156">
        <f t="shared" si="149"/>
        <v>113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f t="shared" si="147"/>
        <v>41233.499131944445</v>
      </c>
      <c r="R3157">
        <f t="shared" si="148"/>
        <v>2012</v>
      </c>
      <c r="S3157">
        <f t="shared" si="149"/>
        <v>189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f t="shared" si="147"/>
        <v>41026.953055555554</v>
      </c>
      <c r="R3158">
        <f t="shared" si="148"/>
        <v>2012</v>
      </c>
      <c r="S3158">
        <f t="shared" si="149"/>
        <v>102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f t="shared" si="147"/>
        <v>41829.788252314815</v>
      </c>
      <c r="R3159">
        <f t="shared" si="148"/>
        <v>2014</v>
      </c>
      <c r="S3159">
        <f t="shared" si="149"/>
        <v>101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f t="shared" si="147"/>
        <v>41447.839722222219</v>
      </c>
      <c r="R3160">
        <f t="shared" si="148"/>
        <v>2013</v>
      </c>
      <c r="S3160">
        <f t="shared" si="149"/>
        <v>114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f t="shared" si="147"/>
        <v>40884.066678240742</v>
      </c>
      <c r="R3161">
        <f t="shared" si="148"/>
        <v>2011</v>
      </c>
      <c r="S3161">
        <f t="shared" si="149"/>
        <v>133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f t="shared" si="147"/>
        <v>41841.26489583333</v>
      </c>
      <c r="R3162">
        <f t="shared" si="148"/>
        <v>2014</v>
      </c>
      <c r="S3162">
        <f t="shared" si="149"/>
        <v>102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f t="shared" si="147"/>
        <v>41897.536134259259</v>
      </c>
      <c r="R3163">
        <f t="shared" si="148"/>
        <v>2014</v>
      </c>
      <c r="S3163">
        <f t="shared" si="149"/>
        <v>105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f t="shared" si="147"/>
        <v>41799.685902777775</v>
      </c>
      <c r="R3164">
        <f t="shared" si="148"/>
        <v>2014</v>
      </c>
      <c r="S3164">
        <f t="shared" si="149"/>
        <v>127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f t="shared" si="147"/>
        <v>41775.753761574073</v>
      </c>
      <c r="R3165">
        <f t="shared" si="148"/>
        <v>2014</v>
      </c>
      <c r="S3165">
        <f t="shared" si="149"/>
        <v>111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f t="shared" si="147"/>
        <v>41766.80572916667</v>
      </c>
      <c r="R3166">
        <f t="shared" si="148"/>
        <v>2014</v>
      </c>
      <c r="S3166">
        <f t="shared" si="149"/>
        <v>107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f t="shared" si="147"/>
        <v>40644.159259259257</v>
      </c>
      <c r="R3167">
        <f t="shared" si="148"/>
        <v>2011</v>
      </c>
      <c r="S3167">
        <f t="shared" si="149"/>
        <v>163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f t="shared" si="147"/>
        <v>41940.69158564815</v>
      </c>
      <c r="R3168">
        <f t="shared" si="148"/>
        <v>2014</v>
      </c>
      <c r="S3168">
        <f t="shared" si="149"/>
        <v>160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f t="shared" si="147"/>
        <v>41839.175706018519</v>
      </c>
      <c r="R3169">
        <f t="shared" si="148"/>
        <v>2014</v>
      </c>
      <c r="S3169">
        <f t="shared" si="149"/>
        <v>116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f t="shared" si="147"/>
        <v>41772.105937500004</v>
      </c>
      <c r="R3170">
        <f t="shared" si="148"/>
        <v>2014</v>
      </c>
      <c r="S3170">
        <f t="shared" si="149"/>
        <v>124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f t="shared" si="147"/>
        <v>41591.737974537034</v>
      </c>
      <c r="R3171">
        <f t="shared" si="148"/>
        <v>2013</v>
      </c>
      <c r="S3171">
        <f t="shared" si="149"/>
        <v>103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f t="shared" si="147"/>
        <v>41789.080370370371</v>
      </c>
      <c r="R3172">
        <f t="shared" si="148"/>
        <v>2014</v>
      </c>
      <c r="S3172">
        <f t="shared" si="149"/>
        <v>112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f t="shared" si="147"/>
        <v>42466.608310185184</v>
      </c>
      <c r="R3173">
        <f t="shared" si="148"/>
        <v>2016</v>
      </c>
      <c r="S3173">
        <f t="shared" si="149"/>
        <v>109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f t="shared" si="147"/>
        <v>40923.729953703703</v>
      </c>
      <c r="R3174">
        <f t="shared" si="148"/>
        <v>2012</v>
      </c>
      <c r="S3174">
        <f t="shared" si="149"/>
        <v>115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f t="shared" si="147"/>
        <v>41878.878379629627</v>
      </c>
      <c r="R3175">
        <f t="shared" si="148"/>
        <v>2014</v>
      </c>
      <c r="S3175">
        <f t="shared" si="149"/>
        <v>103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f t="shared" si="147"/>
        <v>41862.864675925928</v>
      </c>
      <c r="R3176">
        <f t="shared" si="148"/>
        <v>2014</v>
      </c>
      <c r="S3176">
        <f t="shared" si="149"/>
        <v>101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f t="shared" si="147"/>
        <v>40531.886886574073</v>
      </c>
      <c r="R3177">
        <f t="shared" si="148"/>
        <v>2010</v>
      </c>
      <c r="S3177">
        <f t="shared" si="149"/>
        <v>110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f t="shared" si="147"/>
        <v>41477.930914351848</v>
      </c>
      <c r="R3178">
        <f t="shared" si="148"/>
        <v>2013</v>
      </c>
      <c r="S3178">
        <f t="shared" si="149"/>
        <v>115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f t="shared" si="147"/>
        <v>41781.666770833333</v>
      </c>
      <c r="R3179">
        <f t="shared" si="148"/>
        <v>2014</v>
      </c>
      <c r="S3179">
        <f t="shared" si="149"/>
        <v>117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f t="shared" si="147"/>
        <v>41806.605034722219</v>
      </c>
      <c r="R3180">
        <f t="shared" si="148"/>
        <v>2014</v>
      </c>
      <c r="S3180">
        <f t="shared" si="149"/>
        <v>172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f t="shared" si="147"/>
        <v>41375.702210648145</v>
      </c>
      <c r="R3181">
        <f t="shared" si="148"/>
        <v>2013</v>
      </c>
      <c r="S3181">
        <f t="shared" si="149"/>
        <v>114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f t="shared" si="147"/>
        <v>41780.412604166668</v>
      </c>
      <c r="R3182">
        <f t="shared" si="148"/>
        <v>2014</v>
      </c>
      <c r="S3182">
        <f t="shared" si="149"/>
        <v>120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f t="shared" si="147"/>
        <v>41779.310034722221</v>
      </c>
      <c r="R3183">
        <f t="shared" si="148"/>
        <v>2014</v>
      </c>
      <c r="S3183">
        <f t="shared" si="149"/>
        <v>109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f t="shared" si="147"/>
        <v>40883.949317129627</v>
      </c>
      <c r="R3184">
        <f t="shared" si="148"/>
        <v>2011</v>
      </c>
      <c r="S3184">
        <f t="shared" si="149"/>
        <v>101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f t="shared" si="147"/>
        <v>41491.79478009259</v>
      </c>
      <c r="R3185">
        <f t="shared" si="148"/>
        <v>2013</v>
      </c>
      <c r="S3185">
        <f t="shared" si="149"/>
        <v>109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f t="shared" si="147"/>
        <v>41791.993414351848</v>
      </c>
      <c r="R3186">
        <f t="shared" si="148"/>
        <v>2014</v>
      </c>
      <c r="S3186">
        <f t="shared" si="149"/>
        <v>107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f t="shared" si="147"/>
        <v>41829.977326388893</v>
      </c>
      <c r="R3187">
        <f t="shared" si="148"/>
        <v>2014</v>
      </c>
      <c r="S3187">
        <f t="shared" si="149"/>
        <v>100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f t="shared" si="147"/>
        <v>41868.924050925925</v>
      </c>
      <c r="R3188">
        <f t="shared" si="148"/>
        <v>2014</v>
      </c>
      <c r="S3188">
        <f t="shared" si="149"/>
        <v>102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f t="shared" si="147"/>
        <v>41835.666354166664</v>
      </c>
      <c r="R3189">
        <f t="shared" si="148"/>
        <v>2014</v>
      </c>
      <c r="S3189">
        <f t="shared" si="149"/>
        <v>116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f t="shared" si="147"/>
        <v>42144.415532407409</v>
      </c>
      <c r="R3190">
        <f t="shared" si="148"/>
        <v>2015</v>
      </c>
      <c r="S3190">
        <f t="shared" si="149"/>
        <v>65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f t="shared" si="147"/>
        <v>42118.346435185187</v>
      </c>
      <c r="R3191">
        <f t="shared" si="148"/>
        <v>2015</v>
      </c>
      <c r="S3191">
        <f t="shared" si="149"/>
        <v>12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f t="shared" si="147"/>
        <v>42683.151331018518</v>
      </c>
      <c r="R3192">
        <f t="shared" si="148"/>
        <v>2016</v>
      </c>
      <c r="S3192">
        <f t="shared" si="149"/>
        <v>0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f t="shared" si="147"/>
        <v>42538.755428240736</v>
      </c>
      <c r="R3193">
        <f t="shared" si="148"/>
        <v>2016</v>
      </c>
      <c r="S3193">
        <f t="shared" si="149"/>
        <v>4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f t="shared" si="147"/>
        <v>42018.94049768518</v>
      </c>
      <c r="R3194">
        <f t="shared" si="148"/>
        <v>2015</v>
      </c>
      <c r="S3194">
        <f t="shared" si="149"/>
        <v>1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f t="shared" si="147"/>
        <v>42010.968240740738</v>
      </c>
      <c r="R3195">
        <f t="shared" si="148"/>
        <v>2015</v>
      </c>
      <c r="S3195">
        <f t="shared" si="149"/>
        <v>12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f t="shared" si="147"/>
        <v>42182.062476851846</v>
      </c>
      <c r="R3196">
        <f t="shared" si="148"/>
        <v>2015</v>
      </c>
      <c r="S3196">
        <f t="shared" si="149"/>
        <v>0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f t="shared" si="147"/>
        <v>42017.594236111108</v>
      </c>
      <c r="R3197">
        <f t="shared" si="148"/>
        <v>2015</v>
      </c>
      <c r="S3197">
        <f t="shared" si="149"/>
        <v>59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f t="shared" si="147"/>
        <v>42157.598090277781</v>
      </c>
      <c r="R3198">
        <f t="shared" si="148"/>
        <v>2015</v>
      </c>
      <c r="S3198">
        <f t="shared" si="149"/>
        <v>0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f t="shared" si="147"/>
        <v>42009.493263888886</v>
      </c>
      <c r="R3199">
        <f t="shared" si="148"/>
        <v>2015</v>
      </c>
      <c r="S3199">
        <f t="shared" si="149"/>
        <v>11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f t="shared" si="147"/>
        <v>42013.424502314811</v>
      </c>
      <c r="R3200">
        <f t="shared" si="148"/>
        <v>2015</v>
      </c>
      <c r="S3200">
        <f t="shared" si="149"/>
        <v>0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f t="shared" si="147"/>
        <v>41858.761782407404</v>
      </c>
      <c r="R3201">
        <f t="shared" si="148"/>
        <v>2014</v>
      </c>
      <c r="S3201">
        <f t="shared" si="149"/>
        <v>52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f t="shared" si="147"/>
        <v>42460.320613425924</v>
      </c>
      <c r="R3202">
        <f t="shared" si="148"/>
        <v>2016</v>
      </c>
      <c r="S3202">
        <f t="shared" si="149"/>
        <v>0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f t="shared" ref="Q3203:Q3266" si="150">(((J3203/60)/60)/24)+DATE(1970,1,1)</f>
        <v>41861.767094907409</v>
      </c>
      <c r="R3203">
        <f t="shared" ref="R3203:R3266" si="151">YEAR(Q3203)</f>
        <v>2014</v>
      </c>
      <c r="S3203">
        <f t="shared" ref="S3203:S3266" si="152">ROUND(E3203/D3203*100,0)</f>
        <v>1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f t="shared" si="150"/>
        <v>42293.853541666671</v>
      </c>
      <c r="R3204">
        <f t="shared" si="151"/>
        <v>2015</v>
      </c>
      <c r="S3204">
        <f t="shared" si="152"/>
        <v>55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f t="shared" si="150"/>
        <v>42242.988680555558</v>
      </c>
      <c r="R3205">
        <f t="shared" si="151"/>
        <v>2015</v>
      </c>
      <c r="S3205">
        <f t="shared" si="152"/>
        <v>25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f t="shared" si="150"/>
        <v>42172.686099537037</v>
      </c>
      <c r="R3206">
        <f t="shared" si="151"/>
        <v>2015</v>
      </c>
      <c r="S3206">
        <f t="shared" si="152"/>
        <v>0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f t="shared" si="150"/>
        <v>42095.374675925923</v>
      </c>
      <c r="R3207">
        <f t="shared" si="151"/>
        <v>2015</v>
      </c>
      <c r="S3207">
        <f t="shared" si="152"/>
        <v>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f t="shared" si="150"/>
        <v>42236.276053240741</v>
      </c>
      <c r="R3208">
        <f t="shared" si="151"/>
        <v>2015</v>
      </c>
      <c r="S3208">
        <f t="shared" si="152"/>
        <v>0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f t="shared" si="150"/>
        <v>42057.277858796297</v>
      </c>
      <c r="R3209">
        <f t="shared" si="151"/>
        <v>2015</v>
      </c>
      <c r="S3209">
        <f t="shared" si="152"/>
        <v>46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f t="shared" si="150"/>
        <v>41827.605057870373</v>
      </c>
      <c r="R3210">
        <f t="shared" si="151"/>
        <v>2014</v>
      </c>
      <c r="S3210">
        <f t="shared" si="152"/>
        <v>104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f t="shared" si="150"/>
        <v>41778.637245370373</v>
      </c>
      <c r="R3211">
        <f t="shared" si="151"/>
        <v>2014</v>
      </c>
      <c r="S3211">
        <f t="shared" si="152"/>
        <v>119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f t="shared" si="150"/>
        <v>41013.936562499999</v>
      </c>
      <c r="R3212">
        <f t="shared" si="151"/>
        <v>2012</v>
      </c>
      <c r="S3212">
        <f t="shared" si="152"/>
        <v>126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f t="shared" si="150"/>
        <v>41834.586574074077</v>
      </c>
      <c r="R3213">
        <f t="shared" si="151"/>
        <v>2014</v>
      </c>
      <c r="S3213">
        <f t="shared" si="152"/>
        <v>120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f t="shared" si="150"/>
        <v>41829.795729166668</v>
      </c>
      <c r="R3214">
        <f t="shared" si="151"/>
        <v>2014</v>
      </c>
      <c r="S3214">
        <f t="shared" si="152"/>
        <v>126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f t="shared" si="150"/>
        <v>42171.763414351852</v>
      </c>
      <c r="R3215">
        <f t="shared" si="151"/>
        <v>2015</v>
      </c>
      <c r="S3215">
        <f t="shared" si="152"/>
        <v>100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f t="shared" si="150"/>
        <v>42337.792511574073</v>
      </c>
      <c r="R3216">
        <f t="shared" si="151"/>
        <v>2015</v>
      </c>
      <c r="S3216">
        <f t="shared" si="152"/>
        <v>102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f t="shared" si="150"/>
        <v>42219.665173611109</v>
      </c>
      <c r="R3217">
        <f t="shared" si="151"/>
        <v>2015</v>
      </c>
      <c r="S3217">
        <f t="shared" si="152"/>
        <v>100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f t="shared" si="150"/>
        <v>42165.462627314817</v>
      </c>
      <c r="R3218">
        <f t="shared" si="151"/>
        <v>2015</v>
      </c>
      <c r="S3218">
        <f t="shared" si="152"/>
        <v>100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f t="shared" si="150"/>
        <v>42648.546111111107</v>
      </c>
      <c r="R3219">
        <f t="shared" si="151"/>
        <v>2016</v>
      </c>
      <c r="S3219">
        <f t="shared" si="152"/>
        <v>116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f t="shared" si="150"/>
        <v>41971.002152777779</v>
      </c>
      <c r="R3220">
        <f t="shared" si="151"/>
        <v>2014</v>
      </c>
      <c r="S3220">
        <f t="shared" si="152"/>
        <v>102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f t="shared" si="150"/>
        <v>42050.983182870375</v>
      </c>
      <c r="R3221">
        <f t="shared" si="151"/>
        <v>2015</v>
      </c>
      <c r="S3221">
        <f t="shared" si="152"/>
        <v>100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f t="shared" si="150"/>
        <v>42772.833379629628</v>
      </c>
      <c r="R3222">
        <f t="shared" si="151"/>
        <v>2017</v>
      </c>
      <c r="S3222">
        <f t="shared" si="152"/>
        <v>101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f t="shared" si="150"/>
        <v>42155.696793981479</v>
      </c>
      <c r="R3223">
        <f t="shared" si="151"/>
        <v>2015</v>
      </c>
      <c r="S3223">
        <f t="shared" si="152"/>
        <v>103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f t="shared" si="150"/>
        <v>42270.582141203704</v>
      </c>
      <c r="R3224">
        <f t="shared" si="151"/>
        <v>2015</v>
      </c>
      <c r="S3224">
        <f t="shared" si="152"/>
        <v>125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f t="shared" si="150"/>
        <v>42206.835370370376</v>
      </c>
      <c r="R3225">
        <f t="shared" si="151"/>
        <v>2015</v>
      </c>
      <c r="S3225">
        <f t="shared" si="152"/>
        <v>110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f t="shared" si="150"/>
        <v>42697.850844907407</v>
      </c>
      <c r="R3226">
        <f t="shared" si="151"/>
        <v>2016</v>
      </c>
      <c r="S3226">
        <f t="shared" si="152"/>
        <v>102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f t="shared" si="150"/>
        <v>42503.559467592597</v>
      </c>
      <c r="R3227">
        <f t="shared" si="151"/>
        <v>2016</v>
      </c>
      <c r="S3227">
        <f t="shared" si="152"/>
        <v>102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f t="shared" si="150"/>
        <v>42277.583472222221</v>
      </c>
      <c r="R3228">
        <f t="shared" si="151"/>
        <v>2015</v>
      </c>
      <c r="S3228">
        <f t="shared" si="152"/>
        <v>104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f t="shared" si="150"/>
        <v>42722.882361111115</v>
      </c>
      <c r="R3229">
        <f t="shared" si="151"/>
        <v>2016</v>
      </c>
      <c r="S3229">
        <f t="shared" si="152"/>
        <v>125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f t="shared" si="150"/>
        <v>42323.70930555556</v>
      </c>
      <c r="R3230">
        <f t="shared" si="151"/>
        <v>2015</v>
      </c>
      <c r="S3230">
        <f t="shared" si="152"/>
        <v>102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f t="shared" si="150"/>
        <v>41933.291643518518</v>
      </c>
      <c r="R3231">
        <f t="shared" si="151"/>
        <v>2014</v>
      </c>
      <c r="S3231">
        <f t="shared" si="152"/>
        <v>108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f t="shared" si="150"/>
        <v>41898.168125000004</v>
      </c>
      <c r="R3232">
        <f t="shared" si="151"/>
        <v>2014</v>
      </c>
      <c r="S3232">
        <f t="shared" si="152"/>
        <v>110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f t="shared" si="150"/>
        <v>42446.943831018521</v>
      </c>
      <c r="R3233">
        <f t="shared" si="151"/>
        <v>2016</v>
      </c>
      <c r="S3233">
        <f t="shared" si="152"/>
        <v>161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f t="shared" si="150"/>
        <v>42463.81385416667</v>
      </c>
      <c r="R3234">
        <f t="shared" si="151"/>
        <v>2016</v>
      </c>
      <c r="S3234">
        <f t="shared" si="152"/>
        <v>131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f t="shared" si="150"/>
        <v>42766.805034722223</v>
      </c>
      <c r="R3235">
        <f t="shared" si="151"/>
        <v>2017</v>
      </c>
      <c r="S3235">
        <f t="shared" si="152"/>
        <v>119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f t="shared" si="150"/>
        <v>42734.789444444439</v>
      </c>
      <c r="R3236">
        <f t="shared" si="151"/>
        <v>2016</v>
      </c>
      <c r="S3236">
        <f t="shared" si="152"/>
        <v>100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f t="shared" si="150"/>
        <v>42522.347812499997</v>
      </c>
      <c r="R3237">
        <f t="shared" si="151"/>
        <v>2016</v>
      </c>
      <c r="S3237">
        <f t="shared" si="152"/>
        <v>103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f t="shared" si="150"/>
        <v>42702.917048611111</v>
      </c>
      <c r="R3238">
        <f t="shared" si="151"/>
        <v>2016</v>
      </c>
      <c r="S3238">
        <f t="shared" si="152"/>
        <v>101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f t="shared" si="150"/>
        <v>42252.474351851852</v>
      </c>
      <c r="R3239">
        <f t="shared" si="151"/>
        <v>2015</v>
      </c>
      <c r="S3239">
        <f t="shared" si="152"/>
        <v>101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f t="shared" si="150"/>
        <v>42156.510393518518</v>
      </c>
      <c r="R3240">
        <f t="shared" si="151"/>
        <v>2015</v>
      </c>
      <c r="S3240">
        <f t="shared" si="152"/>
        <v>112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f t="shared" si="150"/>
        <v>42278.089039351849</v>
      </c>
      <c r="R3241">
        <f t="shared" si="151"/>
        <v>2015</v>
      </c>
      <c r="S3241">
        <f t="shared" si="152"/>
        <v>106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f t="shared" si="150"/>
        <v>42754.693842592591</v>
      </c>
      <c r="R3242">
        <f t="shared" si="151"/>
        <v>2017</v>
      </c>
      <c r="S3242">
        <f t="shared" si="152"/>
        <v>101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f t="shared" si="150"/>
        <v>41893.324884259258</v>
      </c>
      <c r="R3243">
        <f t="shared" si="151"/>
        <v>2014</v>
      </c>
      <c r="S3243">
        <f t="shared" si="152"/>
        <v>115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f t="shared" si="150"/>
        <v>41871.755694444444</v>
      </c>
      <c r="R3244">
        <f t="shared" si="151"/>
        <v>2014</v>
      </c>
      <c r="S3244">
        <f t="shared" si="152"/>
        <v>127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f t="shared" si="150"/>
        <v>42262.096782407403</v>
      </c>
      <c r="R3245">
        <f t="shared" si="151"/>
        <v>2015</v>
      </c>
      <c r="S3245">
        <f t="shared" si="152"/>
        <v>103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f t="shared" si="150"/>
        <v>42675.694236111114</v>
      </c>
      <c r="R3246">
        <f t="shared" si="151"/>
        <v>2016</v>
      </c>
      <c r="S3246">
        <f t="shared" si="152"/>
        <v>103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f t="shared" si="150"/>
        <v>42135.60020833333</v>
      </c>
      <c r="R3247">
        <f t="shared" si="151"/>
        <v>2015</v>
      </c>
      <c r="S3247">
        <f t="shared" si="152"/>
        <v>104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f t="shared" si="150"/>
        <v>42230.472222222219</v>
      </c>
      <c r="R3248">
        <f t="shared" si="151"/>
        <v>2015</v>
      </c>
      <c r="S3248">
        <f t="shared" si="152"/>
        <v>111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f t="shared" si="150"/>
        <v>42167.434166666666</v>
      </c>
      <c r="R3249">
        <f t="shared" si="151"/>
        <v>2015</v>
      </c>
      <c r="S3249">
        <f t="shared" si="152"/>
        <v>106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f t="shared" si="150"/>
        <v>42068.888391203705</v>
      </c>
      <c r="R3250">
        <f t="shared" si="151"/>
        <v>2015</v>
      </c>
      <c r="S3250">
        <f t="shared" si="152"/>
        <v>101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f t="shared" si="150"/>
        <v>42145.746689814812</v>
      </c>
      <c r="R3251">
        <f t="shared" si="151"/>
        <v>2015</v>
      </c>
      <c r="S3251">
        <f t="shared" si="152"/>
        <v>105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f t="shared" si="150"/>
        <v>41918.742175925923</v>
      </c>
      <c r="R3252">
        <f t="shared" si="151"/>
        <v>2014</v>
      </c>
      <c r="S3252">
        <f t="shared" si="152"/>
        <v>102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f t="shared" si="150"/>
        <v>42146.731087962966</v>
      </c>
      <c r="R3253">
        <f t="shared" si="151"/>
        <v>2015</v>
      </c>
      <c r="S3253">
        <f t="shared" si="152"/>
        <v>111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f t="shared" si="150"/>
        <v>42590.472685185188</v>
      </c>
      <c r="R3254">
        <f t="shared" si="151"/>
        <v>2016</v>
      </c>
      <c r="S3254">
        <f t="shared" si="152"/>
        <v>128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f t="shared" si="150"/>
        <v>42602.576712962968</v>
      </c>
      <c r="R3255">
        <f t="shared" si="151"/>
        <v>2016</v>
      </c>
      <c r="S3255">
        <f t="shared" si="152"/>
        <v>102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f t="shared" si="150"/>
        <v>42059.085752314815</v>
      </c>
      <c r="R3256">
        <f t="shared" si="151"/>
        <v>2015</v>
      </c>
      <c r="S3256">
        <f t="shared" si="152"/>
        <v>101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f t="shared" si="150"/>
        <v>41889.768229166664</v>
      </c>
      <c r="R3257">
        <f t="shared" si="151"/>
        <v>2014</v>
      </c>
      <c r="S3257">
        <f t="shared" si="152"/>
        <v>175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f t="shared" si="150"/>
        <v>42144.573807870373</v>
      </c>
      <c r="R3258">
        <f t="shared" si="151"/>
        <v>2015</v>
      </c>
      <c r="S3258">
        <f t="shared" si="152"/>
        <v>128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f t="shared" si="150"/>
        <v>42758.559629629628</v>
      </c>
      <c r="R3259">
        <f t="shared" si="151"/>
        <v>2017</v>
      </c>
      <c r="S3259">
        <f t="shared" si="152"/>
        <v>106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f t="shared" si="150"/>
        <v>41982.887280092589</v>
      </c>
      <c r="R3260">
        <f t="shared" si="151"/>
        <v>2014</v>
      </c>
      <c r="S3260">
        <f t="shared" si="152"/>
        <v>105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f t="shared" si="150"/>
        <v>42614.760937500003</v>
      </c>
      <c r="R3261">
        <f t="shared" si="151"/>
        <v>2016</v>
      </c>
      <c r="S3261">
        <f t="shared" si="152"/>
        <v>106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f t="shared" si="150"/>
        <v>42303.672662037032</v>
      </c>
      <c r="R3262">
        <f t="shared" si="151"/>
        <v>2015</v>
      </c>
      <c r="S3262">
        <f t="shared" si="152"/>
        <v>109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f t="shared" si="150"/>
        <v>42171.725416666668</v>
      </c>
      <c r="R3263">
        <f t="shared" si="151"/>
        <v>2015</v>
      </c>
      <c r="S3263">
        <f t="shared" si="152"/>
        <v>100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f t="shared" si="150"/>
        <v>41964.315532407403</v>
      </c>
      <c r="R3264">
        <f t="shared" si="151"/>
        <v>2014</v>
      </c>
      <c r="S3264">
        <f t="shared" si="152"/>
        <v>103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f t="shared" si="150"/>
        <v>42284.516064814816</v>
      </c>
      <c r="R3265">
        <f t="shared" si="151"/>
        <v>2015</v>
      </c>
      <c r="S3265">
        <f t="shared" si="152"/>
        <v>112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f t="shared" si="150"/>
        <v>42016.800208333334</v>
      </c>
      <c r="R3266">
        <f t="shared" si="151"/>
        <v>2015</v>
      </c>
      <c r="S3266">
        <f t="shared" si="152"/>
        <v>103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f t="shared" ref="Q3267:Q3330" si="153">(((J3267/60)/60)/24)+DATE(1970,1,1)</f>
        <v>42311.711979166663</v>
      </c>
      <c r="R3267">
        <f t="shared" ref="R3267:R3330" si="154">YEAR(Q3267)</f>
        <v>2015</v>
      </c>
      <c r="S3267">
        <f t="shared" ref="S3267:S3330" si="155">ROUND(E3267/D3267*100,0)</f>
        <v>164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f t="shared" si="153"/>
        <v>42136.536134259266</v>
      </c>
      <c r="R3268">
        <f t="shared" si="154"/>
        <v>2015</v>
      </c>
      <c r="S3268">
        <f t="shared" si="155"/>
        <v>131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f t="shared" si="153"/>
        <v>42172.757638888885</v>
      </c>
      <c r="R3269">
        <f t="shared" si="154"/>
        <v>2015</v>
      </c>
      <c r="S3269">
        <f t="shared" si="155"/>
        <v>102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f t="shared" si="153"/>
        <v>42590.90425925926</v>
      </c>
      <c r="R3270">
        <f t="shared" si="154"/>
        <v>2016</v>
      </c>
      <c r="S3270">
        <f t="shared" si="155"/>
        <v>128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f t="shared" si="153"/>
        <v>42137.395798611105</v>
      </c>
      <c r="R3271">
        <f t="shared" si="154"/>
        <v>2015</v>
      </c>
      <c r="S3271">
        <f t="shared" si="155"/>
        <v>102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f t="shared" si="153"/>
        <v>42167.533159722225</v>
      </c>
      <c r="R3272">
        <f t="shared" si="154"/>
        <v>2015</v>
      </c>
      <c r="S3272">
        <f t="shared" si="155"/>
        <v>102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f t="shared" si="153"/>
        <v>41915.437210648146</v>
      </c>
      <c r="R3273">
        <f t="shared" si="154"/>
        <v>2014</v>
      </c>
      <c r="S3273">
        <f t="shared" si="155"/>
        <v>130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f t="shared" si="153"/>
        <v>42284.500104166669</v>
      </c>
      <c r="R3274">
        <f t="shared" si="154"/>
        <v>2015</v>
      </c>
      <c r="S3274">
        <f t="shared" si="155"/>
        <v>154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f t="shared" si="153"/>
        <v>42611.801412037035</v>
      </c>
      <c r="R3275">
        <f t="shared" si="154"/>
        <v>2016</v>
      </c>
      <c r="S3275">
        <f t="shared" si="155"/>
        <v>107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f t="shared" si="153"/>
        <v>42400.704537037032</v>
      </c>
      <c r="R3276">
        <f t="shared" si="154"/>
        <v>2016</v>
      </c>
      <c r="S3276">
        <f t="shared" si="155"/>
        <v>101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f t="shared" si="153"/>
        <v>42017.88045138889</v>
      </c>
      <c r="R3277">
        <f t="shared" si="154"/>
        <v>2015</v>
      </c>
      <c r="S3277">
        <f t="shared" si="155"/>
        <v>100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f t="shared" si="153"/>
        <v>42426.949988425928</v>
      </c>
      <c r="R3278">
        <f t="shared" si="154"/>
        <v>2016</v>
      </c>
      <c r="S3278">
        <f t="shared" si="155"/>
        <v>117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f t="shared" si="153"/>
        <v>41931.682939814818</v>
      </c>
      <c r="R3279">
        <f t="shared" si="154"/>
        <v>2014</v>
      </c>
      <c r="S3279">
        <f t="shared" si="155"/>
        <v>109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f t="shared" si="153"/>
        <v>42124.848414351851</v>
      </c>
      <c r="R3280">
        <f t="shared" si="154"/>
        <v>2015</v>
      </c>
      <c r="S3280">
        <f t="shared" si="155"/>
        <v>103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f t="shared" si="153"/>
        <v>42431.102534722217</v>
      </c>
      <c r="R3281">
        <f t="shared" si="154"/>
        <v>2016</v>
      </c>
      <c r="S3281">
        <f t="shared" si="155"/>
        <v>114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f t="shared" si="153"/>
        <v>42121.756921296299</v>
      </c>
      <c r="R3282">
        <f t="shared" si="154"/>
        <v>2015</v>
      </c>
      <c r="S3282">
        <f t="shared" si="155"/>
        <v>103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f t="shared" si="153"/>
        <v>42219.019733796296</v>
      </c>
      <c r="R3283">
        <f t="shared" si="154"/>
        <v>2015</v>
      </c>
      <c r="S3283">
        <f t="shared" si="155"/>
        <v>122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f t="shared" si="153"/>
        <v>42445.19430555556</v>
      </c>
      <c r="R3284">
        <f t="shared" si="154"/>
        <v>2016</v>
      </c>
      <c r="S3284">
        <f t="shared" si="155"/>
        <v>103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f t="shared" si="153"/>
        <v>42379.74418981481</v>
      </c>
      <c r="R3285">
        <f t="shared" si="154"/>
        <v>2016</v>
      </c>
      <c r="S3285">
        <f t="shared" si="155"/>
        <v>105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f t="shared" si="153"/>
        <v>42380.884872685187</v>
      </c>
      <c r="R3286">
        <f t="shared" si="154"/>
        <v>2016</v>
      </c>
      <c r="S3286">
        <f t="shared" si="155"/>
        <v>102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f t="shared" si="153"/>
        <v>42762.942430555559</v>
      </c>
      <c r="R3287">
        <f t="shared" si="154"/>
        <v>2017</v>
      </c>
      <c r="S3287">
        <f t="shared" si="155"/>
        <v>112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f t="shared" si="153"/>
        <v>42567.840069444443</v>
      </c>
      <c r="R3288">
        <f t="shared" si="154"/>
        <v>2016</v>
      </c>
      <c r="S3288">
        <f t="shared" si="155"/>
        <v>102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f t="shared" si="153"/>
        <v>42311.750324074077</v>
      </c>
      <c r="R3289">
        <f t="shared" si="154"/>
        <v>2015</v>
      </c>
      <c r="S3289">
        <f t="shared" si="155"/>
        <v>100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f t="shared" si="153"/>
        <v>42505.774479166663</v>
      </c>
      <c r="R3290">
        <f t="shared" si="154"/>
        <v>2016</v>
      </c>
      <c r="S3290">
        <f t="shared" si="155"/>
        <v>100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f t="shared" si="153"/>
        <v>42758.368078703701</v>
      </c>
      <c r="R3291">
        <f t="shared" si="154"/>
        <v>2017</v>
      </c>
      <c r="S3291">
        <f t="shared" si="155"/>
        <v>133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f t="shared" si="153"/>
        <v>42775.51494212963</v>
      </c>
      <c r="R3292">
        <f t="shared" si="154"/>
        <v>2017</v>
      </c>
      <c r="S3292">
        <f t="shared" si="155"/>
        <v>121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f t="shared" si="153"/>
        <v>42232.702546296292</v>
      </c>
      <c r="R3293">
        <f t="shared" si="154"/>
        <v>2015</v>
      </c>
      <c r="S3293">
        <f t="shared" si="155"/>
        <v>114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f t="shared" si="153"/>
        <v>42282.770231481481</v>
      </c>
      <c r="R3294">
        <f t="shared" si="154"/>
        <v>2015</v>
      </c>
      <c r="S3294">
        <f t="shared" si="155"/>
        <v>286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f t="shared" si="153"/>
        <v>42768.425370370373</v>
      </c>
      <c r="R3295">
        <f t="shared" si="154"/>
        <v>2017</v>
      </c>
      <c r="S3295">
        <f t="shared" si="155"/>
        <v>170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f t="shared" si="153"/>
        <v>42141.541134259256</v>
      </c>
      <c r="R3296">
        <f t="shared" si="154"/>
        <v>2015</v>
      </c>
      <c r="S3296">
        <f t="shared" si="155"/>
        <v>118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f t="shared" si="153"/>
        <v>42609.442465277782</v>
      </c>
      <c r="R3297">
        <f t="shared" si="154"/>
        <v>2016</v>
      </c>
      <c r="S3297">
        <f t="shared" si="155"/>
        <v>103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f t="shared" si="153"/>
        <v>42309.756620370375</v>
      </c>
      <c r="R3298">
        <f t="shared" si="154"/>
        <v>2015</v>
      </c>
      <c r="S3298">
        <f t="shared" si="155"/>
        <v>144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f t="shared" si="153"/>
        <v>42193.771481481483</v>
      </c>
      <c r="R3299">
        <f t="shared" si="154"/>
        <v>2015</v>
      </c>
      <c r="S3299">
        <f t="shared" si="155"/>
        <v>100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f t="shared" si="153"/>
        <v>42239.957962962959</v>
      </c>
      <c r="R3300">
        <f t="shared" si="154"/>
        <v>2015</v>
      </c>
      <c r="S3300">
        <f t="shared" si="155"/>
        <v>102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f t="shared" si="153"/>
        <v>42261.917395833334</v>
      </c>
      <c r="R3301">
        <f t="shared" si="154"/>
        <v>2015</v>
      </c>
      <c r="S3301">
        <f t="shared" si="155"/>
        <v>116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f t="shared" si="153"/>
        <v>42102.743773148148</v>
      </c>
      <c r="R3302">
        <f t="shared" si="154"/>
        <v>2015</v>
      </c>
      <c r="S3302">
        <f t="shared" si="155"/>
        <v>136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f t="shared" si="153"/>
        <v>42538.73583333334</v>
      </c>
      <c r="R3303">
        <f t="shared" si="154"/>
        <v>2016</v>
      </c>
      <c r="S3303">
        <f t="shared" si="155"/>
        <v>133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f t="shared" si="153"/>
        <v>42681.35157407407</v>
      </c>
      <c r="R3304">
        <f t="shared" si="154"/>
        <v>2016</v>
      </c>
      <c r="S3304">
        <f t="shared" si="155"/>
        <v>103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f t="shared" si="153"/>
        <v>42056.65143518518</v>
      </c>
      <c r="R3305">
        <f t="shared" si="154"/>
        <v>2015</v>
      </c>
      <c r="S3305">
        <f t="shared" si="155"/>
        <v>116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f t="shared" si="153"/>
        <v>42696.624444444446</v>
      </c>
      <c r="R3306">
        <f t="shared" si="154"/>
        <v>2016</v>
      </c>
      <c r="S3306">
        <f t="shared" si="155"/>
        <v>105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f t="shared" si="153"/>
        <v>42186.855879629627</v>
      </c>
      <c r="R3307">
        <f t="shared" si="154"/>
        <v>2015</v>
      </c>
      <c r="S3307">
        <f t="shared" si="155"/>
        <v>102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f t="shared" si="153"/>
        <v>42493.219236111108</v>
      </c>
      <c r="R3308">
        <f t="shared" si="154"/>
        <v>2016</v>
      </c>
      <c r="S3308">
        <f t="shared" si="155"/>
        <v>175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f t="shared" si="153"/>
        <v>42475.057164351849</v>
      </c>
      <c r="R3309">
        <f t="shared" si="154"/>
        <v>2016</v>
      </c>
      <c r="S3309">
        <f t="shared" si="155"/>
        <v>107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f t="shared" si="153"/>
        <v>42452.876909722225</v>
      </c>
      <c r="R3310">
        <f t="shared" si="154"/>
        <v>2016</v>
      </c>
      <c r="S3310">
        <f t="shared" si="155"/>
        <v>122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f t="shared" si="153"/>
        <v>42628.650208333333</v>
      </c>
      <c r="R3311">
        <f t="shared" si="154"/>
        <v>2016</v>
      </c>
      <c r="S3311">
        <f t="shared" si="155"/>
        <v>159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f t="shared" si="153"/>
        <v>42253.928530092591</v>
      </c>
      <c r="R3312">
        <f t="shared" si="154"/>
        <v>2015</v>
      </c>
      <c r="S3312">
        <f t="shared" si="155"/>
        <v>100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f t="shared" si="153"/>
        <v>42264.29178240741</v>
      </c>
      <c r="R3313">
        <f t="shared" si="154"/>
        <v>2015</v>
      </c>
      <c r="S3313">
        <f t="shared" si="155"/>
        <v>110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f t="shared" si="153"/>
        <v>42664.809560185182</v>
      </c>
      <c r="R3314">
        <f t="shared" si="154"/>
        <v>2016</v>
      </c>
      <c r="S3314">
        <f t="shared" si="155"/>
        <v>100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f t="shared" si="153"/>
        <v>42382.244409722218</v>
      </c>
      <c r="R3315">
        <f t="shared" si="154"/>
        <v>2016</v>
      </c>
      <c r="S3315">
        <f t="shared" si="155"/>
        <v>116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f t="shared" si="153"/>
        <v>42105.267488425925</v>
      </c>
      <c r="R3316">
        <f t="shared" si="154"/>
        <v>2015</v>
      </c>
      <c r="S3316">
        <f t="shared" si="155"/>
        <v>211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f t="shared" si="153"/>
        <v>42466.303715277783</v>
      </c>
      <c r="R3317">
        <f t="shared" si="154"/>
        <v>2016</v>
      </c>
      <c r="S3317">
        <f t="shared" si="155"/>
        <v>110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f t="shared" si="153"/>
        <v>41826.871238425927</v>
      </c>
      <c r="R3318">
        <f t="shared" si="154"/>
        <v>2014</v>
      </c>
      <c r="S3318">
        <f t="shared" si="155"/>
        <v>100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f t="shared" si="153"/>
        <v>42499.039629629624</v>
      </c>
      <c r="R3319">
        <f t="shared" si="154"/>
        <v>2016</v>
      </c>
      <c r="S3319">
        <f t="shared" si="155"/>
        <v>106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f t="shared" si="153"/>
        <v>42431.302002314813</v>
      </c>
      <c r="R3320">
        <f t="shared" si="154"/>
        <v>2016</v>
      </c>
      <c r="S3320">
        <f t="shared" si="155"/>
        <v>126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f t="shared" si="153"/>
        <v>41990.585486111115</v>
      </c>
      <c r="R3321">
        <f t="shared" si="154"/>
        <v>2014</v>
      </c>
      <c r="S3321">
        <f t="shared" si="155"/>
        <v>108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f t="shared" si="153"/>
        <v>42513.045798611114</v>
      </c>
      <c r="R3322">
        <f t="shared" si="154"/>
        <v>2016</v>
      </c>
      <c r="S3322">
        <f t="shared" si="155"/>
        <v>101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f t="shared" si="153"/>
        <v>41914.100289351853</v>
      </c>
      <c r="R3323">
        <f t="shared" si="154"/>
        <v>2014</v>
      </c>
      <c r="S3323">
        <f t="shared" si="155"/>
        <v>107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f t="shared" si="153"/>
        <v>42521.010370370372</v>
      </c>
      <c r="R3324">
        <f t="shared" si="154"/>
        <v>2016</v>
      </c>
      <c r="S3324">
        <f t="shared" si="155"/>
        <v>102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f t="shared" si="153"/>
        <v>42608.36583333333</v>
      </c>
      <c r="R3325">
        <f t="shared" si="154"/>
        <v>2016</v>
      </c>
      <c r="S3325">
        <f t="shared" si="155"/>
        <v>126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f t="shared" si="153"/>
        <v>42512.58321759259</v>
      </c>
      <c r="R3326">
        <f t="shared" si="154"/>
        <v>2016</v>
      </c>
      <c r="S3326">
        <f t="shared" si="155"/>
        <v>102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f t="shared" si="153"/>
        <v>42064.785613425927</v>
      </c>
      <c r="R3327">
        <f t="shared" si="154"/>
        <v>2015</v>
      </c>
      <c r="S3327">
        <f t="shared" si="155"/>
        <v>113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f t="shared" si="153"/>
        <v>42041.714178240742</v>
      </c>
      <c r="R3328">
        <f t="shared" si="154"/>
        <v>2015</v>
      </c>
      <c r="S3328">
        <f t="shared" si="155"/>
        <v>101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f t="shared" si="153"/>
        <v>42468.374606481477</v>
      </c>
      <c r="R3329">
        <f t="shared" si="154"/>
        <v>2016</v>
      </c>
      <c r="S3329">
        <f t="shared" si="155"/>
        <v>101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f t="shared" si="153"/>
        <v>41822.57503472222</v>
      </c>
      <c r="R3330">
        <f t="shared" si="154"/>
        <v>2014</v>
      </c>
      <c r="S3330">
        <f t="shared" si="155"/>
        <v>146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f t="shared" ref="Q3331:Q3394" si="156">(((J3331/60)/60)/24)+DATE(1970,1,1)</f>
        <v>41837.323009259257</v>
      </c>
      <c r="R3331">
        <f t="shared" ref="R3331:R3394" si="157">YEAR(Q3331)</f>
        <v>2014</v>
      </c>
      <c r="S3331">
        <f t="shared" ref="S3331:S3394" si="158">ROUND(E3331/D3331*100,0)</f>
        <v>117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f t="shared" si="156"/>
        <v>42065.887361111112</v>
      </c>
      <c r="R3332">
        <f t="shared" si="157"/>
        <v>2015</v>
      </c>
      <c r="S3332">
        <f t="shared" si="158"/>
        <v>106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f t="shared" si="156"/>
        <v>42248.697754629626</v>
      </c>
      <c r="R3333">
        <f t="shared" si="157"/>
        <v>2015</v>
      </c>
      <c r="S3333">
        <f t="shared" si="158"/>
        <v>105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f t="shared" si="156"/>
        <v>41809.860300925924</v>
      </c>
      <c r="R3334">
        <f t="shared" si="157"/>
        <v>2014</v>
      </c>
      <c r="S3334">
        <f t="shared" si="158"/>
        <v>100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f t="shared" si="156"/>
        <v>42148.676851851851</v>
      </c>
      <c r="R3335">
        <f t="shared" si="157"/>
        <v>2015</v>
      </c>
      <c r="S3335">
        <f t="shared" si="158"/>
        <v>105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f t="shared" si="156"/>
        <v>42185.521087962959</v>
      </c>
      <c r="R3336">
        <f t="shared" si="157"/>
        <v>2015</v>
      </c>
      <c r="S3336">
        <f t="shared" si="158"/>
        <v>139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f t="shared" si="156"/>
        <v>41827.674143518518</v>
      </c>
      <c r="R3337">
        <f t="shared" si="157"/>
        <v>2014</v>
      </c>
      <c r="S3337">
        <f t="shared" si="158"/>
        <v>100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f t="shared" si="156"/>
        <v>42437.398680555561</v>
      </c>
      <c r="R3338">
        <f t="shared" si="157"/>
        <v>2016</v>
      </c>
      <c r="S3338">
        <f t="shared" si="158"/>
        <v>100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f t="shared" si="156"/>
        <v>41901.282025462962</v>
      </c>
      <c r="R3339">
        <f t="shared" si="157"/>
        <v>2014</v>
      </c>
      <c r="S3339">
        <f t="shared" si="158"/>
        <v>110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f t="shared" si="156"/>
        <v>42769.574999999997</v>
      </c>
      <c r="R3340">
        <f t="shared" si="157"/>
        <v>2017</v>
      </c>
      <c r="S3340">
        <f t="shared" si="158"/>
        <v>102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f t="shared" si="156"/>
        <v>42549.665717592594</v>
      </c>
      <c r="R3341">
        <f t="shared" si="157"/>
        <v>2016</v>
      </c>
      <c r="S3341">
        <f t="shared" si="158"/>
        <v>104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f t="shared" si="156"/>
        <v>42685.974004629628</v>
      </c>
      <c r="R3342">
        <f t="shared" si="157"/>
        <v>2016</v>
      </c>
      <c r="S3342">
        <f t="shared" si="158"/>
        <v>138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f t="shared" si="156"/>
        <v>42510.798854166671</v>
      </c>
      <c r="R3343">
        <f t="shared" si="157"/>
        <v>2016</v>
      </c>
      <c r="S3343">
        <f t="shared" si="158"/>
        <v>100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f t="shared" si="156"/>
        <v>42062.296412037031</v>
      </c>
      <c r="R3344">
        <f t="shared" si="157"/>
        <v>2015</v>
      </c>
      <c r="S3344">
        <f t="shared" si="158"/>
        <v>102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f t="shared" si="156"/>
        <v>42452.916481481487</v>
      </c>
      <c r="R3345">
        <f t="shared" si="157"/>
        <v>2016</v>
      </c>
      <c r="S3345">
        <f t="shared" si="158"/>
        <v>171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f t="shared" si="156"/>
        <v>41851.200150462959</v>
      </c>
      <c r="R3346">
        <f t="shared" si="157"/>
        <v>2014</v>
      </c>
      <c r="S3346">
        <f t="shared" si="158"/>
        <v>101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f t="shared" si="156"/>
        <v>42053.106111111112</v>
      </c>
      <c r="R3347">
        <f t="shared" si="157"/>
        <v>2015</v>
      </c>
      <c r="S3347">
        <f t="shared" si="158"/>
        <v>130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f t="shared" si="156"/>
        <v>42054.024421296301</v>
      </c>
      <c r="R3348">
        <f t="shared" si="157"/>
        <v>2015</v>
      </c>
      <c r="S3348">
        <f t="shared" si="158"/>
        <v>110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f t="shared" si="156"/>
        <v>42484.551550925928</v>
      </c>
      <c r="R3349">
        <f t="shared" si="157"/>
        <v>2016</v>
      </c>
      <c r="S3349">
        <f t="shared" si="158"/>
        <v>119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f t="shared" si="156"/>
        <v>42466.558796296296</v>
      </c>
      <c r="R3350">
        <f t="shared" si="157"/>
        <v>2016</v>
      </c>
      <c r="S3350">
        <f t="shared" si="158"/>
        <v>100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f t="shared" si="156"/>
        <v>42513.110787037032</v>
      </c>
      <c r="R3351">
        <f t="shared" si="157"/>
        <v>2016</v>
      </c>
      <c r="S3351">
        <f t="shared" si="158"/>
        <v>153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f t="shared" si="156"/>
        <v>42302.701516203699</v>
      </c>
      <c r="R3352">
        <f t="shared" si="157"/>
        <v>2015</v>
      </c>
      <c r="S3352">
        <f t="shared" si="158"/>
        <v>104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f t="shared" si="156"/>
        <v>41806.395428240743</v>
      </c>
      <c r="R3353">
        <f t="shared" si="157"/>
        <v>2014</v>
      </c>
      <c r="S3353">
        <f t="shared" si="158"/>
        <v>101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f t="shared" si="156"/>
        <v>42495.992800925931</v>
      </c>
      <c r="R3354">
        <f t="shared" si="157"/>
        <v>2016</v>
      </c>
      <c r="S3354">
        <f t="shared" si="158"/>
        <v>108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f t="shared" si="156"/>
        <v>42479.432291666672</v>
      </c>
      <c r="R3355">
        <f t="shared" si="157"/>
        <v>2016</v>
      </c>
      <c r="S3355">
        <f t="shared" si="158"/>
        <v>315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f t="shared" si="156"/>
        <v>42270.7269212963</v>
      </c>
      <c r="R3356">
        <f t="shared" si="157"/>
        <v>2015</v>
      </c>
      <c r="S3356">
        <f t="shared" si="158"/>
        <v>102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f t="shared" si="156"/>
        <v>42489.619525462964</v>
      </c>
      <c r="R3357">
        <f t="shared" si="157"/>
        <v>2016</v>
      </c>
      <c r="S3357">
        <f t="shared" si="158"/>
        <v>126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f t="shared" si="156"/>
        <v>42536.815648148149</v>
      </c>
      <c r="R3358">
        <f t="shared" si="157"/>
        <v>2016</v>
      </c>
      <c r="S3358">
        <f t="shared" si="158"/>
        <v>101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f t="shared" si="156"/>
        <v>41822.417939814812</v>
      </c>
      <c r="R3359">
        <f t="shared" si="157"/>
        <v>2014</v>
      </c>
      <c r="S3359">
        <f t="shared" si="158"/>
        <v>101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f t="shared" si="156"/>
        <v>41932.311099537037</v>
      </c>
      <c r="R3360">
        <f t="shared" si="157"/>
        <v>2014</v>
      </c>
      <c r="S3360">
        <f t="shared" si="158"/>
        <v>103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f t="shared" si="156"/>
        <v>42746.057106481487</v>
      </c>
      <c r="R3361">
        <f t="shared" si="157"/>
        <v>2017</v>
      </c>
      <c r="S3361">
        <f t="shared" si="158"/>
        <v>106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f t="shared" si="156"/>
        <v>42697.082673611112</v>
      </c>
      <c r="R3362">
        <f t="shared" si="157"/>
        <v>2016</v>
      </c>
      <c r="S3362">
        <f t="shared" si="158"/>
        <v>101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f t="shared" si="156"/>
        <v>41866.025347222225</v>
      </c>
      <c r="R3363">
        <f t="shared" si="157"/>
        <v>2014</v>
      </c>
      <c r="S3363">
        <f t="shared" si="158"/>
        <v>113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f t="shared" si="156"/>
        <v>42056.091631944444</v>
      </c>
      <c r="R3364">
        <f t="shared" si="157"/>
        <v>2015</v>
      </c>
      <c r="S3364">
        <f t="shared" si="158"/>
        <v>218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f t="shared" si="156"/>
        <v>41851.771354166667</v>
      </c>
      <c r="R3365">
        <f t="shared" si="157"/>
        <v>2014</v>
      </c>
      <c r="S3365">
        <f t="shared" si="158"/>
        <v>101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f t="shared" si="156"/>
        <v>42422.977418981478</v>
      </c>
      <c r="R3366">
        <f t="shared" si="157"/>
        <v>2016</v>
      </c>
      <c r="S3366">
        <f t="shared" si="158"/>
        <v>106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f t="shared" si="156"/>
        <v>42321.101759259262</v>
      </c>
      <c r="R3367">
        <f t="shared" si="157"/>
        <v>2015</v>
      </c>
      <c r="S3367">
        <f t="shared" si="158"/>
        <v>104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f t="shared" si="156"/>
        <v>42107.067557870367</v>
      </c>
      <c r="R3368">
        <f t="shared" si="157"/>
        <v>2015</v>
      </c>
      <c r="S3368">
        <f t="shared" si="158"/>
        <v>221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f t="shared" si="156"/>
        <v>42192.933958333335</v>
      </c>
      <c r="R3369">
        <f t="shared" si="157"/>
        <v>2015</v>
      </c>
      <c r="S3369">
        <f t="shared" si="158"/>
        <v>119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f t="shared" si="156"/>
        <v>41969.199756944443</v>
      </c>
      <c r="R3370">
        <f t="shared" si="157"/>
        <v>2014</v>
      </c>
      <c r="S3370">
        <f t="shared" si="158"/>
        <v>105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f t="shared" si="156"/>
        <v>42690.041435185187</v>
      </c>
      <c r="R3371">
        <f t="shared" si="157"/>
        <v>2016</v>
      </c>
      <c r="S3371">
        <f t="shared" si="158"/>
        <v>104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f t="shared" si="156"/>
        <v>42690.334317129629</v>
      </c>
      <c r="R3372">
        <f t="shared" si="157"/>
        <v>2016</v>
      </c>
      <c r="S3372">
        <f t="shared" si="158"/>
        <v>118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f t="shared" si="156"/>
        <v>42312.874594907407</v>
      </c>
      <c r="R3373">
        <f t="shared" si="157"/>
        <v>2015</v>
      </c>
      <c r="S3373">
        <f t="shared" si="158"/>
        <v>139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f t="shared" si="156"/>
        <v>41855.548101851848</v>
      </c>
      <c r="R3374">
        <f t="shared" si="157"/>
        <v>2014</v>
      </c>
      <c r="S3374">
        <f t="shared" si="158"/>
        <v>104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f t="shared" si="156"/>
        <v>42179.854629629626</v>
      </c>
      <c r="R3375">
        <f t="shared" si="157"/>
        <v>2015</v>
      </c>
      <c r="S3375">
        <f t="shared" si="158"/>
        <v>100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f t="shared" si="156"/>
        <v>42275.731666666667</v>
      </c>
      <c r="R3376">
        <f t="shared" si="157"/>
        <v>2015</v>
      </c>
      <c r="S3376">
        <f t="shared" si="158"/>
        <v>107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f t="shared" si="156"/>
        <v>41765.610798611109</v>
      </c>
      <c r="R3377">
        <f t="shared" si="157"/>
        <v>2014</v>
      </c>
      <c r="S3377">
        <f t="shared" si="158"/>
        <v>100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f t="shared" si="156"/>
        <v>42059.701319444444</v>
      </c>
      <c r="R3378">
        <f t="shared" si="157"/>
        <v>2015</v>
      </c>
      <c r="S3378">
        <f t="shared" si="158"/>
        <v>100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f t="shared" si="156"/>
        <v>42053.732627314821</v>
      </c>
      <c r="R3379">
        <f t="shared" si="157"/>
        <v>2015</v>
      </c>
      <c r="S3379">
        <f t="shared" si="158"/>
        <v>101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f t="shared" si="156"/>
        <v>41858.355393518519</v>
      </c>
      <c r="R3380">
        <f t="shared" si="157"/>
        <v>2014</v>
      </c>
      <c r="S3380">
        <f t="shared" si="158"/>
        <v>108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f t="shared" si="156"/>
        <v>42225.513888888891</v>
      </c>
      <c r="R3381">
        <f t="shared" si="157"/>
        <v>2015</v>
      </c>
      <c r="S3381">
        <f t="shared" si="158"/>
        <v>104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f t="shared" si="156"/>
        <v>41937.95344907407</v>
      </c>
      <c r="R3382">
        <f t="shared" si="157"/>
        <v>2014</v>
      </c>
      <c r="S3382">
        <f t="shared" si="158"/>
        <v>104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f t="shared" si="156"/>
        <v>42044.184988425928</v>
      </c>
      <c r="R3383">
        <f t="shared" si="157"/>
        <v>2015</v>
      </c>
      <c r="S3383">
        <f t="shared" si="158"/>
        <v>102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f t="shared" si="156"/>
        <v>42559.431203703702</v>
      </c>
      <c r="R3384">
        <f t="shared" si="157"/>
        <v>2016</v>
      </c>
      <c r="S3384">
        <f t="shared" si="158"/>
        <v>101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f t="shared" si="156"/>
        <v>42524.782638888893</v>
      </c>
      <c r="R3385">
        <f t="shared" si="157"/>
        <v>2016</v>
      </c>
      <c r="S3385">
        <f t="shared" si="158"/>
        <v>112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f t="shared" si="156"/>
        <v>42292.087592592594</v>
      </c>
      <c r="R3386">
        <f t="shared" si="157"/>
        <v>2015</v>
      </c>
      <c r="S3386">
        <f t="shared" si="158"/>
        <v>100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f t="shared" si="156"/>
        <v>41953.8675</v>
      </c>
      <c r="R3387">
        <f t="shared" si="157"/>
        <v>2014</v>
      </c>
      <c r="S3387">
        <f t="shared" si="158"/>
        <v>100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f t="shared" si="156"/>
        <v>41946.644745370373</v>
      </c>
      <c r="R3388">
        <f t="shared" si="157"/>
        <v>2014</v>
      </c>
      <c r="S3388">
        <f t="shared" si="158"/>
        <v>105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f t="shared" si="156"/>
        <v>41947.762592592589</v>
      </c>
      <c r="R3389">
        <f t="shared" si="157"/>
        <v>2014</v>
      </c>
      <c r="S3389">
        <f t="shared" si="158"/>
        <v>117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f t="shared" si="156"/>
        <v>42143.461122685185</v>
      </c>
      <c r="R3390">
        <f t="shared" si="157"/>
        <v>2015</v>
      </c>
      <c r="S3390">
        <f t="shared" si="158"/>
        <v>104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f t="shared" si="156"/>
        <v>42494.563449074078</v>
      </c>
      <c r="R3391">
        <f t="shared" si="157"/>
        <v>2016</v>
      </c>
      <c r="S3391">
        <f t="shared" si="158"/>
        <v>115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f t="shared" si="156"/>
        <v>41815.774826388886</v>
      </c>
      <c r="R3392">
        <f t="shared" si="157"/>
        <v>2014</v>
      </c>
      <c r="S3392">
        <f t="shared" si="158"/>
        <v>102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f t="shared" si="156"/>
        <v>41830.545694444445</v>
      </c>
      <c r="R3393">
        <f t="shared" si="157"/>
        <v>2014</v>
      </c>
      <c r="S3393">
        <f t="shared" si="158"/>
        <v>223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f t="shared" si="156"/>
        <v>42446.845543981486</v>
      </c>
      <c r="R3394">
        <f t="shared" si="157"/>
        <v>2016</v>
      </c>
      <c r="S3394">
        <f t="shared" si="158"/>
        <v>100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f t="shared" ref="Q3395:Q3458" si="159">(((J3395/60)/60)/24)+DATE(1970,1,1)</f>
        <v>41923.921643518523</v>
      </c>
      <c r="R3395">
        <f t="shared" ref="R3395:R3458" si="160">YEAR(Q3395)</f>
        <v>2014</v>
      </c>
      <c r="S3395">
        <f t="shared" ref="S3395:S3458" si="161">ROUND(E3395/D3395*100,0)</f>
        <v>106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f t="shared" si="159"/>
        <v>41817.59542824074</v>
      </c>
      <c r="R3396">
        <f t="shared" si="160"/>
        <v>2014</v>
      </c>
      <c r="S3396">
        <f t="shared" si="161"/>
        <v>142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f t="shared" si="159"/>
        <v>42140.712314814817</v>
      </c>
      <c r="R3397">
        <f t="shared" si="160"/>
        <v>2015</v>
      </c>
      <c r="S3397">
        <f t="shared" si="161"/>
        <v>184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f t="shared" si="159"/>
        <v>41764.44663194444</v>
      </c>
      <c r="R3398">
        <f t="shared" si="160"/>
        <v>2014</v>
      </c>
      <c r="S3398">
        <f t="shared" si="161"/>
        <v>104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f t="shared" si="159"/>
        <v>42378.478344907402</v>
      </c>
      <c r="R3399">
        <f t="shared" si="160"/>
        <v>2016</v>
      </c>
      <c r="S3399">
        <f t="shared" si="161"/>
        <v>112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f t="shared" si="159"/>
        <v>41941.75203703704</v>
      </c>
      <c r="R3400">
        <f t="shared" si="160"/>
        <v>2014</v>
      </c>
      <c r="S3400">
        <f t="shared" si="161"/>
        <v>111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f t="shared" si="159"/>
        <v>42026.920428240745</v>
      </c>
      <c r="R3401">
        <f t="shared" si="160"/>
        <v>2015</v>
      </c>
      <c r="S3401">
        <f t="shared" si="161"/>
        <v>104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f t="shared" si="159"/>
        <v>41834.953865740739</v>
      </c>
      <c r="R3402">
        <f t="shared" si="160"/>
        <v>2014</v>
      </c>
      <c r="S3402">
        <f t="shared" si="161"/>
        <v>100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f t="shared" si="159"/>
        <v>42193.723912037036</v>
      </c>
      <c r="R3403">
        <f t="shared" si="160"/>
        <v>2015</v>
      </c>
      <c r="S3403">
        <f t="shared" si="161"/>
        <v>102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f t="shared" si="159"/>
        <v>42290.61855324074</v>
      </c>
      <c r="R3404">
        <f t="shared" si="160"/>
        <v>2015</v>
      </c>
      <c r="S3404">
        <f t="shared" si="161"/>
        <v>110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f t="shared" si="159"/>
        <v>42150.462083333332</v>
      </c>
      <c r="R3405">
        <f t="shared" si="160"/>
        <v>2015</v>
      </c>
      <c r="S3405">
        <f t="shared" si="161"/>
        <v>100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f t="shared" si="159"/>
        <v>42152.503495370373</v>
      </c>
      <c r="R3406">
        <f t="shared" si="160"/>
        <v>2015</v>
      </c>
      <c r="S3406">
        <f t="shared" si="161"/>
        <v>122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f t="shared" si="159"/>
        <v>42410.017199074078</v>
      </c>
      <c r="R3407">
        <f t="shared" si="160"/>
        <v>2016</v>
      </c>
      <c r="S3407">
        <f t="shared" si="161"/>
        <v>138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f t="shared" si="159"/>
        <v>41791.492777777778</v>
      </c>
      <c r="R3408">
        <f t="shared" si="160"/>
        <v>2014</v>
      </c>
      <c r="S3408">
        <f t="shared" si="161"/>
        <v>100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f t="shared" si="159"/>
        <v>41796.422326388885</v>
      </c>
      <c r="R3409">
        <f t="shared" si="160"/>
        <v>2014</v>
      </c>
      <c r="S3409">
        <f t="shared" si="161"/>
        <v>107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f t="shared" si="159"/>
        <v>41808.991944444446</v>
      </c>
      <c r="R3410">
        <f t="shared" si="160"/>
        <v>2014</v>
      </c>
      <c r="S3410">
        <f t="shared" si="161"/>
        <v>211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f t="shared" si="159"/>
        <v>42544.814328703709</v>
      </c>
      <c r="R3411">
        <f t="shared" si="160"/>
        <v>2016</v>
      </c>
      <c r="S3411">
        <f t="shared" si="161"/>
        <v>124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f t="shared" si="159"/>
        <v>42500.041550925926</v>
      </c>
      <c r="R3412">
        <f t="shared" si="160"/>
        <v>2016</v>
      </c>
      <c r="S3412">
        <f t="shared" si="161"/>
        <v>109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f t="shared" si="159"/>
        <v>42265.022824074069</v>
      </c>
      <c r="R3413">
        <f t="shared" si="160"/>
        <v>2015</v>
      </c>
      <c r="S3413">
        <f t="shared" si="161"/>
        <v>104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f t="shared" si="159"/>
        <v>41879.959050925929</v>
      </c>
      <c r="R3414">
        <f t="shared" si="160"/>
        <v>2014</v>
      </c>
      <c r="S3414">
        <f t="shared" si="161"/>
        <v>100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f t="shared" si="159"/>
        <v>42053.733078703706</v>
      </c>
      <c r="R3415">
        <f t="shared" si="160"/>
        <v>2015</v>
      </c>
      <c r="S3415">
        <f t="shared" si="161"/>
        <v>130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f t="shared" si="159"/>
        <v>42675.832465277781</v>
      </c>
      <c r="R3416">
        <f t="shared" si="160"/>
        <v>2016</v>
      </c>
      <c r="S3416">
        <f t="shared" si="161"/>
        <v>104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f t="shared" si="159"/>
        <v>42467.144166666665</v>
      </c>
      <c r="R3417">
        <f t="shared" si="160"/>
        <v>2016</v>
      </c>
      <c r="S3417">
        <f t="shared" si="161"/>
        <v>100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f t="shared" si="159"/>
        <v>42089.412557870368</v>
      </c>
      <c r="R3418">
        <f t="shared" si="160"/>
        <v>2015</v>
      </c>
      <c r="S3418">
        <f t="shared" si="161"/>
        <v>120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f t="shared" si="159"/>
        <v>41894.91375</v>
      </c>
      <c r="R3419">
        <f t="shared" si="160"/>
        <v>2014</v>
      </c>
      <c r="S3419">
        <f t="shared" si="161"/>
        <v>100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f t="shared" si="159"/>
        <v>41752.83457175926</v>
      </c>
      <c r="R3420">
        <f t="shared" si="160"/>
        <v>2014</v>
      </c>
      <c r="S3420">
        <f t="shared" si="161"/>
        <v>101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f t="shared" si="159"/>
        <v>42448.821585648147</v>
      </c>
      <c r="R3421">
        <f t="shared" si="160"/>
        <v>2016</v>
      </c>
      <c r="S3421">
        <f t="shared" si="161"/>
        <v>107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f t="shared" si="159"/>
        <v>42405.090300925927</v>
      </c>
      <c r="R3422">
        <f t="shared" si="160"/>
        <v>2016</v>
      </c>
      <c r="S3422">
        <f t="shared" si="161"/>
        <v>138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f t="shared" si="159"/>
        <v>42037.791238425925</v>
      </c>
      <c r="R3423">
        <f t="shared" si="160"/>
        <v>2015</v>
      </c>
      <c r="S3423">
        <f t="shared" si="161"/>
        <v>101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f t="shared" si="159"/>
        <v>42323.562222222223</v>
      </c>
      <c r="R3424">
        <f t="shared" si="160"/>
        <v>2015</v>
      </c>
      <c r="S3424">
        <f t="shared" si="161"/>
        <v>109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f t="shared" si="159"/>
        <v>42088.911354166667</v>
      </c>
      <c r="R3425">
        <f t="shared" si="160"/>
        <v>2015</v>
      </c>
      <c r="S3425">
        <f t="shared" si="161"/>
        <v>140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f t="shared" si="159"/>
        <v>42018.676898148144</v>
      </c>
      <c r="R3426">
        <f t="shared" si="160"/>
        <v>2015</v>
      </c>
      <c r="S3426">
        <f t="shared" si="161"/>
        <v>104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f t="shared" si="159"/>
        <v>41884.617314814815</v>
      </c>
      <c r="R3427">
        <f t="shared" si="160"/>
        <v>2014</v>
      </c>
      <c r="S3427">
        <f t="shared" si="161"/>
        <v>103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f t="shared" si="159"/>
        <v>41884.056747685187</v>
      </c>
      <c r="R3428">
        <f t="shared" si="160"/>
        <v>2014</v>
      </c>
      <c r="S3428">
        <f t="shared" si="161"/>
        <v>108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f t="shared" si="159"/>
        <v>41792.645277777774</v>
      </c>
      <c r="R3429">
        <f t="shared" si="160"/>
        <v>2014</v>
      </c>
      <c r="S3429">
        <f t="shared" si="161"/>
        <v>100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f t="shared" si="159"/>
        <v>42038.720451388886</v>
      </c>
      <c r="R3430">
        <f t="shared" si="160"/>
        <v>2015</v>
      </c>
      <c r="S3430">
        <f t="shared" si="161"/>
        <v>103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f t="shared" si="159"/>
        <v>42662.021539351852</v>
      </c>
      <c r="R3431">
        <f t="shared" si="160"/>
        <v>2016</v>
      </c>
      <c r="S3431">
        <f t="shared" si="161"/>
        <v>130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f t="shared" si="159"/>
        <v>41820.945613425924</v>
      </c>
      <c r="R3432">
        <f t="shared" si="160"/>
        <v>2014</v>
      </c>
      <c r="S3432">
        <f t="shared" si="161"/>
        <v>109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f t="shared" si="159"/>
        <v>41839.730937500004</v>
      </c>
      <c r="R3433">
        <f t="shared" si="160"/>
        <v>2014</v>
      </c>
      <c r="S3433">
        <f t="shared" si="161"/>
        <v>100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f t="shared" si="159"/>
        <v>42380.581180555557</v>
      </c>
      <c r="R3434">
        <f t="shared" si="160"/>
        <v>2016</v>
      </c>
      <c r="S3434">
        <f t="shared" si="161"/>
        <v>110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f t="shared" si="159"/>
        <v>41776.063136574077</v>
      </c>
      <c r="R3435">
        <f t="shared" si="160"/>
        <v>2014</v>
      </c>
      <c r="S3435">
        <f t="shared" si="161"/>
        <v>100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f t="shared" si="159"/>
        <v>41800.380428240744</v>
      </c>
      <c r="R3436">
        <f t="shared" si="160"/>
        <v>2014</v>
      </c>
      <c r="S3436">
        <f t="shared" si="161"/>
        <v>106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f t="shared" si="159"/>
        <v>42572.61681712963</v>
      </c>
      <c r="R3437">
        <f t="shared" si="160"/>
        <v>2016</v>
      </c>
      <c r="S3437">
        <f t="shared" si="161"/>
        <v>112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f t="shared" si="159"/>
        <v>41851.541585648149</v>
      </c>
      <c r="R3438">
        <f t="shared" si="160"/>
        <v>2014</v>
      </c>
      <c r="S3438">
        <f t="shared" si="161"/>
        <v>106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f t="shared" si="159"/>
        <v>42205.710879629631</v>
      </c>
      <c r="R3439">
        <f t="shared" si="160"/>
        <v>2015</v>
      </c>
      <c r="S3439">
        <f t="shared" si="161"/>
        <v>101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f t="shared" si="159"/>
        <v>42100.927858796291</v>
      </c>
      <c r="R3440">
        <f t="shared" si="160"/>
        <v>2015</v>
      </c>
      <c r="S3440">
        <f t="shared" si="161"/>
        <v>104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f t="shared" si="159"/>
        <v>42374.911226851851</v>
      </c>
      <c r="R3441">
        <f t="shared" si="160"/>
        <v>2016</v>
      </c>
      <c r="S3441">
        <f t="shared" si="161"/>
        <v>135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f t="shared" si="159"/>
        <v>41809.12300925926</v>
      </c>
      <c r="R3442">
        <f t="shared" si="160"/>
        <v>2014</v>
      </c>
      <c r="S3442">
        <f t="shared" si="161"/>
        <v>105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f t="shared" si="159"/>
        <v>42294.429641203707</v>
      </c>
      <c r="R3443">
        <f t="shared" si="160"/>
        <v>2015</v>
      </c>
      <c r="S3443">
        <f t="shared" si="161"/>
        <v>103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f t="shared" si="159"/>
        <v>42124.841111111105</v>
      </c>
      <c r="R3444">
        <f t="shared" si="160"/>
        <v>2015</v>
      </c>
      <c r="S3444">
        <f t="shared" si="161"/>
        <v>100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f t="shared" si="159"/>
        <v>41861.524837962963</v>
      </c>
      <c r="R3445">
        <f t="shared" si="160"/>
        <v>2014</v>
      </c>
      <c r="S3445">
        <f t="shared" si="161"/>
        <v>186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f t="shared" si="159"/>
        <v>42521.291504629626</v>
      </c>
      <c r="R3446">
        <f t="shared" si="160"/>
        <v>2016</v>
      </c>
      <c r="S3446">
        <f t="shared" si="161"/>
        <v>289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f t="shared" si="159"/>
        <v>42272.530509259261</v>
      </c>
      <c r="R3447">
        <f t="shared" si="160"/>
        <v>2015</v>
      </c>
      <c r="S3447">
        <f t="shared" si="161"/>
        <v>100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f t="shared" si="159"/>
        <v>42016.832465277781</v>
      </c>
      <c r="R3448">
        <f t="shared" si="160"/>
        <v>2015</v>
      </c>
      <c r="S3448">
        <f t="shared" si="161"/>
        <v>108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f t="shared" si="159"/>
        <v>42402.889027777783</v>
      </c>
      <c r="R3449">
        <f t="shared" si="160"/>
        <v>2016</v>
      </c>
      <c r="S3449">
        <f t="shared" si="161"/>
        <v>108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f t="shared" si="159"/>
        <v>41960.119085648148</v>
      </c>
      <c r="R3450">
        <f t="shared" si="160"/>
        <v>2014</v>
      </c>
      <c r="S3450">
        <f t="shared" si="161"/>
        <v>110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f t="shared" si="159"/>
        <v>42532.052523148144</v>
      </c>
      <c r="R3451">
        <f t="shared" si="160"/>
        <v>2016</v>
      </c>
      <c r="S3451">
        <f t="shared" si="161"/>
        <v>171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f t="shared" si="159"/>
        <v>42036.704525462963</v>
      </c>
      <c r="R3452">
        <f t="shared" si="160"/>
        <v>2015</v>
      </c>
      <c r="S3452">
        <f t="shared" si="161"/>
        <v>152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f t="shared" si="159"/>
        <v>42088.723692129628</v>
      </c>
      <c r="R3453">
        <f t="shared" si="160"/>
        <v>2015</v>
      </c>
      <c r="S3453">
        <f t="shared" si="161"/>
        <v>101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f t="shared" si="159"/>
        <v>41820.639189814814</v>
      </c>
      <c r="R3454">
        <f t="shared" si="160"/>
        <v>2014</v>
      </c>
      <c r="S3454">
        <f t="shared" si="161"/>
        <v>153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f t="shared" si="159"/>
        <v>42535.97865740741</v>
      </c>
      <c r="R3455">
        <f t="shared" si="160"/>
        <v>2016</v>
      </c>
      <c r="S3455">
        <f t="shared" si="161"/>
        <v>128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f t="shared" si="159"/>
        <v>41821.698599537034</v>
      </c>
      <c r="R3456">
        <f t="shared" si="160"/>
        <v>2014</v>
      </c>
      <c r="S3456">
        <f t="shared" si="161"/>
        <v>101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f t="shared" si="159"/>
        <v>42626.7503125</v>
      </c>
      <c r="R3457">
        <f t="shared" si="160"/>
        <v>2016</v>
      </c>
      <c r="S3457">
        <f t="shared" si="161"/>
        <v>101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f t="shared" si="159"/>
        <v>41821.205636574072</v>
      </c>
      <c r="R3458">
        <f t="shared" si="160"/>
        <v>2014</v>
      </c>
      <c r="S3458">
        <f t="shared" si="161"/>
        <v>191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f t="shared" ref="Q3459:Q3522" si="162">(((J3459/60)/60)/24)+DATE(1970,1,1)</f>
        <v>42016.706678240742</v>
      </c>
      <c r="R3459">
        <f t="shared" ref="R3459:R3522" si="163">YEAR(Q3459)</f>
        <v>2015</v>
      </c>
      <c r="S3459">
        <f t="shared" ref="S3459:S3522" si="164">ROUND(E3459/D3459*100,0)</f>
        <v>140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f t="shared" si="162"/>
        <v>42011.202581018515</v>
      </c>
      <c r="R3460">
        <f t="shared" si="163"/>
        <v>2015</v>
      </c>
      <c r="S3460">
        <f t="shared" si="164"/>
        <v>124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f t="shared" si="162"/>
        <v>42480.479861111111</v>
      </c>
      <c r="R3461">
        <f t="shared" si="163"/>
        <v>2016</v>
      </c>
      <c r="S3461">
        <f t="shared" si="164"/>
        <v>126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f t="shared" si="162"/>
        <v>41852.527222222219</v>
      </c>
      <c r="R3462">
        <f t="shared" si="163"/>
        <v>2014</v>
      </c>
      <c r="S3462">
        <f t="shared" si="164"/>
        <v>190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f t="shared" si="162"/>
        <v>42643.632858796293</v>
      </c>
      <c r="R3463">
        <f t="shared" si="163"/>
        <v>2016</v>
      </c>
      <c r="S3463">
        <f t="shared" si="164"/>
        <v>139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f t="shared" si="162"/>
        <v>42179.898472222223</v>
      </c>
      <c r="R3464">
        <f t="shared" si="163"/>
        <v>2015</v>
      </c>
      <c r="S3464">
        <f t="shared" si="164"/>
        <v>202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f t="shared" si="162"/>
        <v>42612.918807870374</v>
      </c>
      <c r="R3465">
        <f t="shared" si="163"/>
        <v>2016</v>
      </c>
      <c r="S3465">
        <f t="shared" si="164"/>
        <v>103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f t="shared" si="162"/>
        <v>42575.130057870367</v>
      </c>
      <c r="R3466">
        <f t="shared" si="163"/>
        <v>2016</v>
      </c>
      <c r="S3466">
        <f t="shared" si="164"/>
        <v>102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f t="shared" si="162"/>
        <v>42200.625833333332</v>
      </c>
      <c r="R3467">
        <f t="shared" si="163"/>
        <v>2015</v>
      </c>
      <c r="S3467">
        <f t="shared" si="164"/>
        <v>103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f t="shared" si="162"/>
        <v>42420.019097222219</v>
      </c>
      <c r="R3468">
        <f t="shared" si="163"/>
        <v>2016</v>
      </c>
      <c r="S3468">
        <f t="shared" si="164"/>
        <v>127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f t="shared" si="162"/>
        <v>42053.671666666662</v>
      </c>
      <c r="R3469">
        <f t="shared" si="163"/>
        <v>2015</v>
      </c>
      <c r="S3469">
        <f t="shared" si="164"/>
        <v>101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f t="shared" si="162"/>
        <v>42605.765381944439</v>
      </c>
      <c r="R3470">
        <f t="shared" si="163"/>
        <v>2016</v>
      </c>
      <c r="S3470">
        <f t="shared" si="164"/>
        <v>122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f t="shared" si="162"/>
        <v>42458.641724537039</v>
      </c>
      <c r="R3471">
        <f t="shared" si="163"/>
        <v>2016</v>
      </c>
      <c r="S3471">
        <f t="shared" si="164"/>
        <v>113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f t="shared" si="162"/>
        <v>42529.022013888884</v>
      </c>
      <c r="R3472">
        <f t="shared" si="163"/>
        <v>2016</v>
      </c>
      <c r="S3472">
        <f t="shared" si="164"/>
        <v>150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f t="shared" si="162"/>
        <v>41841.820486111108</v>
      </c>
      <c r="R3473">
        <f t="shared" si="163"/>
        <v>2014</v>
      </c>
      <c r="S3473">
        <f t="shared" si="164"/>
        <v>215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f t="shared" si="162"/>
        <v>41928.170497685183</v>
      </c>
      <c r="R3474">
        <f t="shared" si="163"/>
        <v>2014</v>
      </c>
      <c r="S3474">
        <f t="shared" si="164"/>
        <v>102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f t="shared" si="162"/>
        <v>42062.834444444445</v>
      </c>
      <c r="R3475">
        <f t="shared" si="163"/>
        <v>2015</v>
      </c>
      <c r="S3475">
        <f t="shared" si="164"/>
        <v>100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f t="shared" si="162"/>
        <v>42541.501516203702</v>
      </c>
      <c r="R3476">
        <f t="shared" si="163"/>
        <v>2016</v>
      </c>
      <c r="S3476">
        <f t="shared" si="164"/>
        <v>101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f t="shared" si="162"/>
        <v>41918.880833333329</v>
      </c>
      <c r="R3477">
        <f t="shared" si="163"/>
        <v>2014</v>
      </c>
      <c r="S3477">
        <f t="shared" si="164"/>
        <v>113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f t="shared" si="162"/>
        <v>41921.279976851853</v>
      </c>
      <c r="R3478">
        <f t="shared" si="163"/>
        <v>2014</v>
      </c>
      <c r="S3478">
        <f t="shared" si="164"/>
        <v>104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f t="shared" si="162"/>
        <v>42128.736608796295</v>
      </c>
      <c r="R3479">
        <f t="shared" si="163"/>
        <v>2015</v>
      </c>
      <c r="S3479">
        <f t="shared" si="164"/>
        <v>115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f t="shared" si="162"/>
        <v>42053.916921296302</v>
      </c>
      <c r="R3480">
        <f t="shared" si="163"/>
        <v>2015</v>
      </c>
      <c r="S3480">
        <f t="shared" si="164"/>
        <v>113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f t="shared" si="162"/>
        <v>41781.855092592588</v>
      </c>
      <c r="R3481">
        <f t="shared" si="163"/>
        <v>2014</v>
      </c>
      <c r="S3481">
        <f t="shared" si="164"/>
        <v>128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f t="shared" si="162"/>
        <v>42171.317442129628</v>
      </c>
      <c r="R3482">
        <f t="shared" si="163"/>
        <v>2015</v>
      </c>
      <c r="S3482">
        <f t="shared" si="164"/>
        <v>143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f t="shared" si="162"/>
        <v>41989.24754629629</v>
      </c>
      <c r="R3483">
        <f t="shared" si="163"/>
        <v>2014</v>
      </c>
      <c r="S3483">
        <f t="shared" si="164"/>
        <v>119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f t="shared" si="162"/>
        <v>41796.771597222221</v>
      </c>
      <c r="R3484">
        <f t="shared" si="163"/>
        <v>2014</v>
      </c>
      <c r="S3484">
        <f t="shared" si="164"/>
        <v>138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f t="shared" si="162"/>
        <v>41793.668761574074</v>
      </c>
      <c r="R3485">
        <f t="shared" si="163"/>
        <v>2014</v>
      </c>
      <c r="S3485">
        <f t="shared" si="164"/>
        <v>160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f t="shared" si="162"/>
        <v>42506.760405092587</v>
      </c>
      <c r="R3486">
        <f t="shared" si="163"/>
        <v>2016</v>
      </c>
      <c r="S3486">
        <f t="shared" si="164"/>
        <v>114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f t="shared" si="162"/>
        <v>42372.693055555559</v>
      </c>
      <c r="R3487">
        <f t="shared" si="163"/>
        <v>2016</v>
      </c>
      <c r="S3487">
        <f t="shared" si="164"/>
        <v>101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f t="shared" si="162"/>
        <v>42126.87501157407</v>
      </c>
      <c r="R3488">
        <f t="shared" si="163"/>
        <v>2015</v>
      </c>
      <c r="S3488">
        <f t="shared" si="164"/>
        <v>155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f t="shared" si="162"/>
        <v>42149.940416666665</v>
      </c>
      <c r="R3489">
        <f t="shared" si="163"/>
        <v>2015</v>
      </c>
      <c r="S3489">
        <f t="shared" si="164"/>
        <v>128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f t="shared" si="162"/>
        <v>42087.768055555556</v>
      </c>
      <c r="R3490">
        <f t="shared" si="163"/>
        <v>2015</v>
      </c>
      <c r="S3490">
        <f t="shared" si="164"/>
        <v>121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f t="shared" si="162"/>
        <v>41753.635775462964</v>
      </c>
      <c r="R3491">
        <f t="shared" si="163"/>
        <v>2014</v>
      </c>
      <c r="S3491">
        <f t="shared" si="164"/>
        <v>113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f t="shared" si="162"/>
        <v>42443.802361111113</v>
      </c>
      <c r="R3492">
        <f t="shared" si="163"/>
        <v>2016</v>
      </c>
      <c r="S3492">
        <f t="shared" si="164"/>
        <v>128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f t="shared" si="162"/>
        <v>42121.249814814815</v>
      </c>
      <c r="R3493">
        <f t="shared" si="163"/>
        <v>2015</v>
      </c>
      <c r="S3493">
        <f t="shared" si="164"/>
        <v>158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f t="shared" si="162"/>
        <v>42268.009224537032</v>
      </c>
      <c r="R3494">
        <f t="shared" si="163"/>
        <v>2015</v>
      </c>
      <c r="S3494">
        <f t="shared" si="164"/>
        <v>105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f t="shared" si="162"/>
        <v>41848.866157407407</v>
      </c>
      <c r="R3495">
        <f t="shared" si="163"/>
        <v>2014</v>
      </c>
      <c r="S3495">
        <f t="shared" si="164"/>
        <v>100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f t="shared" si="162"/>
        <v>42689.214988425927</v>
      </c>
      <c r="R3496">
        <f t="shared" si="163"/>
        <v>2016</v>
      </c>
      <c r="S3496">
        <f t="shared" si="164"/>
        <v>100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f t="shared" si="162"/>
        <v>41915.762835648151</v>
      </c>
      <c r="R3497">
        <f t="shared" si="163"/>
        <v>2014</v>
      </c>
      <c r="S3497">
        <f t="shared" si="164"/>
        <v>107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f t="shared" si="162"/>
        <v>42584.846828703703</v>
      </c>
      <c r="R3498">
        <f t="shared" si="163"/>
        <v>2016</v>
      </c>
      <c r="S3498">
        <f t="shared" si="164"/>
        <v>124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f t="shared" si="162"/>
        <v>42511.741944444439</v>
      </c>
      <c r="R3499">
        <f t="shared" si="163"/>
        <v>2016</v>
      </c>
      <c r="S3499">
        <f t="shared" si="164"/>
        <v>109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f t="shared" si="162"/>
        <v>42459.15861111111</v>
      </c>
      <c r="R3500">
        <f t="shared" si="163"/>
        <v>2016</v>
      </c>
      <c r="S3500">
        <f t="shared" si="164"/>
        <v>102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f t="shared" si="162"/>
        <v>42132.036168981482</v>
      </c>
      <c r="R3501">
        <f t="shared" si="163"/>
        <v>2015</v>
      </c>
      <c r="S3501">
        <f t="shared" si="164"/>
        <v>106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f t="shared" si="162"/>
        <v>42419.91942129629</v>
      </c>
      <c r="R3502">
        <f t="shared" si="163"/>
        <v>2016</v>
      </c>
      <c r="S3502">
        <f t="shared" si="164"/>
        <v>106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f t="shared" si="162"/>
        <v>42233.763831018514</v>
      </c>
      <c r="R3503">
        <f t="shared" si="163"/>
        <v>2015</v>
      </c>
      <c r="S3503">
        <f t="shared" si="164"/>
        <v>101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f t="shared" si="162"/>
        <v>42430.839398148149</v>
      </c>
      <c r="R3504">
        <f t="shared" si="163"/>
        <v>2016</v>
      </c>
      <c r="S3504">
        <f t="shared" si="164"/>
        <v>105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f t="shared" si="162"/>
        <v>42545.478333333333</v>
      </c>
      <c r="R3505">
        <f t="shared" si="163"/>
        <v>2016</v>
      </c>
      <c r="S3505">
        <f t="shared" si="164"/>
        <v>108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f t="shared" si="162"/>
        <v>42297.748738425929</v>
      </c>
      <c r="R3506">
        <f t="shared" si="163"/>
        <v>2015</v>
      </c>
      <c r="S3506">
        <f t="shared" si="164"/>
        <v>100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f t="shared" si="162"/>
        <v>41760.935706018521</v>
      </c>
      <c r="R3507">
        <f t="shared" si="163"/>
        <v>2014</v>
      </c>
      <c r="S3507">
        <f t="shared" si="164"/>
        <v>104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f t="shared" si="162"/>
        <v>41829.734259259261</v>
      </c>
      <c r="R3508">
        <f t="shared" si="163"/>
        <v>2014</v>
      </c>
      <c r="S3508">
        <f t="shared" si="164"/>
        <v>102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f t="shared" si="162"/>
        <v>42491.92288194444</v>
      </c>
      <c r="R3509">
        <f t="shared" si="163"/>
        <v>2016</v>
      </c>
      <c r="S3509">
        <f t="shared" si="164"/>
        <v>104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f t="shared" si="162"/>
        <v>42477.729780092588</v>
      </c>
      <c r="R3510">
        <f t="shared" si="163"/>
        <v>2016</v>
      </c>
      <c r="S3510">
        <f t="shared" si="164"/>
        <v>180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f t="shared" si="162"/>
        <v>41950.859560185185</v>
      </c>
      <c r="R3511">
        <f t="shared" si="163"/>
        <v>2014</v>
      </c>
      <c r="S3511">
        <f t="shared" si="164"/>
        <v>106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f t="shared" si="162"/>
        <v>41802.62090277778</v>
      </c>
      <c r="R3512">
        <f t="shared" si="163"/>
        <v>2014</v>
      </c>
      <c r="S3512">
        <f t="shared" si="164"/>
        <v>101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f t="shared" si="162"/>
        <v>41927.873784722222</v>
      </c>
      <c r="R3513">
        <f t="shared" si="163"/>
        <v>2014</v>
      </c>
      <c r="S3513">
        <f t="shared" si="164"/>
        <v>101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f t="shared" si="162"/>
        <v>42057.536944444444</v>
      </c>
      <c r="R3514">
        <f t="shared" si="163"/>
        <v>2015</v>
      </c>
      <c r="S3514">
        <f t="shared" si="164"/>
        <v>100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f t="shared" si="162"/>
        <v>41781.096203703702</v>
      </c>
      <c r="R3515">
        <f t="shared" si="163"/>
        <v>2014</v>
      </c>
      <c r="S3515">
        <f t="shared" si="164"/>
        <v>118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f t="shared" si="162"/>
        <v>42020.846666666665</v>
      </c>
      <c r="R3516">
        <f t="shared" si="163"/>
        <v>2015</v>
      </c>
      <c r="S3516">
        <f t="shared" si="164"/>
        <v>110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f t="shared" si="162"/>
        <v>42125.772812499999</v>
      </c>
      <c r="R3517">
        <f t="shared" si="163"/>
        <v>2015</v>
      </c>
      <c r="S3517">
        <f t="shared" si="164"/>
        <v>103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f t="shared" si="162"/>
        <v>41856.010069444441</v>
      </c>
      <c r="R3518">
        <f t="shared" si="163"/>
        <v>2014</v>
      </c>
      <c r="S3518">
        <f t="shared" si="164"/>
        <v>100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f t="shared" si="162"/>
        <v>41794.817523148151</v>
      </c>
      <c r="R3519">
        <f t="shared" si="163"/>
        <v>2014</v>
      </c>
      <c r="S3519">
        <f t="shared" si="164"/>
        <v>100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f t="shared" si="162"/>
        <v>41893.783553240741</v>
      </c>
      <c r="R3520">
        <f t="shared" si="163"/>
        <v>2014</v>
      </c>
      <c r="S3520">
        <f t="shared" si="164"/>
        <v>110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f t="shared" si="162"/>
        <v>42037.598958333328</v>
      </c>
      <c r="R3521">
        <f t="shared" si="163"/>
        <v>2015</v>
      </c>
      <c r="S3521">
        <f t="shared" si="164"/>
        <v>101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f t="shared" si="162"/>
        <v>42227.824212962965</v>
      </c>
      <c r="R3522">
        <f t="shared" si="163"/>
        <v>2015</v>
      </c>
      <c r="S3522">
        <f t="shared" si="164"/>
        <v>101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f t="shared" ref="Q3523:Q3586" si="165">(((J3523/60)/60)/24)+DATE(1970,1,1)</f>
        <v>41881.361342592594</v>
      </c>
      <c r="R3523">
        <f t="shared" ref="R3523:R3586" si="166">YEAR(Q3523)</f>
        <v>2014</v>
      </c>
      <c r="S3523">
        <f t="shared" ref="S3523:S3586" si="167">ROUND(E3523/D3523*100,0)</f>
        <v>169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f t="shared" si="165"/>
        <v>42234.789884259255</v>
      </c>
      <c r="R3524">
        <f t="shared" si="166"/>
        <v>2015</v>
      </c>
      <c r="S3524">
        <f t="shared" si="167"/>
        <v>100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f t="shared" si="165"/>
        <v>42581.397546296299</v>
      </c>
      <c r="R3525">
        <f t="shared" si="166"/>
        <v>2016</v>
      </c>
      <c r="S3525">
        <f t="shared" si="167"/>
        <v>114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f t="shared" si="165"/>
        <v>41880.76357638889</v>
      </c>
      <c r="R3526">
        <f t="shared" si="166"/>
        <v>2014</v>
      </c>
      <c r="S3526">
        <f t="shared" si="167"/>
        <v>102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f t="shared" si="165"/>
        <v>42214.6956712963</v>
      </c>
      <c r="R3527">
        <f t="shared" si="166"/>
        <v>2015</v>
      </c>
      <c r="S3527">
        <f t="shared" si="167"/>
        <v>106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f t="shared" si="165"/>
        <v>42460.335312499999</v>
      </c>
      <c r="R3528">
        <f t="shared" si="166"/>
        <v>2016</v>
      </c>
      <c r="S3528">
        <f t="shared" si="167"/>
        <v>102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f t="shared" si="165"/>
        <v>42167.023206018523</v>
      </c>
      <c r="R3529">
        <f t="shared" si="166"/>
        <v>2015</v>
      </c>
      <c r="S3529">
        <f t="shared" si="167"/>
        <v>117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f t="shared" si="165"/>
        <v>42733.50136574074</v>
      </c>
      <c r="R3530">
        <f t="shared" si="166"/>
        <v>2016</v>
      </c>
      <c r="S3530">
        <f t="shared" si="167"/>
        <v>101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f t="shared" si="165"/>
        <v>42177.761782407411</v>
      </c>
      <c r="R3531">
        <f t="shared" si="166"/>
        <v>2015</v>
      </c>
      <c r="S3531">
        <f t="shared" si="167"/>
        <v>132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f t="shared" si="165"/>
        <v>42442.623344907406</v>
      </c>
      <c r="R3532">
        <f t="shared" si="166"/>
        <v>2016</v>
      </c>
      <c r="S3532">
        <f t="shared" si="167"/>
        <v>100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f t="shared" si="165"/>
        <v>42521.654328703706</v>
      </c>
      <c r="R3533">
        <f t="shared" si="166"/>
        <v>2016</v>
      </c>
      <c r="S3533">
        <f t="shared" si="167"/>
        <v>128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f t="shared" si="165"/>
        <v>41884.599849537037</v>
      </c>
      <c r="R3534">
        <f t="shared" si="166"/>
        <v>2014</v>
      </c>
      <c r="S3534">
        <f t="shared" si="167"/>
        <v>119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f t="shared" si="165"/>
        <v>42289.761192129634</v>
      </c>
      <c r="R3535">
        <f t="shared" si="166"/>
        <v>2015</v>
      </c>
      <c r="S3535">
        <f t="shared" si="167"/>
        <v>126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f t="shared" si="165"/>
        <v>42243.6252662037</v>
      </c>
      <c r="R3536">
        <f t="shared" si="166"/>
        <v>2015</v>
      </c>
      <c r="S3536">
        <f t="shared" si="167"/>
        <v>156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f t="shared" si="165"/>
        <v>42248.640162037031</v>
      </c>
      <c r="R3537">
        <f t="shared" si="166"/>
        <v>2015</v>
      </c>
      <c r="S3537">
        <f t="shared" si="167"/>
        <v>103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f t="shared" si="165"/>
        <v>42328.727141203708</v>
      </c>
      <c r="R3538">
        <f t="shared" si="166"/>
        <v>2015</v>
      </c>
      <c r="S3538">
        <f t="shared" si="167"/>
        <v>153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f t="shared" si="165"/>
        <v>41923.354351851849</v>
      </c>
      <c r="R3539">
        <f t="shared" si="166"/>
        <v>2014</v>
      </c>
      <c r="S3539">
        <f t="shared" si="167"/>
        <v>180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f t="shared" si="165"/>
        <v>42571.420601851853</v>
      </c>
      <c r="R3540">
        <f t="shared" si="166"/>
        <v>2016</v>
      </c>
      <c r="S3540">
        <f t="shared" si="167"/>
        <v>128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f t="shared" si="165"/>
        <v>42600.756041666667</v>
      </c>
      <c r="R3541">
        <f t="shared" si="166"/>
        <v>2016</v>
      </c>
      <c r="S3541">
        <f t="shared" si="167"/>
        <v>120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f t="shared" si="165"/>
        <v>42517.003368055557</v>
      </c>
      <c r="R3542">
        <f t="shared" si="166"/>
        <v>2016</v>
      </c>
      <c r="S3542">
        <f t="shared" si="167"/>
        <v>123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f t="shared" si="165"/>
        <v>42222.730034722219</v>
      </c>
      <c r="R3543">
        <f t="shared" si="166"/>
        <v>2015</v>
      </c>
      <c r="S3543">
        <f t="shared" si="167"/>
        <v>105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f t="shared" si="165"/>
        <v>41829.599791666667</v>
      </c>
      <c r="R3544">
        <f t="shared" si="166"/>
        <v>2014</v>
      </c>
      <c r="S3544">
        <f t="shared" si="167"/>
        <v>102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f t="shared" si="165"/>
        <v>42150.755312499998</v>
      </c>
      <c r="R3545">
        <f t="shared" si="166"/>
        <v>2015</v>
      </c>
      <c r="S3545">
        <f t="shared" si="167"/>
        <v>105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f t="shared" si="165"/>
        <v>42040.831678240742</v>
      </c>
      <c r="R3546">
        <f t="shared" si="166"/>
        <v>2015</v>
      </c>
      <c r="S3546">
        <f t="shared" si="167"/>
        <v>100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f t="shared" si="165"/>
        <v>42075.807395833333</v>
      </c>
      <c r="R3547">
        <f t="shared" si="166"/>
        <v>2015</v>
      </c>
      <c r="S3547">
        <f t="shared" si="167"/>
        <v>100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f t="shared" si="165"/>
        <v>42073.660694444443</v>
      </c>
      <c r="R3548">
        <f t="shared" si="166"/>
        <v>2015</v>
      </c>
      <c r="S3548">
        <f t="shared" si="167"/>
        <v>102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f t="shared" si="165"/>
        <v>42480.078715277778</v>
      </c>
      <c r="R3549">
        <f t="shared" si="166"/>
        <v>2016</v>
      </c>
      <c r="S3549">
        <f t="shared" si="167"/>
        <v>114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f t="shared" si="165"/>
        <v>42411.942291666666</v>
      </c>
      <c r="R3550">
        <f t="shared" si="166"/>
        <v>2016</v>
      </c>
      <c r="S3550">
        <f t="shared" si="167"/>
        <v>102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f t="shared" si="165"/>
        <v>42223.394363425927</v>
      </c>
      <c r="R3551">
        <f t="shared" si="166"/>
        <v>2015</v>
      </c>
      <c r="S3551">
        <f t="shared" si="167"/>
        <v>102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f t="shared" si="165"/>
        <v>42462.893495370372</v>
      </c>
      <c r="R3552">
        <f t="shared" si="166"/>
        <v>2016</v>
      </c>
      <c r="S3552">
        <f t="shared" si="167"/>
        <v>105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f t="shared" si="165"/>
        <v>41753.515856481477</v>
      </c>
      <c r="R3553">
        <f t="shared" si="166"/>
        <v>2014</v>
      </c>
      <c r="S3553">
        <f t="shared" si="167"/>
        <v>102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f t="shared" si="165"/>
        <v>41788.587083333332</v>
      </c>
      <c r="R3554">
        <f t="shared" si="166"/>
        <v>2014</v>
      </c>
      <c r="S3554">
        <f t="shared" si="167"/>
        <v>100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f t="shared" si="165"/>
        <v>42196.028703703705</v>
      </c>
      <c r="R3555">
        <f t="shared" si="166"/>
        <v>2015</v>
      </c>
      <c r="S3555">
        <f t="shared" si="167"/>
        <v>106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f t="shared" si="165"/>
        <v>42016.050451388888</v>
      </c>
      <c r="R3556">
        <f t="shared" si="166"/>
        <v>2015</v>
      </c>
      <c r="S3556">
        <f t="shared" si="167"/>
        <v>113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f t="shared" si="165"/>
        <v>42661.442060185189</v>
      </c>
      <c r="R3557">
        <f t="shared" si="166"/>
        <v>2016</v>
      </c>
      <c r="S3557">
        <f t="shared" si="167"/>
        <v>100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f t="shared" si="165"/>
        <v>41808.649583333332</v>
      </c>
      <c r="R3558">
        <f t="shared" si="166"/>
        <v>2014</v>
      </c>
      <c r="S3558">
        <f t="shared" si="167"/>
        <v>100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f t="shared" si="165"/>
        <v>41730.276747685188</v>
      </c>
      <c r="R3559">
        <f t="shared" si="166"/>
        <v>2014</v>
      </c>
      <c r="S3559">
        <f t="shared" si="167"/>
        <v>100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f t="shared" si="165"/>
        <v>42139.816840277781</v>
      </c>
      <c r="R3560">
        <f t="shared" si="166"/>
        <v>2015</v>
      </c>
      <c r="S3560">
        <f t="shared" si="167"/>
        <v>144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f t="shared" si="165"/>
        <v>42194.096157407403</v>
      </c>
      <c r="R3561">
        <f t="shared" si="166"/>
        <v>2015</v>
      </c>
      <c r="S3561">
        <f t="shared" si="167"/>
        <v>104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f t="shared" si="165"/>
        <v>42115.889652777783</v>
      </c>
      <c r="R3562">
        <f t="shared" si="166"/>
        <v>2015</v>
      </c>
      <c r="S3562">
        <f t="shared" si="167"/>
        <v>108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f t="shared" si="165"/>
        <v>42203.680300925931</v>
      </c>
      <c r="R3563">
        <f t="shared" si="166"/>
        <v>2015</v>
      </c>
      <c r="S3563">
        <f t="shared" si="167"/>
        <v>102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f t="shared" si="165"/>
        <v>42433.761886574073</v>
      </c>
      <c r="R3564">
        <f t="shared" si="166"/>
        <v>2016</v>
      </c>
      <c r="S3564">
        <f t="shared" si="167"/>
        <v>149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f t="shared" si="165"/>
        <v>42555.671944444446</v>
      </c>
      <c r="R3565">
        <f t="shared" si="166"/>
        <v>2016</v>
      </c>
      <c r="S3565">
        <f t="shared" si="167"/>
        <v>105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f t="shared" si="165"/>
        <v>42236.623252314821</v>
      </c>
      <c r="R3566">
        <f t="shared" si="166"/>
        <v>2015</v>
      </c>
      <c r="S3566">
        <f t="shared" si="167"/>
        <v>101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f t="shared" si="165"/>
        <v>41974.743148148147</v>
      </c>
      <c r="R3567">
        <f t="shared" si="166"/>
        <v>2014</v>
      </c>
      <c r="S3567">
        <f t="shared" si="167"/>
        <v>131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f t="shared" si="165"/>
        <v>41997.507905092592</v>
      </c>
      <c r="R3568">
        <f t="shared" si="166"/>
        <v>2014</v>
      </c>
      <c r="S3568">
        <f t="shared" si="167"/>
        <v>105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f t="shared" si="165"/>
        <v>42135.810694444444</v>
      </c>
      <c r="R3569">
        <f t="shared" si="166"/>
        <v>2015</v>
      </c>
      <c r="S3569">
        <f t="shared" si="167"/>
        <v>109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f t="shared" si="165"/>
        <v>41869.740671296298</v>
      </c>
      <c r="R3570">
        <f t="shared" si="166"/>
        <v>2014</v>
      </c>
      <c r="S3570">
        <f t="shared" si="167"/>
        <v>111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f t="shared" si="165"/>
        <v>41982.688611111109</v>
      </c>
      <c r="R3571">
        <f t="shared" si="166"/>
        <v>2014</v>
      </c>
      <c r="S3571">
        <f t="shared" si="167"/>
        <v>100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f t="shared" si="165"/>
        <v>41976.331979166673</v>
      </c>
      <c r="R3572">
        <f t="shared" si="166"/>
        <v>2014</v>
      </c>
      <c r="S3572">
        <f t="shared" si="167"/>
        <v>114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f t="shared" si="165"/>
        <v>41912.858946759261</v>
      </c>
      <c r="R3573">
        <f t="shared" si="166"/>
        <v>2014</v>
      </c>
      <c r="S3573">
        <f t="shared" si="167"/>
        <v>122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f t="shared" si="165"/>
        <v>42146.570393518516</v>
      </c>
      <c r="R3574">
        <f t="shared" si="166"/>
        <v>2015</v>
      </c>
      <c r="S3574">
        <f t="shared" si="167"/>
        <v>100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f t="shared" si="165"/>
        <v>41921.375532407408</v>
      </c>
      <c r="R3575">
        <f t="shared" si="166"/>
        <v>2014</v>
      </c>
      <c r="S3575">
        <f t="shared" si="167"/>
        <v>103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f t="shared" si="165"/>
        <v>41926.942685185182</v>
      </c>
      <c r="R3576">
        <f t="shared" si="166"/>
        <v>2014</v>
      </c>
      <c r="S3576">
        <f t="shared" si="167"/>
        <v>106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f t="shared" si="165"/>
        <v>42561.783877314811</v>
      </c>
      <c r="R3577">
        <f t="shared" si="166"/>
        <v>2016</v>
      </c>
      <c r="S3577">
        <f t="shared" si="167"/>
        <v>101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f t="shared" si="165"/>
        <v>42649.54923611111</v>
      </c>
      <c r="R3578">
        <f t="shared" si="166"/>
        <v>2016</v>
      </c>
      <c r="S3578">
        <f t="shared" si="167"/>
        <v>100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f t="shared" si="165"/>
        <v>42093.786840277782</v>
      </c>
      <c r="R3579">
        <f t="shared" si="166"/>
        <v>2015</v>
      </c>
      <c r="S3579">
        <f t="shared" si="167"/>
        <v>130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f t="shared" si="165"/>
        <v>42460.733530092592</v>
      </c>
      <c r="R3580">
        <f t="shared" si="166"/>
        <v>2016</v>
      </c>
      <c r="S3580">
        <f t="shared" si="167"/>
        <v>100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f t="shared" si="165"/>
        <v>42430.762222222227</v>
      </c>
      <c r="R3581">
        <f t="shared" si="166"/>
        <v>2016</v>
      </c>
      <c r="S3581">
        <f t="shared" si="167"/>
        <v>100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f t="shared" si="165"/>
        <v>42026.176180555558</v>
      </c>
      <c r="R3582">
        <f t="shared" si="166"/>
        <v>2015</v>
      </c>
      <c r="S3582">
        <f t="shared" si="167"/>
        <v>114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f t="shared" si="165"/>
        <v>41836.471180555556</v>
      </c>
      <c r="R3583">
        <f t="shared" si="166"/>
        <v>2014</v>
      </c>
      <c r="S3583">
        <f t="shared" si="167"/>
        <v>100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f t="shared" si="165"/>
        <v>42451.095856481479</v>
      </c>
      <c r="R3584">
        <f t="shared" si="166"/>
        <v>2016</v>
      </c>
      <c r="S3584">
        <f t="shared" si="167"/>
        <v>287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f t="shared" si="165"/>
        <v>42418.425983796296</v>
      </c>
      <c r="R3585">
        <f t="shared" si="166"/>
        <v>2016</v>
      </c>
      <c r="S3585">
        <f t="shared" si="167"/>
        <v>109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f t="shared" si="165"/>
        <v>42168.316481481481</v>
      </c>
      <c r="R3586">
        <f t="shared" si="166"/>
        <v>2015</v>
      </c>
      <c r="S3586">
        <f t="shared" si="167"/>
        <v>116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f t="shared" ref="Q3587:Q3650" si="168">(((J3587/60)/60)/24)+DATE(1970,1,1)</f>
        <v>41964.716319444444</v>
      </c>
      <c r="R3587">
        <f t="shared" ref="R3587:R3650" si="169">YEAR(Q3587)</f>
        <v>2014</v>
      </c>
      <c r="S3587">
        <f t="shared" ref="S3587:S3650" si="170">ROUND(E3587/D3587*100,0)</f>
        <v>119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f t="shared" si="168"/>
        <v>42576.697569444441</v>
      </c>
      <c r="R3588">
        <f t="shared" si="169"/>
        <v>2016</v>
      </c>
      <c r="S3588">
        <f t="shared" si="170"/>
        <v>109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f t="shared" si="168"/>
        <v>42503.539976851855</v>
      </c>
      <c r="R3589">
        <f t="shared" si="169"/>
        <v>2016</v>
      </c>
      <c r="S3589">
        <f t="shared" si="170"/>
        <v>127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f t="shared" si="168"/>
        <v>42101.828819444447</v>
      </c>
      <c r="R3590">
        <f t="shared" si="169"/>
        <v>2015</v>
      </c>
      <c r="S3590">
        <f t="shared" si="170"/>
        <v>101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f t="shared" si="168"/>
        <v>42125.647534722222</v>
      </c>
      <c r="R3591">
        <f t="shared" si="169"/>
        <v>2015</v>
      </c>
      <c r="S3591">
        <f t="shared" si="170"/>
        <v>128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f t="shared" si="168"/>
        <v>41902.333726851852</v>
      </c>
      <c r="R3592">
        <f t="shared" si="169"/>
        <v>2014</v>
      </c>
      <c r="S3592">
        <f t="shared" si="170"/>
        <v>100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f t="shared" si="168"/>
        <v>42003.948425925926</v>
      </c>
      <c r="R3593">
        <f t="shared" si="169"/>
        <v>2014</v>
      </c>
      <c r="S3593">
        <f t="shared" si="170"/>
        <v>175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f t="shared" si="168"/>
        <v>41988.829942129625</v>
      </c>
      <c r="R3594">
        <f t="shared" si="169"/>
        <v>2014</v>
      </c>
      <c r="S3594">
        <f t="shared" si="170"/>
        <v>127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f t="shared" si="168"/>
        <v>41974.898599537039</v>
      </c>
      <c r="R3595">
        <f t="shared" si="169"/>
        <v>2014</v>
      </c>
      <c r="S3595">
        <f t="shared" si="170"/>
        <v>111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f t="shared" si="168"/>
        <v>42592.066921296297</v>
      </c>
      <c r="R3596">
        <f t="shared" si="169"/>
        <v>2016</v>
      </c>
      <c r="S3596">
        <f t="shared" si="170"/>
        <v>126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f t="shared" si="168"/>
        <v>42050.008368055554</v>
      </c>
      <c r="R3597">
        <f t="shared" si="169"/>
        <v>2015</v>
      </c>
      <c r="S3597">
        <f t="shared" si="170"/>
        <v>119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f t="shared" si="168"/>
        <v>41856.715069444443</v>
      </c>
      <c r="R3598">
        <f t="shared" si="169"/>
        <v>2014</v>
      </c>
      <c r="S3598">
        <f t="shared" si="170"/>
        <v>108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f t="shared" si="168"/>
        <v>42417.585532407407</v>
      </c>
      <c r="R3599">
        <f t="shared" si="169"/>
        <v>2016</v>
      </c>
      <c r="S3599">
        <f t="shared" si="170"/>
        <v>103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f t="shared" si="168"/>
        <v>41866.79886574074</v>
      </c>
      <c r="R3600">
        <f t="shared" si="169"/>
        <v>2014</v>
      </c>
      <c r="S3600">
        <f t="shared" si="170"/>
        <v>110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f t="shared" si="168"/>
        <v>42220.79487268519</v>
      </c>
      <c r="R3601">
        <f t="shared" si="169"/>
        <v>2015</v>
      </c>
      <c r="S3601">
        <f t="shared" si="170"/>
        <v>202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f t="shared" si="168"/>
        <v>42628.849120370374</v>
      </c>
      <c r="R3602">
        <f t="shared" si="169"/>
        <v>2016</v>
      </c>
      <c r="S3602">
        <f t="shared" si="170"/>
        <v>130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f t="shared" si="168"/>
        <v>41990.99863425926</v>
      </c>
      <c r="R3603">
        <f t="shared" si="169"/>
        <v>2014</v>
      </c>
      <c r="S3603">
        <f t="shared" si="170"/>
        <v>104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f t="shared" si="168"/>
        <v>42447.894432870366</v>
      </c>
      <c r="R3604">
        <f t="shared" si="169"/>
        <v>2016</v>
      </c>
      <c r="S3604">
        <f t="shared" si="170"/>
        <v>100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f t="shared" si="168"/>
        <v>42283.864351851851</v>
      </c>
      <c r="R3605">
        <f t="shared" si="169"/>
        <v>2015</v>
      </c>
      <c r="S3605">
        <f t="shared" si="170"/>
        <v>171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f t="shared" si="168"/>
        <v>42483.015694444446</v>
      </c>
      <c r="R3606">
        <f t="shared" si="169"/>
        <v>2016</v>
      </c>
      <c r="S3606">
        <f t="shared" si="170"/>
        <v>113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f t="shared" si="168"/>
        <v>42383.793124999997</v>
      </c>
      <c r="R3607">
        <f t="shared" si="169"/>
        <v>2016</v>
      </c>
      <c r="S3607">
        <f t="shared" si="170"/>
        <v>184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f t="shared" si="168"/>
        <v>42566.604826388888</v>
      </c>
      <c r="R3608">
        <f t="shared" si="169"/>
        <v>2016</v>
      </c>
      <c r="S3608">
        <f t="shared" si="170"/>
        <v>130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f t="shared" si="168"/>
        <v>42338.963912037041</v>
      </c>
      <c r="R3609">
        <f t="shared" si="169"/>
        <v>2015</v>
      </c>
      <c r="S3609">
        <f t="shared" si="170"/>
        <v>105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f t="shared" si="168"/>
        <v>42506.709375000006</v>
      </c>
      <c r="R3610">
        <f t="shared" si="169"/>
        <v>2016</v>
      </c>
      <c r="S3610">
        <f t="shared" si="170"/>
        <v>100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f t="shared" si="168"/>
        <v>42429.991724537031</v>
      </c>
      <c r="R3611">
        <f t="shared" si="169"/>
        <v>2016</v>
      </c>
      <c r="S3611">
        <f t="shared" si="170"/>
        <v>153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f t="shared" si="168"/>
        <v>42203.432129629626</v>
      </c>
      <c r="R3612">
        <f t="shared" si="169"/>
        <v>2015</v>
      </c>
      <c r="S3612">
        <f t="shared" si="170"/>
        <v>162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f t="shared" si="168"/>
        <v>42072.370381944449</v>
      </c>
      <c r="R3613">
        <f t="shared" si="169"/>
        <v>2015</v>
      </c>
      <c r="S3613">
        <f t="shared" si="170"/>
        <v>136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f t="shared" si="168"/>
        <v>41789.726979166669</v>
      </c>
      <c r="R3614">
        <f t="shared" si="169"/>
        <v>2014</v>
      </c>
      <c r="S3614">
        <f t="shared" si="170"/>
        <v>144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f t="shared" si="168"/>
        <v>41788.58997685185</v>
      </c>
      <c r="R3615">
        <f t="shared" si="169"/>
        <v>2014</v>
      </c>
      <c r="S3615">
        <f t="shared" si="170"/>
        <v>100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f t="shared" si="168"/>
        <v>42144.041851851856</v>
      </c>
      <c r="R3616">
        <f t="shared" si="169"/>
        <v>2015</v>
      </c>
      <c r="S3616">
        <f t="shared" si="170"/>
        <v>101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f t="shared" si="168"/>
        <v>42318.593703703707</v>
      </c>
      <c r="R3617">
        <f t="shared" si="169"/>
        <v>2015</v>
      </c>
      <c r="S3617">
        <f t="shared" si="170"/>
        <v>107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f t="shared" si="168"/>
        <v>42052.949814814812</v>
      </c>
      <c r="R3618">
        <f t="shared" si="169"/>
        <v>2015</v>
      </c>
      <c r="S3618">
        <f t="shared" si="170"/>
        <v>125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f t="shared" si="168"/>
        <v>42779.610289351855</v>
      </c>
      <c r="R3619">
        <f t="shared" si="169"/>
        <v>2017</v>
      </c>
      <c r="S3619">
        <f t="shared" si="170"/>
        <v>119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f t="shared" si="168"/>
        <v>42128.627893518518</v>
      </c>
      <c r="R3620">
        <f t="shared" si="169"/>
        <v>2015</v>
      </c>
      <c r="S3620">
        <f t="shared" si="170"/>
        <v>101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f t="shared" si="168"/>
        <v>42661.132245370376</v>
      </c>
      <c r="R3621">
        <f t="shared" si="169"/>
        <v>2016</v>
      </c>
      <c r="S3621">
        <f t="shared" si="170"/>
        <v>113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f t="shared" si="168"/>
        <v>42037.938206018516</v>
      </c>
      <c r="R3622">
        <f t="shared" si="169"/>
        <v>2015</v>
      </c>
      <c r="S3622">
        <f t="shared" si="170"/>
        <v>105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f t="shared" si="168"/>
        <v>42619.935694444444</v>
      </c>
      <c r="R3623">
        <f t="shared" si="169"/>
        <v>2016</v>
      </c>
      <c r="S3623">
        <f t="shared" si="170"/>
        <v>110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f t="shared" si="168"/>
        <v>41877.221886574072</v>
      </c>
      <c r="R3624">
        <f t="shared" si="169"/>
        <v>2014</v>
      </c>
      <c r="S3624">
        <f t="shared" si="170"/>
        <v>100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f t="shared" si="168"/>
        <v>41828.736921296295</v>
      </c>
      <c r="R3625">
        <f t="shared" si="169"/>
        <v>2014</v>
      </c>
      <c r="S3625">
        <f t="shared" si="170"/>
        <v>120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f t="shared" si="168"/>
        <v>42545.774189814809</v>
      </c>
      <c r="R3626">
        <f t="shared" si="169"/>
        <v>2016</v>
      </c>
      <c r="S3626">
        <f t="shared" si="170"/>
        <v>105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f t="shared" si="168"/>
        <v>42157.652511574073</v>
      </c>
      <c r="R3627">
        <f t="shared" si="169"/>
        <v>2015</v>
      </c>
      <c r="S3627">
        <f t="shared" si="170"/>
        <v>103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f t="shared" si="168"/>
        <v>41846.667326388888</v>
      </c>
      <c r="R3628">
        <f t="shared" si="169"/>
        <v>2014</v>
      </c>
      <c r="S3628">
        <f t="shared" si="170"/>
        <v>102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f t="shared" si="168"/>
        <v>42460.741747685184</v>
      </c>
      <c r="R3629">
        <f t="shared" si="169"/>
        <v>2016</v>
      </c>
      <c r="S3629">
        <f t="shared" si="170"/>
        <v>100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f t="shared" si="168"/>
        <v>42291.833287037036</v>
      </c>
      <c r="R3630">
        <f t="shared" si="169"/>
        <v>2015</v>
      </c>
      <c r="S3630">
        <f t="shared" si="170"/>
        <v>0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f t="shared" si="168"/>
        <v>42437.094490740739</v>
      </c>
      <c r="R3631">
        <f t="shared" si="169"/>
        <v>2016</v>
      </c>
      <c r="S3631">
        <f t="shared" si="170"/>
        <v>0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f t="shared" si="168"/>
        <v>41942.84710648148</v>
      </c>
      <c r="R3632">
        <f t="shared" si="169"/>
        <v>2014</v>
      </c>
      <c r="S3632">
        <f t="shared" si="170"/>
        <v>0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f t="shared" si="168"/>
        <v>41880.753437499996</v>
      </c>
      <c r="R3633">
        <f t="shared" si="169"/>
        <v>2014</v>
      </c>
      <c r="S3633">
        <f t="shared" si="170"/>
        <v>51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f t="shared" si="168"/>
        <v>41946.936909722222</v>
      </c>
      <c r="R3634">
        <f t="shared" si="169"/>
        <v>2014</v>
      </c>
      <c r="S3634">
        <f t="shared" si="170"/>
        <v>20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f t="shared" si="168"/>
        <v>42649.623460648145</v>
      </c>
      <c r="R3635">
        <f t="shared" si="169"/>
        <v>2016</v>
      </c>
      <c r="S3635">
        <f t="shared" si="170"/>
        <v>35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f t="shared" si="168"/>
        <v>42701.166365740741</v>
      </c>
      <c r="R3636">
        <f t="shared" si="169"/>
        <v>2016</v>
      </c>
      <c r="S3636">
        <f t="shared" si="170"/>
        <v>4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f t="shared" si="168"/>
        <v>42450.88282407407</v>
      </c>
      <c r="R3637">
        <f t="shared" si="169"/>
        <v>2016</v>
      </c>
      <c r="S3637">
        <f t="shared" si="170"/>
        <v>36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f t="shared" si="168"/>
        <v>42226.694780092599</v>
      </c>
      <c r="R3638">
        <f t="shared" si="169"/>
        <v>2015</v>
      </c>
      <c r="S3638">
        <f t="shared" si="170"/>
        <v>0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f t="shared" si="168"/>
        <v>41975.700636574074</v>
      </c>
      <c r="R3639">
        <f t="shared" si="169"/>
        <v>2014</v>
      </c>
      <c r="S3639">
        <f t="shared" si="170"/>
        <v>31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f t="shared" si="168"/>
        <v>42053.672824074078</v>
      </c>
      <c r="R3640">
        <f t="shared" si="169"/>
        <v>2015</v>
      </c>
      <c r="S3640">
        <f t="shared" si="170"/>
        <v>7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f t="shared" si="168"/>
        <v>42590.677152777775</v>
      </c>
      <c r="R3641">
        <f t="shared" si="169"/>
        <v>2016</v>
      </c>
      <c r="S3641">
        <f t="shared" si="170"/>
        <v>0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f t="shared" si="168"/>
        <v>42104.781597222223</v>
      </c>
      <c r="R3642">
        <f t="shared" si="169"/>
        <v>2015</v>
      </c>
      <c r="S3642">
        <f t="shared" si="170"/>
        <v>6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f t="shared" si="168"/>
        <v>41899.627071759263</v>
      </c>
      <c r="R3643">
        <f t="shared" si="169"/>
        <v>2014</v>
      </c>
      <c r="S3643">
        <f t="shared" si="170"/>
        <v>0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f t="shared" si="168"/>
        <v>42297.816284722227</v>
      </c>
      <c r="R3644">
        <f t="shared" si="169"/>
        <v>2015</v>
      </c>
      <c r="S3644">
        <f t="shared" si="170"/>
        <v>2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f t="shared" si="168"/>
        <v>42285.143969907411</v>
      </c>
      <c r="R3645">
        <f t="shared" si="169"/>
        <v>2015</v>
      </c>
      <c r="S3645">
        <f t="shared" si="170"/>
        <v>0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f t="shared" si="168"/>
        <v>42409.241747685184</v>
      </c>
      <c r="R3646">
        <f t="shared" si="169"/>
        <v>2016</v>
      </c>
      <c r="S3646">
        <f t="shared" si="170"/>
        <v>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f t="shared" si="168"/>
        <v>42665.970347222217</v>
      </c>
      <c r="R3647">
        <f t="shared" si="169"/>
        <v>2016</v>
      </c>
      <c r="S3647">
        <f t="shared" si="170"/>
        <v>0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f t="shared" si="168"/>
        <v>42140.421319444446</v>
      </c>
      <c r="R3648">
        <f t="shared" si="169"/>
        <v>2015</v>
      </c>
      <c r="S3648">
        <f t="shared" si="170"/>
        <v>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f t="shared" si="168"/>
        <v>42598.749155092592</v>
      </c>
      <c r="R3649">
        <f t="shared" si="169"/>
        <v>2016</v>
      </c>
      <c r="S3649">
        <f t="shared" si="170"/>
        <v>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f t="shared" si="168"/>
        <v>41887.292187500003</v>
      </c>
      <c r="R3650">
        <f t="shared" si="169"/>
        <v>2014</v>
      </c>
      <c r="S3650">
        <f t="shared" si="170"/>
        <v>100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f t="shared" ref="Q3651:Q3714" si="171">(((J3651/60)/60)/24)+DATE(1970,1,1)</f>
        <v>41780.712893518517</v>
      </c>
      <c r="R3651">
        <f t="shared" ref="R3651:R3714" si="172">YEAR(Q3651)</f>
        <v>2014</v>
      </c>
      <c r="S3651">
        <f t="shared" ref="S3651:S3714" si="173">ROUND(E3651/D3651*100,0)</f>
        <v>104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f t="shared" si="171"/>
        <v>42381.478981481487</v>
      </c>
      <c r="R3652">
        <f t="shared" si="172"/>
        <v>2016</v>
      </c>
      <c r="S3652">
        <f t="shared" si="173"/>
        <v>100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f t="shared" si="171"/>
        <v>41828.646319444444</v>
      </c>
      <c r="R3653">
        <f t="shared" si="172"/>
        <v>2014</v>
      </c>
      <c r="S3653">
        <f t="shared" si="173"/>
        <v>104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f t="shared" si="171"/>
        <v>42596.644699074073</v>
      </c>
      <c r="R3654">
        <f t="shared" si="172"/>
        <v>2016</v>
      </c>
      <c r="S3654">
        <f t="shared" si="173"/>
        <v>251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f t="shared" si="171"/>
        <v>42191.363506944443</v>
      </c>
      <c r="R3655">
        <f t="shared" si="172"/>
        <v>2015</v>
      </c>
      <c r="S3655">
        <f t="shared" si="173"/>
        <v>101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f t="shared" si="171"/>
        <v>42440.416504629626</v>
      </c>
      <c r="R3656">
        <f t="shared" si="172"/>
        <v>2016</v>
      </c>
      <c r="S3656">
        <f t="shared" si="173"/>
        <v>174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f t="shared" si="171"/>
        <v>42173.803217592591</v>
      </c>
      <c r="R3657">
        <f t="shared" si="172"/>
        <v>2015</v>
      </c>
      <c r="S3657">
        <f t="shared" si="173"/>
        <v>116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f t="shared" si="171"/>
        <v>42737.910138888896</v>
      </c>
      <c r="R3658">
        <f t="shared" si="172"/>
        <v>2017</v>
      </c>
      <c r="S3658">
        <f t="shared" si="173"/>
        <v>106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f t="shared" si="171"/>
        <v>42499.629849537043</v>
      </c>
      <c r="R3659">
        <f t="shared" si="172"/>
        <v>2016</v>
      </c>
      <c r="S3659">
        <f t="shared" si="173"/>
        <v>111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f t="shared" si="171"/>
        <v>41775.858564814815</v>
      </c>
      <c r="R3660">
        <f t="shared" si="172"/>
        <v>2014</v>
      </c>
      <c r="S3660">
        <f t="shared" si="173"/>
        <v>101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f t="shared" si="171"/>
        <v>42055.277199074073</v>
      </c>
      <c r="R3661">
        <f t="shared" si="172"/>
        <v>2015</v>
      </c>
      <c r="S3661">
        <f t="shared" si="173"/>
        <v>102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f t="shared" si="171"/>
        <v>41971.881076388891</v>
      </c>
      <c r="R3662">
        <f t="shared" si="172"/>
        <v>2014</v>
      </c>
      <c r="S3662">
        <f t="shared" si="173"/>
        <v>100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f t="shared" si="171"/>
        <v>42447.896666666667</v>
      </c>
      <c r="R3663">
        <f t="shared" si="172"/>
        <v>2016</v>
      </c>
      <c r="S3663">
        <f t="shared" si="173"/>
        <v>111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f t="shared" si="171"/>
        <v>42064.220069444447</v>
      </c>
      <c r="R3664">
        <f t="shared" si="172"/>
        <v>2015</v>
      </c>
      <c r="S3664">
        <f t="shared" si="173"/>
        <v>101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f t="shared" si="171"/>
        <v>42665.451736111107</v>
      </c>
      <c r="R3665">
        <f t="shared" si="172"/>
        <v>2016</v>
      </c>
      <c r="S3665">
        <f t="shared" si="173"/>
        <v>104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f t="shared" si="171"/>
        <v>42523.248715277776</v>
      </c>
      <c r="R3666">
        <f t="shared" si="172"/>
        <v>2016</v>
      </c>
      <c r="S3666">
        <f t="shared" si="173"/>
        <v>109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f t="shared" si="171"/>
        <v>42294.808124999996</v>
      </c>
      <c r="R3667">
        <f t="shared" si="172"/>
        <v>2015</v>
      </c>
      <c r="S3667">
        <f t="shared" si="173"/>
        <v>115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f t="shared" si="171"/>
        <v>41822.90488425926</v>
      </c>
      <c r="R3668">
        <f t="shared" si="172"/>
        <v>2014</v>
      </c>
      <c r="S3668">
        <f t="shared" si="173"/>
        <v>100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f t="shared" si="171"/>
        <v>42173.970127314817</v>
      </c>
      <c r="R3669">
        <f t="shared" si="172"/>
        <v>2015</v>
      </c>
      <c r="S3669">
        <f t="shared" si="173"/>
        <v>103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f t="shared" si="171"/>
        <v>42185.556157407409</v>
      </c>
      <c r="R3670">
        <f t="shared" si="172"/>
        <v>2015</v>
      </c>
      <c r="S3670">
        <f t="shared" si="173"/>
        <v>104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f t="shared" si="171"/>
        <v>42136.675196759257</v>
      </c>
      <c r="R3671">
        <f t="shared" si="172"/>
        <v>2015</v>
      </c>
      <c r="S3671">
        <f t="shared" si="173"/>
        <v>138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f t="shared" si="171"/>
        <v>42142.514016203699</v>
      </c>
      <c r="R3672">
        <f t="shared" si="172"/>
        <v>2015</v>
      </c>
      <c r="S3672">
        <f t="shared" si="173"/>
        <v>110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f t="shared" si="171"/>
        <v>41820.62809027778</v>
      </c>
      <c r="R3673">
        <f t="shared" si="172"/>
        <v>2014</v>
      </c>
      <c r="S3673">
        <f t="shared" si="173"/>
        <v>101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f t="shared" si="171"/>
        <v>41878.946574074071</v>
      </c>
      <c r="R3674">
        <f t="shared" si="172"/>
        <v>2014</v>
      </c>
      <c r="S3674">
        <f t="shared" si="173"/>
        <v>102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f t="shared" si="171"/>
        <v>41914.295104166667</v>
      </c>
      <c r="R3675">
        <f t="shared" si="172"/>
        <v>2014</v>
      </c>
      <c r="S3675">
        <f t="shared" si="173"/>
        <v>114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f t="shared" si="171"/>
        <v>42556.873020833329</v>
      </c>
      <c r="R3676">
        <f t="shared" si="172"/>
        <v>2016</v>
      </c>
      <c r="S3676">
        <f t="shared" si="173"/>
        <v>100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f t="shared" si="171"/>
        <v>42493.597013888888</v>
      </c>
      <c r="R3677">
        <f t="shared" si="172"/>
        <v>2016</v>
      </c>
      <c r="S3677">
        <f t="shared" si="173"/>
        <v>140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f t="shared" si="171"/>
        <v>41876.815787037034</v>
      </c>
      <c r="R3678">
        <f t="shared" si="172"/>
        <v>2014</v>
      </c>
      <c r="S3678">
        <f t="shared" si="173"/>
        <v>129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f t="shared" si="171"/>
        <v>41802.574282407404</v>
      </c>
      <c r="R3679">
        <f t="shared" si="172"/>
        <v>2014</v>
      </c>
      <c r="S3679">
        <f t="shared" si="173"/>
        <v>103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f t="shared" si="171"/>
        <v>42120.531226851846</v>
      </c>
      <c r="R3680">
        <f t="shared" si="172"/>
        <v>2015</v>
      </c>
      <c r="S3680">
        <f t="shared" si="173"/>
        <v>103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f t="shared" si="171"/>
        <v>41786.761354166665</v>
      </c>
      <c r="R3681">
        <f t="shared" si="172"/>
        <v>2014</v>
      </c>
      <c r="S3681">
        <f t="shared" si="173"/>
        <v>110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f t="shared" si="171"/>
        <v>42627.454097222217</v>
      </c>
      <c r="R3682">
        <f t="shared" si="172"/>
        <v>2016</v>
      </c>
      <c r="S3682">
        <f t="shared" si="173"/>
        <v>113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f t="shared" si="171"/>
        <v>42374.651504629626</v>
      </c>
      <c r="R3683">
        <f t="shared" si="172"/>
        <v>2016</v>
      </c>
      <c r="S3683">
        <f t="shared" si="173"/>
        <v>112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f t="shared" si="171"/>
        <v>41772.685393518521</v>
      </c>
      <c r="R3684">
        <f t="shared" si="172"/>
        <v>2014</v>
      </c>
      <c r="S3684">
        <f t="shared" si="173"/>
        <v>139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f t="shared" si="171"/>
        <v>42633.116851851853</v>
      </c>
      <c r="R3685">
        <f t="shared" si="172"/>
        <v>2016</v>
      </c>
      <c r="S3685">
        <f t="shared" si="173"/>
        <v>111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f t="shared" si="171"/>
        <v>42219.180393518516</v>
      </c>
      <c r="R3686">
        <f t="shared" si="172"/>
        <v>2015</v>
      </c>
      <c r="S3686">
        <f t="shared" si="173"/>
        <v>139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f t="shared" si="171"/>
        <v>41753.593275462961</v>
      </c>
      <c r="R3687">
        <f t="shared" si="172"/>
        <v>2014</v>
      </c>
      <c r="S3687">
        <f t="shared" si="173"/>
        <v>106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f t="shared" si="171"/>
        <v>42230.662731481483</v>
      </c>
      <c r="R3688">
        <f t="shared" si="172"/>
        <v>2015</v>
      </c>
      <c r="S3688">
        <f t="shared" si="173"/>
        <v>101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f t="shared" si="171"/>
        <v>41787.218229166669</v>
      </c>
      <c r="R3689">
        <f t="shared" si="172"/>
        <v>2014</v>
      </c>
      <c r="S3689">
        <f t="shared" si="173"/>
        <v>100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f t="shared" si="171"/>
        <v>41829.787083333329</v>
      </c>
      <c r="R3690">
        <f t="shared" si="172"/>
        <v>2014</v>
      </c>
      <c r="S3690">
        <f t="shared" si="173"/>
        <v>109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f t="shared" si="171"/>
        <v>42147.826840277776</v>
      </c>
      <c r="R3691">
        <f t="shared" si="172"/>
        <v>2015</v>
      </c>
      <c r="S3691">
        <f t="shared" si="173"/>
        <v>118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f t="shared" si="171"/>
        <v>41940.598182870373</v>
      </c>
      <c r="R3692">
        <f t="shared" si="172"/>
        <v>2014</v>
      </c>
      <c r="S3692">
        <f t="shared" si="173"/>
        <v>120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f t="shared" si="171"/>
        <v>42020.700567129628</v>
      </c>
      <c r="R3693">
        <f t="shared" si="172"/>
        <v>2015</v>
      </c>
      <c r="S3693">
        <f t="shared" si="173"/>
        <v>128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f t="shared" si="171"/>
        <v>41891.96503472222</v>
      </c>
      <c r="R3694">
        <f t="shared" si="172"/>
        <v>2014</v>
      </c>
      <c r="S3694">
        <f t="shared" si="173"/>
        <v>126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f t="shared" si="171"/>
        <v>42309.191307870366</v>
      </c>
      <c r="R3695">
        <f t="shared" si="172"/>
        <v>2015</v>
      </c>
      <c r="S3695">
        <f t="shared" si="173"/>
        <v>129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f t="shared" si="171"/>
        <v>42490.133877314816</v>
      </c>
      <c r="R3696">
        <f t="shared" si="172"/>
        <v>2016</v>
      </c>
      <c r="S3696">
        <f t="shared" si="173"/>
        <v>107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f t="shared" si="171"/>
        <v>41995.870486111111</v>
      </c>
      <c r="R3697">
        <f t="shared" si="172"/>
        <v>2014</v>
      </c>
      <c r="S3697">
        <f t="shared" si="173"/>
        <v>100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f t="shared" si="171"/>
        <v>41988.617083333331</v>
      </c>
      <c r="R3698">
        <f t="shared" si="172"/>
        <v>2014</v>
      </c>
      <c r="S3698">
        <f t="shared" si="173"/>
        <v>155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f t="shared" si="171"/>
        <v>42479.465833333335</v>
      </c>
      <c r="R3699">
        <f t="shared" si="172"/>
        <v>2016</v>
      </c>
      <c r="S3699">
        <f t="shared" si="173"/>
        <v>108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f t="shared" si="171"/>
        <v>42401.806562500002</v>
      </c>
      <c r="R3700">
        <f t="shared" si="172"/>
        <v>2016</v>
      </c>
      <c r="S3700">
        <f t="shared" si="173"/>
        <v>111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f t="shared" si="171"/>
        <v>41897.602037037039</v>
      </c>
      <c r="R3701">
        <f t="shared" si="172"/>
        <v>2014</v>
      </c>
      <c r="S3701">
        <f t="shared" si="173"/>
        <v>101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f t="shared" si="171"/>
        <v>41882.585648148146</v>
      </c>
      <c r="R3702">
        <f t="shared" si="172"/>
        <v>2014</v>
      </c>
      <c r="S3702">
        <f t="shared" si="173"/>
        <v>121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f t="shared" si="171"/>
        <v>42129.541585648149</v>
      </c>
      <c r="R3703">
        <f t="shared" si="172"/>
        <v>2015</v>
      </c>
      <c r="S3703">
        <f t="shared" si="173"/>
        <v>100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f t="shared" si="171"/>
        <v>42524.53800925926</v>
      </c>
      <c r="R3704">
        <f t="shared" si="172"/>
        <v>2016</v>
      </c>
      <c r="S3704">
        <f t="shared" si="173"/>
        <v>109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f t="shared" si="171"/>
        <v>42556.504490740743</v>
      </c>
      <c r="R3705">
        <f t="shared" si="172"/>
        <v>2016</v>
      </c>
      <c r="S3705">
        <f t="shared" si="173"/>
        <v>123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f t="shared" si="171"/>
        <v>42461.689745370371</v>
      </c>
      <c r="R3706">
        <f t="shared" si="172"/>
        <v>2016</v>
      </c>
      <c r="S3706">
        <f t="shared" si="173"/>
        <v>136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f t="shared" si="171"/>
        <v>41792.542986111112</v>
      </c>
      <c r="R3707">
        <f t="shared" si="172"/>
        <v>2014</v>
      </c>
      <c r="S3707">
        <f t="shared" si="173"/>
        <v>103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f t="shared" si="171"/>
        <v>41879.913761574076</v>
      </c>
      <c r="R3708">
        <f t="shared" si="172"/>
        <v>2014</v>
      </c>
      <c r="S3708">
        <f t="shared" si="173"/>
        <v>121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f t="shared" si="171"/>
        <v>42552.048356481479</v>
      </c>
      <c r="R3709">
        <f t="shared" si="172"/>
        <v>2016</v>
      </c>
      <c r="S3709">
        <f t="shared" si="173"/>
        <v>186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f t="shared" si="171"/>
        <v>41810.142199074071</v>
      </c>
      <c r="R3710">
        <f t="shared" si="172"/>
        <v>2014</v>
      </c>
      <c r="S3710">
        <f t="shared" si="173"/>
        <v>300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f t="shared" si="171"/>
        <v>41785.707708333335</v>
      </c>
      <c r="R3711">
        <f t="shared" si="172"/>
        <v>2014</v>
      </c>
      <c r="S3711">
        <f t="shared" si="173"/>
        <v>108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f t="shared" si="171"/>
        <v>42072.576249999998</v>
      </c>
      <c r="R3712">
        <f t="shared" si="172"/>
        <v>2015</v>
      </c>
      <c r="S3712">
        <f t="shared" si="173"/>
        <v>141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f t="shared" si="171"/>
        <v>41779.724224537036</v>
      </c>
      <c r="R3713">
        <f t="shared" si="172"/>
        <v>2014</v>
      </c>
      <c r="S3713">
        <f t="shared" si="173"/>
        <v>114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f t="shared" si="171"/>
        <v>42134.172071759262</v>
      </c>
      <c r="R3714">
        <f t="shared" si="172"/>
        <v>2015</v>
      </c>
      <c r="S3714">
        <f t="shared" si="173"/>
        <v>154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f t="shared" ref="Q3715:Q3778" si="174">(((J3715/60)/60)/24)+DATE(1970,1,1)</f>
        <v>42505.738032407404</v>
      </c>
      <c r="R3715">
        <f t="shared" ref="R3715:R3778" si="175">YEAR(Q3715)</f>
        <v>2016</v>
      </c>
      <c r="S3715">
        <f t="shared" ref="S3715:S3778" si="176">ROUND(E3715/D3715*100,0)</f>
        <v>102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f t="shared" si="174"/>
        <v>42118.556331018524</v>
      </c>
      <c r="R3716">
        <f t="shared" si="175"/>
        <v>2015</v>
      </c>
      <c r="S3716">
        <f t="shared" si="176"/>
        <v>102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f t="shared" si="174"/>
        <v>42036.995590277773</v>
      </c>
      <c r="R3717">
        <f t="shared" si="175"/>
        <v>2015</v>
      </c>
      <c r="S3717">
        <f t="shared" si="176"/>
        <v>103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f t="shared" si="174"/>
        <v>42360.887835648144</v>
      </c>
      <c r="R3718">
        <f t="shared" si="175"/>
        <v>2015</v>
      </c>
      <c r="S3718">
        <f t="shared" si="176"/>
        <v>156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f t="shared" si="174"/>
        <v>42102.866307870368</v>
      </c>
      <c r="R3719">
        <f t="shared" si="175"/>
        <v>2015</v>
      </c>
      <c r="S3719">
        <f t="shared" si="176"/>
        <v>101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f t="shared" si="174"/>
        <v>42032.716145833328</v>
      </c>
      <c r="R3720">
        <f t="shared" si="175"/>
        <v>2015</v>
      </c>
      <c r="S3720">
        <f t="shared" si="176"/>
        <v>239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f t="shared" si="174"/>
        <v>42147.729930555557</v>
      </c>
      <c r="R3721">
        <f t="shared" si="175"/>
        <v>2015</v>
      </c>
      <c r="S3721">
        <f t="shared" si="176"/>
        <v>210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f t="shared" si="174"/>
        <v>42165.993125000001</v>
      </c>
      <c r="R3722">
        <f t="shared" si="175"/>
        <v>2015</v>
      </c>
      <c r="S3722">
        <f t="shared" si="176"/>
        <v>105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f t="shared" si="174"/>
        <v>41927.936157407406</v>
      </c>
      <c r="R3723">
        <f t="shared" si="175"/>
        <v>2014</v>
      </c>
      <c r="S3723">
        <f t="shared" si="176"/>
        <v>101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f t="shared" si="174"/>
        <v>42381.671840277777</v>
      </c>
      <c r="R3724">
        <f t="shared" si="175"/>
        <v>2016</v>
      </c>
      <c r="S3724">
        <f t="shared" si="176"/>
        <v>111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f t="shared" si="174"/>
        <v>41943.753032407411</v>
      </c>
      <c r="R3725">
        <f t="shared" si="175"/>
        <v>2014</v>
      </c>
      <c r="S3725">
        <f t="shared" si="176"/>
        <v>102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f t="shared" si="174"/>
        <v>42465.491435185191</v>
      </c>
      <c r="R3726">
        <f t="shared" si="175"/>
        <v>2016</v>
      </c>
      <c r="S3726">
        <f t="shared" si="176"/>
        <v>103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f t="shared" si="174"/>
        <v>42401.945219907408</v>
      </c>
      <c r="R3727">
        <f t="shared" si="175"/>
        <v>2016</v>
      </c>
      <c r="S3727">
        <f t="shared" si="176"/>
        <v>127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f t="shared" si="174"/>
        <v>42462.140868055561</v>
      </c>
      <c r="R3728">
        <f t="shared" si="175"/>
        <v>2016</v>
      </c>
      <c r="S3728">
        <f t="shared" si="176"/>
        <v>339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f t="shared" si="174"/>
        <v>42632.348310185189</v>
      </c>
      <c r="R3729">
        <f t="shared" si="175"/>
        <v>2016</v>
      </c>
      <c r="S3729">
        <f t="shared" si="176"/>
        <v>101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f t="shared" si="174"/>
        <v>42205.171018518522</v>
      </c>
      <c r="R3730">
        <f t="shared" si="175"/>
        <v>2015</v>
      </c>
      <c r="S3730">
        <f t="shared" si="176"/>
        <v>9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f t="shared" si="174"/>
        <v>42041.205000000002</v>
      </c>
      <c r="R3731">
        <f t="shared" si="175"/>
        <v>2015</v>
      </c>
      <c r="S3731">
        <f t="shared" si="176"/>
        <v>7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f t="shared" si="174"/>
        <v>42203.677766203706</v>
      </c>
      <c r="R3732">
        <f t="shared" si="175"/>
        <v>2015</v>
      </c>
      <c r="S3732">
        <f t="shared" si="176"/>
        <v>10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f t="shared" si="174"/>
        <v>41983.752847222218</v>
      </c>
      <c r="R3733">
        <f t="shared" si="175"/>
        <v>2014</v>
      </c>
      <c r="S3733">
        <f t="shared" si="176"/>
        <v>11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f t="shared" si="174"/>
        <v>41968.677465277782</v>
      </c>
      <c r="R3734">
        <f t="shared" si="175"/>
        <v>2014</v>
      </c>
      <c r="S3734">
        <f t="shared" si="176"/>
        <v>15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f t="shared" si="174"/>
        <v>42103.024398148147</v>
      </c>
      <c r="R3735">
        <f t="shared" si="175"/>
        <v>2015</v>
      </c>
      <c r="S3735">
        <f t="shared" si="176"/>
        <v>0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f t="shared" si="174"/>
        <v>42089.901574074072</v>
      </c>
      <c r="R3736">
        <f t="shared" si="175"/>
        <v>2015</v>
      </c>
      <c r="S3736">
        <f t="shared" si="176"/>
        <v>28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f t="shared" si="174"/>
        <v>42122.693159722221</v>
      </c>
      <c r="R3737">
        <f t="shared" si="175"/>
        <v>2015</v>
      </c>
      <c r="S3737">
        <f t="shared" si="176"/>
        <v>13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f t="shared" si="174"/>
        <v>42048.711724537032</v>
      </c>
      <c r="R3738">
        <f t="shared" si="175"/>
        <v>2015</v>
      </c>
      <c r="S3738">
        <f t="shared" si="176"/>
        <v>1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f t="shared" si="174"/>
        <v>42297.691006944442</v>
      </c>
      <c r="R3739">
        <f t="shared" si="175"/>
        <v>2015</v>
      </c>
      <c r="S3739">
        <f t="shared" si="176"/>
        <v>21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f t="shared" si="174"/>
        <v>41813.938715277778</v>
      </c>
      <c r="R3740">
        <f t="shared" si="175"/>
        <v>2014</v>
      </c>
      <c r="S3740">
        <f t="shared" si="176"/>
        <v>18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f t="shared" si="174"/>
        <v>42548.449861111112</v>
      </c>
      <c r="R3741">
        <f t="shared" si="175"/>
        <v>2016</v>
      </c>
      <c r="S3741">
        <f t="shared" si="176"/>
        <v>20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f t="shared" si="174"/>
        <v>41833.089756944442</v>
      </c>
      <c r="R3742">
        <f t="shared" si="175"/>
        <v>2014</v>
      </c>
      <c r="S3742">
        <f t="shared" si="176"/>
        <v>18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f t="shared" si="174"/>
        <v>42325.920717592591</v>
      </c>
      <c r="R3743">
        <f t="shared" si="175"/>
        <v>2015</v>
      </c>
      <c r="S3743">
        <f t="shared" si="176"/>
        <v>0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f t="shared" si="174"/>
        <v>41858.214629629627</v>
      </c>
      <c r="R3744">
        <f t="shared" si="175"/>
        <v>2014</v>
      </c>
      <c r="S3744">
        <f t="shared" si="176"/>
        <v>2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f t="shared" si="174"/>
        <v>41793.710231481484</v>
      </c>
      <c r="R3745">
        <f t="shared" si="175"/>
        <v>2014</v>
      </c>
      <c r="S3745">
        <f t="shared" si="176"/>
        <v>0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f t="shared" si="174"/>
        <v>41793.814259259263</v>
      </c>
      <c r="R3746">
        <f t="shared" si="175"/>
        <v>2014</v>
      </c>
      <c r="S3746">
        <f t="shared" si="176"/>
        <v>0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f t="shared" si="174"/>
        <v>41831.697939814818</v>
      </c>
      <c r="R3747">
        <f t="shared" si="175"/>
        <v>2014</v>
      </c>
      <c r="S3747">
        <f t="shared" si="176"/>
        <v>10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f t="shared" si="174"/>
        <v>42621.389340277776</v>
      </c>
      <c r="R3748">
        <f t="shared" si="175"/>
        <v>2016</v>
      </c>
      <c r="S3748">
        <f t="shared" si="176"/>
        <v>2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f t="shared" si="174"/>
        <v>42164.299722222218</v>
      </c>
      <c r="R3749">
        <f t="shared" si="175"/>
        <v>2015</v>
      </c>
      <c r="S3749">
        <f t="shared" si="176"/>
        <v>1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f t="shared" si="174"/>
        <v>42395.706435185188</v>
      </c>
      <c r="R3750">
        <f t="shared" si="175"/>
        <v>2016</v>
      </c>
      <c r="S3750">
        <f t="shared" si="176"/>
        <v>104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f t="shared" si="174"/>
        <v>42458.127175925925</v>
      </c>
      <c r="R3751">
        <f t="shared" si="175"/>
        <v>2016</v>
      </c>
      <c r="S3751">
        <f t="shared" si="176"/>
        <v>105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f t="shared" si="174"/>
        <v>42016.981574074074</v>
      </c>
      <c r="R3752">
        <f t="shared" si="175"/>
        <v>2015</v>
      </c>
      <c r="S3752">
        <f t="shared" si="176"/>
        <v>100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f t="shared" si="174"/>
        <v>42403.035567129627</v>
      </c>
      <c r="R3753">
        <f t="shared" si="175"/>
        <v>2016</v>
      </c>
      <c r="S3753">
        <f t="shared" si="176"/>
        <v>133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f t="shared" si="174"/>
        <v>42619.802488425921</v>
      </c>
      <c r="R3754">
        <f t="shared" si="175"/>
        <v>2016</v>
      </c>
      <c r="S3754">
        <f t="shared" si="176"/>
        <v>113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f t="shared" si="174"/>
        <v>42128.824074074073</v>
      </c>
      <c r="R3755">
        <f t="shared" si="175"/>
        <v>2015</v>
      </c>
      <c r="S3755">
        <f t="shared" si="176"/>
        <v>103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f t="shared" si="174"/>
        <v>41808.881215277775</v>
      </c>
      <c r="R3756">
        <f t="shared" si="175"/>
        <v>2014</v>
      </c>
      <c r="S3756">
        <f t="shared" si="176"/>
        <v>120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f t="shared" si="174"/>
        <v>42445.866979166662</v>
      </c>
      <c r="R3757">
        <f t="shared" si="175"/>
        <v>2016</v>
      </c>
      <c r="S3757">
        <f t="shared" si="176"/>
        <v>130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f t="shared" si="174"/>
        <v>41771.814791666664</v>
      </c>
      <c r="R3758">
        <f t="shared" si="175"/>
        <v>2014</v>
      </c>
      <c r="S3758">
        <f t="shared" si="176"/>
        <v>101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f t="shared" si="174"/>
        <v>41954.850868055553</v>
      </c>
      <c r="R3759">
        <f t="shared" si="175"/>
        <v>2014</v>
      </c>
      <c r="S3759">
        <f t="shared" si="176"/>
        <v>109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f t="shared" si="174"/>
        <v>41747.471504629626</v>
      </c>
      <c r="R3760">
        <f t="shared" si="175"/>
        <v>2014</v>
      </c>
      <c r="S3760">
        <f t="shared" si="176"/>
        <v>102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f t="shared" si="174"/>
        <v>42182.108252314814</v>
      </c>
      <c r="R3761">
        <f t="shared" si="175"/>
        <v>2015</v>
      </c>
      <c r="S3761">
        <f t="shared" si="176"/>
        <v>110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f t="shared" si="174"/>
        <v>41739.525300925925</v>
      </c>
      <c r="R3762">
        <f t="shared" si="175"/>
        <v>2014</v>
      </c>
      <c r="S3762">
        <f t="shared" si="176"/>
        <v>101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f t="shared" si="174"/>
        <v>42173.466863425929</v>
      </c>
      <c r="R3763">
        <f t="shared" si="175"/>
        <v>2015</v>
      </c>
      <c r="S3763">
        <f t="shared" si="176"/>
        <v>100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f t="shared" si="174"/>
        <v>42193.813530092593</v>
      </c>
      <c r="R3764">
        <f t="shared" si="175"/>
        <v>2015</v>
      </c>
      <c r="S3764">
        <f t="shared" si="176"/>
        <v>106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f t="shared" si="174"/>
        <v>42065.750300925924</v>
      </c>
      <c r="R3765">
        <f t="shared" si="175"/>
        <v>2015</v>
      </c>
      <c r="S3765">
        <f t="shared" si="176"/>
        <v>100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f t="shared" si="174"/>
        <v>42499.842962962968</v>
      </c>
      <c r="R3766">
        <f t="shared" si="175"/>
        <v>2016</v>
      </c>
      <c r="S3766">
        <f t="shared" si="176"/>
        <v>100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f t="shared" si="174"/>
        <v>41820.776412037041</v>
      </c>
      <c r="R3767">
        <f t="shared" si="175"/>
        <v>2014</v>
      </c>
      <c r="S3767">
        <f t="shared" si="176"/>
        <v>113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f t="shared" si="174"/>
        <v>41788.167187500003</v>
      </c>
      <c r="R3768">
        <f t="shared" si="175"/>
        <v>2014</v>
      </c>
      <c r="S3768">
        <f t="shared" si="176"/>
        <v>103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f t="shared" si="174"/>
        <v>42050.019641203704</v>
      </c>
      <c r="R3769">
        <f t="shared" si="175"/>
        <v>2015</v>
      </c>
      <c r="S3769">
        <f t="shared" si="176"/>
        <v>117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f t="shared" si="174"/>
        <v>41772.727893518517</v>
      </c>
      <c r="R3770">
        <f t="shared" si="175"/>
        <v>2014</v>
      </c>
      <c r="S3770">
        <f t="shared" si="176"/>
        <v>108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f t="shared" si="174"/>
        <v>42445.598136574074</v>
      </c>
      <c r="R3771">
        <f t="shared" si="175"/>
        <v>2016</v>
      </c>
      <c r="S3771">
        <f t="shared" si="176"/>
        <v>100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f t="shared" si="174"/>
        <v>42138.930671296301</v>
      </c>
      <c r="R3772">
        <f t="shared" si="175"/>
        <v>2015</v>
      </c>
      <c r="S3772">
        <f t="shared" si="176"/>
        <v>100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f t="shared" si="174"/>
        <v>42493.857083333336</v>
      </c>
      <c r="R3773">
        <f t="shared" si="175"/>
        <v>2016</v>
      </c>
      <c r="S3773">
        <f t="shared" si="176"/>
        <v>146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f t="shared" si="174"/>
        <v>42682.616967592592</v>
      </c>
      <c r="R3774">
        <f t="shared" si="175"/>
        <v>2016</v>
      </c>
      <c r="S3774">
        <f t="shared" si="176"/>
        <v>110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f t="shared" si="174"/>
        <v>42656.005173611105</v>
      </c>
      <c r="R3775">
        <f t="shared" si="175"/>
        <v>2016</v>
      </c>
      <c r="S3775">
        <f t="shared" si="176"/>
        <v>108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f t="shared" si="174"/>
        <v>42087.792303240742</v>
      </c>
      <c r="R3776">
        <f t="shared" si="175"/>
        <v>2015</v>
      </c>
      <c r="S3776">
        <f t="shared" si="176"/>
        <v>100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f t="shared" si="174"/>
        <v>42075.942627314813</v>
      </c>
      <c r="R3777">
        <f t="shared" si="175"/>
        <v>2015</v>
      </c>
      <c r="S3777">
        <f t="shared" si="176"/>
        <v>100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f t="shared" si="174"/>
        <v>41814.367800925924</v>
      </c>
      <c r="R3778">
        <f t="shared" si="175"/>
        <v>2014</v>
      </c>
      <c r="S3778">
        <f t="shared" si="176"/>
        <v>107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f t="shared" ref="Q3779:Q3842" si="177">(((J3779/60)/60)/24)+DATE(1970,1,1)</f>
        <v>41887.111354166671</v>
      </c>
      <c r="R3779">
        <f t="shared" ref="R3779:R3842" si="178">YEAR(Q3779)</f>
        <v>2014</v>
      </c>
      <c r="S3779">
        <f t="shared" ref="S3779:S3842" si="179">ROUND(E3779/D3779*100,0)</f>
        <v>143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f t="shared" si="177"/>
        <v>41989.819212962961</v>
      </c>
      <c r="R3780">
        <f t="shared" si="178"/>
        <v>2014</v>
      </c>
      <c r="S3780">
        <f t="shared" si="179"/>
        <v>105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f t="shared" si="177"/>
        <v>42425.735416666663</v>
      </c>
      <c r="R3781">
        <f t="shared" si="178"/>
        <v>2016</v>
      </c>
      <c r="S3781">
        <f t="shared" si="179"/>
        <v>104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f t="shared" si="177"/>
        <v>42166.219733796301</v>
      </c>
      <c r="R3782">
        <f t="shared" si="178"/>
        <v>2015</v>
      </c>
      <c r="S3782">
        <f t="shared" si="179"/>
        <v>120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f t="shared" si="177"/>
        <v>41865.882928240739</v>
      </c>
      <c r="R3783">
        <f t="shared" si="178"/>
        <v>2014</v>
      </c>
      <c r="S3783">
        <f t="shared" si="179"/>
        <v>110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f t="shared" si="177"/>
        <v>42546.862233796302</v>
      </c>
      <c r="R3784">
        <f t="shared" si="178"/>
        <v>2016</v>
      </c>
      <c r="S3784">
        <f t="shared" si="179"/>
        <v>102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f t="shared" si="177"/>
        <v>42420.140277777777</v>
      </c>
      <c r="R3785">
        <f t="shared" si="178"/>
        <v>2016</v>
      </c>
      <c r="S3785">
        <f t="shared" si="179"/>
        <v>129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f t="shared" si="177"/>
        <v>42531.980694444443</v>
      </c>
      <c r="R3786">
        <f t="shared" si="178"/>
        <v>2016</v>
      </c>
      <c r="S3786">
        <f t="shared" si="179"/>
        <v>115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f t="shared" si="177"/>
        <v>42548.63853009259</v>
      </c>
      <c r="R3787">
        <f t="shared" si="178"/>
        <v>2016</v>
      </c>
      <c r="S3787">
        <f t="shared" si="179"/>
        <v>151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f t="shared" si="177"/>
        <v>42487.037905092591</v>
      </c>
      <c r="R3788">
        <f t="shared" si="178"/>
        <v>2016</v>
      </c>
      <c r="S3788">
        <f t="shared" si="179"/>
        <v>111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f t="shared" si="177"/>
        <v>42167.534791666665</v>
      </c>
      <c r="R3789">
        <f t="shared" si="178"/>
        <v>2015</v>
      </c>
      <c r="S3789">
        <f t="shared" si="179"/>
        <v>100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f t="shared" si="177"/>
        <v>42333.695821759262</v>
      </c>
      <c r="R3790">
        <f t="shared" si="178"/>
        <v>2015</v>
      </c>
      <c r="S3790">
        <f t="shared" si="179"/>
        <v>1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f t="shared" si="177"/>
        <v>42138.798819444448</v>
      </c>
      <c r="R3791">
        <f t="shared" si="178"/>
        <v>2015</v>
      </c>
      <c r="S3791">
        <f t="shared" si="179"/>
        <v>3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f t="shared" si="177"/>
        <v>42666.666932870372</v>
      </c>
      <c r="R3792">
        <f t="shared" si="178"/>
        <v>2016</v>
      </c>
      <c r="S3792">
        <f t="shared" si="179"/>
        <v>0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f t="shared" si="177"/>
        <v>41766.692037037035</v>
      </c>
      <c r="R3793">
        <f t="shared" si="178"/>
        <v>2014</v>
      </c>
      <c r="S3793">
        <f t="shared" si="179"/>
        <v>0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f t="shared" si="177"/>
        <v>42170.447013888886</v>
      </c>
      <c r="R3794">
        <f t="shared" si="178"/>
        <v>2015</v>
      </c>
      <c r="S3794">
        <f t="shared" si="179"/>
        <v>0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f t="shared" si="177"/>
        <v>41968.938993055555</v>
      </c>
      <c r="R3795">
        <f t="shared" si="178"/>
        <v>2014</v>
      </c>
      <c r="S3795">
        <f t="shared" si="179"/>
        <v>60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f t="shared" si="177"/>
        <v>42132.58048611111</v>
      </c>
      <c r="R3796">
        <f t="shared" si="178"/>
        <v>2015</v>
      </c>
      <c r="S3796">
        <f t="shared" si="179"/>
        <v>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f t="shared" si="177"/>
        <v>42201.436226851853</v>
      </c>
      <c r="R3797">
        <f t="shared" si="178"/>
        <v>2015</v>
      </c>
      <c r="S3797">
        <f t="shared" si="179"/>
        <v>2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f t="shared" si="177"/>
        <v>42689.029583333337</v>
      </c>
      <c r="R3798">
        <f t="shared" si="178"/>
        <v>2016</v>
      </c>
      <c r="S3798">
        <f t="shared" si="179"/>
        <v>0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f t="shared" si="177"/>
        <v>42084.881539351853</v>
      </c>
      <c r="R3799">
        <f t="shared" si="178"/>
        <v>2015</v>
      </c>
      <c r="S3799">
        <f t="shared" si="179"/>
        <v>90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f t="shared" si="177"/>
        <v>41831.722777777781</v>
      </c>
      <c r="R3800">
        <f t="shared" si="178"/>
        <v>2014</v>
      </c>
      <c r="S3800">
        <f t="shared" si="179"/>
        <v>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f t="shared" si="177"/>
        <v>42410.93105324074</v>
      </c>
      <c r="R3801">
        <f t="shared" si="178"/>
        <v>2016</v>
      </c>
      <c r="S3801">
        <f t="shared" si="179"/>
        <v>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f t="shared" si="177"/>
        <v>41982.737071759257</v>
      </c>
      <c r="R3802">
        <f t="shared" si="178"/>
        <v>2014</v>
      </c>
      <c r="S3802">
        <f t="shared" si="179"/>
        <v>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f t="shared" si="177"/>
        <v>41975.676111111112</v>
      </c>
      <c r="R3803">
        <f t="shared" si="178"/>
        <v>2014</v>
      </c>
      <c r="S3803">
        <f t="shared" si="179"/>
        <v>9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f t="shared" si="177"/>
        <v>42269.126226851848</v>
      </c>
      <c r="R3804">
        <f t="shared" si="178"/>
        <v>2015</v>
      </c>
      <c r="S3804">
        <f t="shared" si="179"/>
        <v>0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f t="shared" si="177"/>
        <v>42403.971851851849</v>
      </c>
      <c r="R3805">
        <f t="shared" si="178"/>
        <v>2016</v>
      </c>
      <c r="S3805">
        <f t="shared" si="179"/>
        <v>20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f t="shared" si="177"/>
        <v>42527.00953703704</v>
      </c>
      <c r="R3806">
        <f t="shared" si="178"/>
        <v>2016</v>
      </c>
      <c r="S3806">
        <f t="shared" si="179"/>
        <v>0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f t="shared" si="177"/>
        <v>41849.887037037035</v>
      </c>
      <c r="R3807">
        <f t="shared" si="178"/>
        <v>2014</v>
      </c>
      <c r="S3807">
        <f t="shared" si="179"/>
        <v>0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f t="shared" si="177"/>
        <v>41799.259039351848</v>
      </c>
      <c r="R3808">
        <f t="shared" si="178"/>
        <v>2014</v>
      </c>
      <c r="S3808">
        <f t="shared" si="179"/>
        <v>0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f t="shared" si="177"/>
        <v>42090.909016203703</v>
      </c>
      <c r="R3809">
        <f t="shared" si="178"/>
        <v>2015</v>
      </c>
      <c r="S3809">
        <f t="shared" si="179"/>
        <v>30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f t="shared" si="177"/>
        <v>42059.453923611116</v>
      </c>
      <c r="R3810">
        <f t="shared" si="178"/>
        <v>2015</v>
      </c>
      <c r="S3810">
        <f t="shared" si="179"/>
        <v>100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f t="shared" si="177"/>
        <v>41800.526701388888</v>
      </c>
      <c r="R3811">
        <f t="shared" si="178"/>
        <v>2014</v>
      </c>
      <c r="S3811">
        <f t="shared" si="179"/>
        <v>101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f t="shared" si="177"/>
        <v>42054.849050925928</v>
      </c>
      <c r="R3812">
        <f t="shared" si="178"/>
        <v>2015</v>
      </c>
      <c r="S3812">
        <f t="shared" si="179"/>
        <v>122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f t="shared" si="177"/>
        <v>42487.62700231481</v>
      </c>
      <c r="R3813">
        <f t="shared" si="178"/>
        <v>2016</v>
      </c>
      <c r="S3813">
        <f t="shared" si="179"/>
        <v>330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f t="shared" si="177"/>
        <v>42109.751250000001</v>
      </c>
      <c r="R3814">
        <f t="shared" si="178"/>
        <v>2015</v>
      </c>
      <c r="S3814">
        <f t="shared" si="179"/>
        <v>110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f t="shared" si="177"/>
        <v>42497.275706018518</v>
      </c>
      <c r="R3815">
        <f t="shared" si="178"/>
        <v>2016</v>
      </c>
      <c r="S3815">
        <f t="shared" si="179"/>
        <v>101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f t="shared" si="177"/>
        <v>42058.904074074075</v>
      </c>
      <c r="R3816">
        <f t="shared" si="178"/>
        <v>2015</v>
      </c>
      <c r="S3816">
        <f t="shared" si="179"/>
        <v>140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f t="shared" si="177"/>
        <v>42207.259918981479</v>
      </c>
      <c r="R3817">
        <f t="shared" si="178"/>
        <v>2015</v>
      </c>
      <c r="S3817">
        <f t="shared" si="179"/>
        <v>100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f t="shared" si="177"/>
        <v>41807.690081018518</v>
      </c>
      <c r="R3818">
        <f t="shared" si="178"/>
        <v>2014</v>
      </c>
      <c r="S3818">
        <f t="shared" si="179"/>
        <v>119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f t="shared" si="177"/>
        <v>42284.69694444444</v>
      </c>
      <c r="R3819">
        <f t="shared" si="178"/>
        <v>2015</v>
      </c>
      <c r="S3819">
        <f t="shared" si="179"/>
        <v>107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f t="shared" si="177"/>
        <v>42045.84238425926</v>
      </c>
      <c r="R3820">
        <f t="shared" si="178"/>
        <v>2015</v>
      </c>
      <c r="S3820">
        <f t="shared" si="179"/>
        <v>228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f t="shared" si="177"/>
        <v>42184.209537037037</v>
      </c>
      <c r="R3821">
        <f t="shared" si="178"/>
        <v>2015</v>
      </c>
      <c r="S3821">
        <f t="shared" si="179"/>
        <v>106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f t="shared" si="177"/>
        <v>42160.651817129634</v>
      </c>
      <c r="R3822">
        <f t="shared" si="178"/>
        <v>2015</v>
      </c>
      <c r="S3822">
        <f t="shared" si="179"/>
        <v>143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f t="shared" si="177"/>
        <v>42341.180636574078</v>
      </c>
      <c r="R3823">
        <f t="shared" si="178"/>
        <v>2015</v>
      </c>
      <c r="S3823">
        <f t="shared" si="179"/>
        <v>105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f t="shared" si="177"/>
        <v>42329.838159722218</v>
      </c>
      <c r="R3824">
        <f t="shared" si="178"/>
        <v>2015</v>
      </c>
      <c r="S3824">
        <f t="shared" si="179"/>
        <v>110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f t="shared" si="177"/>
        <v>42170.910231481481</v>
      </c>
      <c r="R3825">
        <f t="shared" si="178"/>
        <v>2015</v>
      </c>
      <c r="S3825">
        <f t="shared" si="179"/>
        <v>106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f t="shared" si="177"/>
        <v>42571.626192129625</v>
      </c>
      <c r="R3826">
        <f t="shared" si="178"/>
        <v>2016</v>
      </c>
      <c r="S3826">
        <f t="shared" si="179"/>
        <v>108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f t="shared" si="177"/>
        <v>42151.069606481484</v>
      </c>
      <c r="R3827">
        <f t="shared" si="178"/>
        <v>2015</v>
      </c>
      <c r="S3827">
        <f t="shared" si="179"/>
        <v>105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f t="shared" si="177"/>
        <v>42101.423541666663</v>
      </c>
      <c r="R3828">
        <f t="shared" si="178"/>
        <v>2015</v>
      </c>
      <c r="S3828">
        <f t="shared" si="179"/>
        <v>119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f t="shared" si="177"/>
        <v>42034.928252314814</v>
      </c>
      <c r="R3829">
        <f t="shared" si="178"/>
        <v>2015</v>
      </c>
      <c r="S3829">
        <f t="shared" si="179"/>
        <v>153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f t="shared" si="177"/>
        <v>41944.527627314819</v>
      </c>
      <c r="R3830">
        <f t="shared" si="178"/>
        <v>2014</v>
      </c>
      <c r="S3830">
        <f t="shared" si="179"/>
        <v>100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f t="shared" si="177"/>
        <v>42593.865405092598</v>
      </c>
      <c r="R3831">
        <f t="shared" si="178"/>
        <v>2016</v>
      </c>
      <c r="S3831">
        <f t="shared" si="179"/>
        <v>100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f t="shared" si="177"/>
        <v>42503.740868055553</v>
      </c>
      <c r="R3832">
        <f t="shared" si="178"/>
        <v>2016</v>
      </c>
      <c r="S3832">
        <f t="shared" si="179"/>
        <v>225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f t="shared" si="177"/>
        <v>41927.848900462966</v>
      </c>
      <c r="R3833">
        <f t="shared" si="178"/>
        <v>2014</v>
      </c>
      <c r="S3833">
        <f t="shared" si="179"/>
        <v>106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f t="shared" si="177"/>
        <v>42375.114988425921</v>
      </c>
      <c r="R3834">
        <f t="shared" si="178"/>
        <v>2016</v>
      </c>
      <c r="S3834">
        <f t="shared" si="179"/>
        <v>105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f t="shared" si="177"/>
        <v>41963.872361111105</v>
      </c>
      <c r="R3835">
        <f t="shared" si="178"/>
        <v>2014</v>
      </c>
      <c r="S3835">
        <f t="shared" si="179"/>
        <v>117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f t="shared" si="177"/>
        <v>42143.445219907408</v>
      </c>
      <c r="R3836">
        <f t="shared" si="178"/>
        <v>2015</v>
      </c>
      <c r="S3836">
        <f t="shared" si="179"/>
        <v>109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f t="shared" si="177"/>
        <v>42460.94222222222</v>
      </c>
      <c r="R3837">
        <f t="shared" si="178"/>
        <v>2016</v>
      </c>
      <c r="S3837">
        <f t="shared" si="179"/>
        <v>160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f t="shared" si="177"/>
        <v>42553.926527777774</v>
      </c>
      <c r="R3838">
        <f t="shared" si="178"/>
        <v>2016</v>
      </c>
      <c r="S3838">
        <f t="shared" si="179"/>
        <v>113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f t="shared" si="177"/>
        <v>42152.765717592592</v>
      </c>
      <c r="R3839">
        <f t="shared" si="178"/>
        <v>2015</v>
      </c>
      <c r="S3839">
        <f t="shared" si="179"/>
        <v>102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f t="shared" si="177"/>
        <v>42116.710752314815</v>
      </c>
      <c r="R3840">
        <f t="shared" si="178"/>
        <v>2015</v>
      </c>
      <c r="S3840">
        <f t="shared" si="179"/>
        <v>101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f t="shared" si="177"/>
        <v>42155.142638888887</v>
      </c>
      <c r="R3841">
        <f t="shared" si="178"/>
        <v>2015</v>
      </c>
      <c r="S3841">
        <f t="shared" si="179"/>
        <v>101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f t="shared" si="177"/>
        <v>42432.701724537037</v>
      </c>
      <c r="R3842">
        <f t="shared" si="178"/>
        <v>2016</v>
      </c>
      <c r="S3842">
        <f t="shared" si="179"/>
        <v>6500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f t="shared" ref="Q3843:Q3906" si="180">(((J3843/60)/60)/24)+DATE(1970,1,1)</f>
        <v>41780.785729166666</v>
      </c>
      <c r="R3843">
        <f t="shared" ref="R3843:R3906" si="181">YEAR(Q3843)</f>
        <v>2014</v>
      </c>
      <c r="S3843">
        <f t="shared" ref="S3843:S3906" si="182">ROUND(E3843/D3843*100,0)</f>
        <v>9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f t="shared" si="180"/>
        <v>41740.493657407409</v>
      </c>
      <c r="R3844">
        <f t="shared" si="181"/>
        <v>2014</v>
      </c>
      <c r="S3844">
        <f t="shared" si="182"/>
        <v>22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f t="shared" si="180"/>
        <v>41766.072500000002</v>
      </c>
      <c r="R3845">
        <f t="shared" si="181"/>
        <v>2014</v>
      </c>
      <c r="S3845">
        <f t="shared" si="182"/>
        <v>21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f t="shared" si="180"/>
        <v>41766.617291666669</v>
      </c>
      <c r="R3846">
        <f t="shared" si="181"/>
        <v>2014</v>
      </c>
      <c r="S3846">
        <f t="shared" si="182"/>
        <v>41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f t="shared" si="180"/>
        <v>42248.627013888887</v>
      </c>
      <c r="R3847">
        <f t="shared" si="181"/>
        <v>2015</v>
      </c>
      <c r="S3847">
        <f t="shared" si="182"/>
        <v>2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f t="shared" si="180"/>
        <v>41885.221550925926</v>
      </c>
      <c r="R3848">
        <f t="shared" si="181"/>
        <v>2014</v>
      </c>
      <c r="S3848">
        <f t="shared" si="182"/>
        <v>3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f t="shared" si="180"/>
        <v>42159.224432870367</v>
      </c>
      <c r="R3849">
        <f t="shared" si="181"/>
        <v>2015</v>
      </c>
      <c r="S3849">
        <f t="shared" si="182"/>
        <v>16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f t="shared" si="180"/>
        <v>42265.817002314812</v>
      </c>
      <c r="R3850">
        <f t="shared" si="181"/>
        <v>2015</v>
      </c>
      <c r="S3850">
        <f t="shared" si="182"/>
        <v>16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f t="shared" si="180"/>
        <v>42136.767175925925</v>
      </c>
      <c r="R3851">
        <f t="shared" si="181"/>
        <v>2015</v>
      </c>
      <c r="S3851">
        <f t="shared" si="182"/>
        <v>7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f t="shared" si="180"/>
        <v>41975.124340277776</v>
      </c>
      <c r="R3852">
        <f t="shared" si="181"/>
        <v>2014</v>
      </c>
      <c r="S3852">
        <f t="shared" si="182"/>
        <v>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f t="shared" si="180"/>
        <v>42172.439571759256</v>
      </c>
      <c r="R3853">
        <f t="shared" si="181"/>
        <v>2015</v>
      </c>
      <c r="S3853">
        <f t="shared" si="182"/>
        <v>34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f t="shared" si="180"/>
        <v>42065.190694444449</v>
      </c>
      <c r="R3854">
        <f t="shared" si="181"/>
        <v>2015</v>
      </c>
      <c r="S3854">
        <f t="shared" si="182"/>
        <v>0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f t="shared" si="180"/>
        <v>41848.84002314815</v>
      </c>
      <c r="R3855">
        <f t="shared" si="181"/>
        <v>2014</v>
      </c>
      <c r="S3855">
        <f t="shared" si="182"/>
        <v>0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f t="shared" si="180"/>
        <v>42103.884930555556</v>
      </c>
      <c r="R3856">
        <f t="shared" si="181"/>
        <v>2015</v>
      </c>
      <c r="S3856">
        <f t="shared" si="182"/>
        <v>16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f t="shared" si="180"/>
        <v>42059.970729166671</v>
      </c>
      <c r="R3857">
        <f t="shared" si="181"/>
        <v>2015</v>
      </c>
      <c r="S3857">
        <f t="shared" si="182"/>
        <v>3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f t="shared" si="180"/>
        <v>42041.743090277778</v>
      </c>
      <c r="R3858">
        <f t="shared" si="181"/>
        <v>2015</v>
      </c>
      <c r="S3858">
        <f t="shared" si="182"/>
        <v>0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f t="shared" si="180"/>
        <v>41829.73715277778</v>
      </c>
      <c r="R3859">
        <f t="shared" si="181"/>
        <v>2014</v>
      </c>
      <c r="S3859">
        <f t="shared" si="182"/>
        <v>5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f t="shared" si="180"/>
        <v>42128.431064814817</v>
      </c>
      <c r="R3860">
        <f t="shared" si="181"/>
        <v>2015</v>
      </c>
      <c r="S3860">
        <f t="shared" si="182"/>
        <v>2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f t="shared" si="180"/>
        <v>41789.893599537041</v>
      </c>
      <c r="R3861">
        <f t="shared" si="181"/>
        <v>2014</v>
      </c>
      <c r="S3861">
        <f t="shared" si="182"/>
        <v>0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f t="shared" si="180"/>
        <v>41833.660995370366</v>
      </c>
      <c r="R3862">
        <f t="shared" si="181"/>
        <v>2014</v>
      </c>
      <c r="S3862">
        <f t="shared" si="182"/>
        <v>18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f t="shared" si="180"/>
        <v>41914.590011574073</v>
      </c>
      <c r="R3863">
        <f t="shared" si="181"/>
        <v>2014</v>
      </c>
      <c r="S3863">
        <f t="shared" si="182"/>
        <v>5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f t="shared" si="180"/>
        <v>42611.261064814811</v>
      </c>
      <c r="R3864">
        <f t="shared" si="181"/>
        <v>2016</v>
      </c>
      <c r="S3864">
        <f t="shared" si="182"/>
        <v>0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f t="shared" si="180"/>
        <v>42253.633159722223</v>
      </c>
      <c r="R3865">
        <f t="shared" si="181"/>
        <v>2015</v>
      </c>
      <c r="S3865">
        <f t="shared" si="182"/>
        <v>0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f t="shared" si="180"/>
        <v>42295.891828703709</v>
      </c>
      <c r="R3866">
        <f t="shared" si="181"/>
        <v>2015</v>
      </c>
      <c r="S3866">
        <f t="shared" si="182"/>
        <v>1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f t="shared" si="180"/>
        <v>41841.651597222226</v>
      </c>
      <c r="R3867">
        <f t="shared" si="181"/>
        <v>2014</v>
      </c>
      <c r="S3867">
        <f t="shared" si="182"/>
        <v>27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f t="shared" si="180"/>
        <v>42402.947002314817</v>
      </c>
      <c r="R3868">
        <f t="shared" si="181"/>
        <v>2016</v>
      </c>
      <c r="S3868">
        <f t="shared" si="182"/>
        <v>1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f t="shared" si="180"/>
        <v>42509.814108796301</v>
      </c>
      <c r="R3869">
        <f t="shared" si="181"/>
        <v>2016</v>
      </c>
      <c r="S3869">
        <f t="shared" si="182"/>
        <v>13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f t="shared" si="180"/>
        <v>41865.659780092588</v>
      </c>
      <c r="R3870">
        <f t="shared" si="181"/>
        <v>2014</v>
      </c>
      <c r="S3870">
        <f t="shared" si="182"/>
        <v>0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f t="shared" si="180"/>
        <v>42047.724444444444</v>
      </c>
      <c r="R3871">
        <f t="shared" si="181"/>
        <v>2015</v>
      </c>
      <c r="S3871">
        <f t="shared" si="182"/>
        <v>3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f t="shared" si="180"/>
        <v>41793.17219907407</v>
      </c>
      <c r="R3872">
        <f t="shared" si="181"/>
        <v>2014</v>
      </c>
      <c r="S3872">
        <f t="shared" si="182"/>
        <v>15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f t="shared" si="180"/>
        <v>42763.780671296292</v>
      </c>
      <c r="R3873">
        <f t="shared" si="181"/>
        <v>2017</v>
      </c>
      <c r="S3873">
        <f t="shared" si="182"/>
        <v>3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f t="shared" si="180"/>
        <v>42180.145787037036</v>
      </c>
      <c r="R3874">
        <f t="shared" si="181"/>
        <v>2015</v>
      </c>
      <c r="S3874">
        <f t="shared" si="182"/>
        <v>0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f t="shared" si="180"/>
        <v>42255.696006944447</v>
      </c>
      <c r="R3875">
        <f t="shared" si="181"/>
        <v>2015</v>
      </c>
      <c r="S3875">
        <f t="shared" si="182"/>
        <v>0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f t="shared" si="180"/>
        <v>42007.016458333332</v>
      </c>
      <c r="R3876">
        <f t="shared" si="181"/>
        <v>2015</v>
      </c>
      <c r="S3876">
        <f t="shared" si="182"/>
        <v>0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f t="shared" si="180"/>
        <v>42615.346817129626</v>
      </c>
      <c r="R3877">
        <f t="shared" si="181"/>
        <v>2016</v>
      </c>
      <c r="S3877">
        <f t="shared" si="182"/>
        <v>0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f t="shared" si="180"/>
        <v>42372.624166666668</v>
      </c>
      <c r="R3878">
        <f t="shared" si="181"/>
        <v>2016</v>
      </c>
      <c r="S3878">
        <f t="shared" si="182"/>
        <v>53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f t="shared" si="180"/>
        <v>42682.67768518519</v>
      </c>
      <c r="R3879">
        <f t="shared" si="181"/>
        <v>2016</v>
      </c>
      <c r="S3879">
        <f t="shared" si="182"/>
        <v>5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f t="shared" si="180"/>
        <v>42154.818819444445</v>
      </c>
      <c r="R3880">
        <f t="shared" si="181"/>
        <v>2015</v>
      </c>
      <c r="S3880">
        <f t="shared" si="182"/>
        <v>0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f t="shared" si="180"/>
        <v>41999.861064814817</v>
      </c>
      <c r="R3881">
        <f t="shared" si="181"/>
        <v>2014</v>
      </c>
      <c r="S3881">
        <f t="shared" si="182"/>
        <v>0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f t="shared" si="180"/>
        <v>41815.815046296295</v>
      </c>
      <c r="R3882">
        <f t="shared" si="181"/>
        <v>2014</v>
      </c>
      <c r="S3882">
        <f t="shared" si="182"/>
        <v>13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f t="shared" si="180"/>
        <v>42756.018506944441</v>
      </c>
      <c r="R3883">
        <f t="shared" si="181"/>
        <v>2017</v>
      </c>
      <c r="S3883">
        <f t="shared" si="182"/>
        <v>5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f t="shared" si="180"/>
        <v>42373.983449074076</v>
      </c>
      <c r="R3884">
        <f t="shared" si="181"/>
        <v>2016</v>
      </c>
      <c r="S3884">
        <f t="shared" si="182"/>
        <v>0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f t="shared" si="180"/>
        <v>41854.602650462963</v>
      </c>
      <c r="R3885">
        <f t="shared" si="181"/>
        <v>2014</v>
      </c>
      <c r="S3885">
        <f t="shared" si="182"/>
        <v>0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f t="shared" si="180"/>
        <v>42065.791574074072</v>
      </c>
      <c r="R3886">
        <f t="shared" si="181"/>
        <v>2015</v>
      </c>
      <c r="S3886">
        <f t="shared" si="182"/>
        <v>0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f t="shared" si="180"/>
        <v>42469.951284722221</v>
      </c>
      <c r="R3887">
        <f t="shared" si="181"/>
        <v>2016</v>
      </c>
      <c r="S3887">
        <f t="shared" si="182"/>
        <v>0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f t="shared" si="180"/>
        <v>41954.228032407409</v>
      </c>
      <c r="R3888">
        <f t="shared" si="181"/>
        <v>2014</v>
      </c>
      <c r="S3888">
        <f t="shared" si="182"/>
        <v>0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f t="shared" si="180"/>
        <v>42079.857974537037</v>
      </c>
      <c r="R3889">
        <f t="shared" si="181"/>
        <v>2015</v>
      </c>
      <c r="S3889">
        <f t="shared" si="182"/>
        <v>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f t="shared" si="180"/>
        <v>42762.545810185184</v>
      </c>
      <c r="R3890">
        <f t="shared" si="181"/>
        <v>2017</v>
      </c>
      <c r="S3890">
        <f t="shared" si="182"/>
        <v>27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f t="shared" si="180"/>
        <v>41977.004976851851</v>
      </c>
      <c r="R3891">
        <f t="shared" si="181"/>
        <v>2014</v>
      </c>
      <c r="S3891">
        <f t="shared" si="182"/>
        <v>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f t="shared" si="180"/>
        <v>42171.758611111116</v>
      </c>
      <c r="R3892">
        <f t="shared" si="181"/>
        <v>2015</v>
      </c>
      <c r="S3892">
        <f t="shared" si="182"/>
        <v>17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f t="shared" si="180"/>
        <v>42056.1324537037</v>
      </c>
      <c r="R3893">
        <f t="shared" si="181"/>
        <v>2015</v>
      </c>
      <c r="S3893">
        <f t="shared" si="182"/>
        <v>33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f t="shared" si="180"/>
        <v>41867.652280092596</v>
      </c>
      <c r="R3894">
        <f t="shared" si="181"/>
        <v>2014</v>
      </c>
      <c r="S3894">
        <f t="shared" si="182"/>
        <v>0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f t="shared" si="180"/>
        <v>41779.657870370371</v>
      </c>
      <c r="R3895">
        <f t="shared" si="181"/>
        <v>2014</v>
      </c>
      <c r="S3895">
        <f t="shared" si="182"/>
        <v>22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f t="shared" si="180"/>
        <v>42679.958472222221</v>
      </c>
      <c r="R3896">
        <f t="shared" si="181"/>
        <v>2016</v>
      </c>
      <c r="S3896">
        <f t="shared" si="182"/>
        <v>3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f t="shared" si="180"/>
        <v>42032.250208333338</v>
      </c>
      <c r="R3897">
        <f t="shared" si="181"/>
        <v>2015</v>
      </c>
      <c r="S3897">
        <f t="shared" si="182"/>
        <v>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f t="shared" si="180"/>
        <v>41793.191875000004</v>
      </c>
      <c r="R3898">
        <f t="shared" si="181"/>
        <v>2014</v>
      </c>
      <c r="S3898">
        <f t="shared" si="182"/>
        <v>11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f t="shared" si="180"/>
        <v>41982.87364583333</v>
      </c>
      <c r="R3899">
        <f t="shared" si="181"/>
        <v>2014</v>
      </c>
      <c r="S3899">
        <f t="shared" si="182"/>
        <v>18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f t="shared" si="180"/>
        <v>42193.482291666667</v>
      </c>
      <c r="R3900">
        <f t="shared" si="181"/>
        <v>2015</v>
      </c>
      <c r="S3900">
        <f t="shared" si="182"/>
        <v>33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f t="shared" si="180"/>
        <v>41843.775011574071</v>
      </c>
      <c r="R3901">
        <f t="shared" si="181"/>
        <v>2014</v>
      </c>
      <c r="S3901">
        <f t="shared" si="182"/>
        <v>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f t="shared" si="180"/>
        <v>42136.092488425929</v>
      </c>
      <c r="R3902">
        <f t="shared" si="181"/>
        <v>2015</v>
      </c>
      <c r="S3902">
        <f t="shared" si="182"/>
        <v>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f t="shared" si="180"/>
        <v>42317.826377314821</v>
      </c>
      <c r="R3903">
        <f t="shared" si="181"/>
        <v>2015</v>
      </c>
      <c r="S3903">
        <f t="shared" si="182"/>
        <v>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f t="shared" si="180"/>
        <v>42663.468078703707</v>
      </c>
      <c r="R3904">
        <f t="shared" si="181"/>
        <v>2016</v>
      </c>
      <c r="S3904">
        <f t="shared" si="182"/>
        <v>49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f t="shared" si="180"/>
        <v>42186.01116898148</v>
      </c>
      <c r="R3905">
        <f t="shared" si="181"/>
        <v>2015</v>
      </c>
      <c r="S3905">
        <f t="shared" si="182"/>
        <v>0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f t="shared" si="180"/>
        <v>42095.229166666672</v>
      </c>
      <c r="R3906">
        <f t="shared" si="181"/>
        <v>2015</v>
      </c>
      <c r="S3906">
        <f t="shared" si="182"/>
        <v>0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f t="shared" ref="Q3907:Q3970" si="183">(((J3907/60)/60)/24)+DATE(1970,1,1)</f>
        <v>42124.623877314814</v>
      </c>
      <c r="R3907">
        <f t="shared" ref="R3907:R3970" si="184">YEAR(Q3907)</f>
        <v>2015</v>
      </c>
      <c r="S3907">
        <f t="shared" ref="S3907:S3970" si="185">ROUND(E3907/D3907*100,0)</f>
        <v>12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f t="shared" si="183"/>
        <v>42143.917743055557</v>
      </c>
      <c r="R3908">
        <f t="shared" si="184"/>
        <v>2015</v>
      </c>
      <c r="S3908">
        <f t="shared" si="185"/>
        <v>67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f t="shared" si="183"/>
        <v>41906.819513888891</v>
      </c>
      <c r="R3909">
        <f t="shared" si="184"/>
        <v>2014</v>
      </c>
      <c r="S3909">
        <f t="shared" si="185"/>
        <v>15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f t="shared" si="183"/>
        <v>41834.135370370372</v>
      </c>
      <c r="R3910">
        <f t="shared" si="184"/>
        <v>2014</v>
      </c>
      <c r="S3910">
        <f t="shared" si="185"/>
        <v>9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f t="shared" si="183"/>
        <v>41863.359282407408</v>
      </c>
      <c r="R3911">
        <f t="shared" si="184"/>
        <v>2014</v>
      </c>
      <c r="S3911">
        <f t="shared" si="185"/>
        <v>0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f t="shared" si="183"/>
        <v>42224.756909722222</v>
      </c>
      <c r="R3912">
        <f t="shared" si="184"/>
        <v>2015</v>
      </c>
      <c r="S3912">
        <f t="shared" si="185"/>
        <v>3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f t="shared" si="183"/>
        <v>41939.8122337963</v>
      </c>
      <c r="R3913">
        <f t="shared" si="184"/>
        <v>2014</v>
      </c>
      <c r="S3913">
        <f t="shared" si="185"/>
        <v>37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f t="shared" si="183"/>
        <v>42059.270023148143</v>
      </c>
      <c r="R3914">
        <f t="shared" si="184"/>
        <v>2015</v>
      </c>
      <c r="S3914">
        <f t="shared" si="185"/>
        <v>0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f t="shared" si="183"/>
        <v>42308.211215277777</v>
      </c>
      <c r="R3915">
        <f t="shared" si="184"/>
        <v>2015</v>
      </c>
      <c r="S3915">
        <f t="shared" si="185"/>
        <v>10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f t="shared" si="183"/>
        <v>42114.818935185183</v>
      </c>
      <c r="R3916">
        <f t="shared" si="184"/>
        <v>2015</v>
      </c>
      <c r="S3916">
        <f t="shared" si="185"/>
        <v>36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f t="shared" si="183"/>
        <v>42492.98505787037</v>
      </c>
      <c r="R3917">
        <f t="shared" si="184"/>
        <v>2016</v>
      </c>
      <c r="S3917">
        <f t="shared" si="185"/>
        <v>0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f t="shared" si="183"/>
        <v>42494.471666666665</v>
      </c>
      <c r="R3918">
        <f t="shared" si="184"/>
        <v>2016</v>
      </c>
      <c r="S3918">
        <f t="shared" si="185"/>
        <v>0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f t="shared" si="183"/>
        <v>41863.527326388888</v>
      </c>
      <c r="R3919">
        <f t="shared" si="184"/>
        <v>2014</v>
      </c>
      <c r="S3919">
        <f t="shared" si="185"/>
        <v>0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f t="shared" si="183"/>
        <v>41843.664618055554</v>
      </c>
      <c r="R3920">
        <f t="shared" si="184"/>
        <v>2014</v>
      </c>
      <c r="S3920">
        <f t="shared" si="185"/>
        <v>0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f t="shared" si="183"/>
        <v>42358.684872685189</v>
      </c>
      <c r="R3921">
        <f t="shared" si="184"/>
        <v>2015</v>
      </c>
      <c r="S3921">
        <f t="shared" si="185"/>
        <v>2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f t="shared" si="183"/>
        <v>42657.38726851852</v>
      </c>
      <c r="R3922">
        <f t="shared" si="184"/>
        <v>2016</v>
      </c>
      <c r="S3922">
        <f t="shared" si="185"/>
        <v>5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f t="shared" si="183"/>
        <v>41926.542303240742</v>
      </c>
      <c r="R3923">
        <f t="shared" si="184"/>
        <v>2014</v>
      </c>
      <c r="S3923">
        <f t="shared" si="185"/>
        <v>0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f t="shared" si="183"/>
        <v>42020.768634259264</v>
      </c>
      <c r="R3924">
        <f t="shared" si="184"/>
        <v>2015</v>
      </c>
      <c r="S3924">
        <f t="shared" si="185"/>
        <v>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f t="shared" si="183"/>
        <v>42075.979988425926</v>
      </c>
      <c r="R3925">
        <f t="shared" si="184"/>
        <v>2015</v>
      </c>
      <c r="S3925">
        <f t="shared" si="185"/>
        <v>12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f t="shared" si="183"/>
        <v>41786.959745370368</v>
      </c>
      <c r="R3926">
        <f t="shared" si="184"/>
        <v>2014</v>
      </c>
      <c r="S3926">
        <f t="shared" si="185"/>
        <v>15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f t="shared" si="183"/>
        <v>41820.870821759258</v>
      </c>
      <c r="R3927">
        <f t="shared" si="184"/>
        <v>2014</v>
      </c>
      <c r="S3927">
        <f t="shared" si="185"/>
        <v>10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f t="shared" si="183"/>
        <v>41970.085046296299</v>
      </c>
      <c r="R3928">
        <f t="shared" si="184"/>
        <v>2014</v>
      </c>
      <c r="S3928">
        <f t="shared" si="185"/>
        <v>0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f t="shared" si="183"/>
        <v>41830.267407407409</v>
      </c>
      <c r="R3929">
        <f t="shared" si="184"/>
        <v>2014</v>
      </c>
      <c r="S3929">
        <f t="shared" si="185"/>
        <v>1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f t="shared" si="183"/>
        <v>42265.683182870373</v>
      </c>
      <c r="R3930">
        <f t="shared" si="184"/>
        <v>2015</v>
      </c>
      <c r="S3930">
        <f t="shared" si="185"/>
        <v>13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f t="shared" si="183"/>
        <v>42601.827141203699</v>
      </c>
      <c r="R3931">
        <f t="shared" si="184"/>
        <v>2016</v>
      </c>
      <c r="S3931">
        <f t="shared" si="185"/>
        <v>2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f t="shared" si="183"/>
        <v>42433.338749999995</v>
      </c>
      <c r="R3932">
        <f t="shared" si="184"/>
        <v>2016</v>
      </c>
      <c r="S3932">
        <f t="shared" si="185"/>
        <v>0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f t="shared" si="183"/>
        <v>42228.151701388888</v>
      </c>
      <c r="R3933">
        <f t="shared" si="184"/>
        <v>2015</v>
      </c>
      <c r="S3933">
        <f t="shared" si="185"/>
        <v>0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f t="shared" si="183"/>
        <v>42415.168564814812</v>
      </c>
      <c r="R3934">
        <f t="shared" si="184"/>
        <v>2016</v>
      </c>
      <c r="S3934">
        <f t="shared" si="185"/>
        <v>0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f t="shared" si="183"/>
        <v>42538.968310185184</v>
      </c>
      <c r="R3935">
        <f t="shared" si="184"/>
        <v>2016</v>
      </c>
      <c r="S3935">
        <f t="shared" si="185"/>
        <v>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f t="shared" si="183"/>
        <v>42233.671747685185</v>
      </c>
      <c r="R3936">
        <f t="shared" si="184"/>
        <v>2015</v>
      </c>
      <c r="S3936">
        <f t="shared" si="185"/>
        <v>11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f t="shared" si="183"/>
        <v>42221.656782407401</v>
      </c>
      <c r="R3937">
        <f t="shared" si="184"/>
        <v>2015</v>
      </c>
      <c r="S3937">
        <f t="shared" si="185"/>
        <v>44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f t="shared" si="183"/>
        <v>42675.262962962966</v>
      </c>
      <c r="R3938">
        <f t="shared" si="184"/>
        <v>2016</v>
      </c>
      <c r="S3938">
        <f t="shared" si="185"/>
        <v>0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f t="shared" si="183"/>
        <v>42534.631481481483</v>
      </c>
      <c r="R3939">
        <f t="shared" si="184"/>
        <v>2016</v>
      </c>
      <c r="S3939">
        <f t="shared" si="185"/>
        <v>86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f t="shared" si="183"/>
        <v>42151.905717592599</v>
      </c>
      <c r="R3940">
        <f t="shared" si="184"/>
        <v>2015</v>
      </c>
      <c r="S3940">
        <f t="shared" si="185"/>
        <v>12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f t="shared" si="183"/>
        <v>41915.400219907409</v>
      </c>
      <c r="R3941">
        <f t="shared" si="184"/>
        <v>2014</v>
      </c>
      <c r="S3941">
        <f t="shared" si="185"/>
        <v>0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f t="shared" si="183"/>
        <v>41961.492488425924</v>
      </c>
      <c r="R3942">
        <f t="shared" si="184"/>
        <v>2014</v>
      </c>
      <c r="S3942">
        <f t="shared" si="185"/>
        <v>0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f t="shared" si="183"/>
        <v>41940.587233796294</v>
      </c>
      <c r="R3943">
        <f t="shared" si="184"/>
        <v>2014</v>
      </c>
      <c r="S3943">
        <f t="shared" si="185"/>
        <v>1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f t="shared" si="183"/>
        <v>42111.904097222221</v>
      </c>
      <c r="R3944">
        <f t="shared" si="184"/>
        <v>2015</v>
      </c>
      <c r="S3944">
        <f t="shared" si="185"/>
        <v>0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f t="shared" si="183"/>
        <v>42279.778564814813</v>
      </c>
      <c r="R3945">
        <f t="shared" si="184"/>
        <v>2015</v>
      </c>
      <c r="S3945">
        <f t="shared" si="185"/>
        <v>36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f t="shared" si="183"/>
        <v>42213.662905092591</v>
      </c>
      <c r="R3946">
        <f t="shared" si="184"/>
        <v>2015</v>
      </c>
      <c r="S3946">
        <f t="shared" si="185"/>
        <v>0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f t="shared" si="183"/>
        <v>42109.801712962959</v>
      </c>
      <c r="R3947">
        <f t="shared" si="184"/>
        <v>2015</v>
      </c>
      <c r="S3947">
        <f t="shared" si="185"/>
        <v>0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f t="shared" si="183"/>
        <v>42031.833587962959</v>
      </c>
      <c r="R3948">
        <f t="shared" si="184"/>
        <v>2015</v>
      </c>
      <c r="S3948">
        <f t="shared" si="185"/>
        <v>3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f t="shared" si="183"/>
        <v>42615.142870370371</v>
      </c>
      <c r="R3949">
        <f t="shared" si="184"/>
        <v>2016</v>
      </c>
      <c r="S3949">
        <f t="shared" si="185"/>
        <v>3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f t="shared" si="183"/>
        <v>41829.325497685182</v>
      </c>
      <c r="R3950">
        <f t="shared" si="184"/>
        <v>2014</v>
      </c>
      <c r="S3950">
        <f t="shared" si="185"/>
        <v>0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f t="shared" si="183"/>
        <v>42016.120613425926</v>
      </c>
      <c r="R3951">
        <f t="shared" si="184"/>
        <v>2015</v>
      </c>
      <c r="S3951">
        <f t="shared" si="185"/>
        <v>16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f t="shared" si="183"/>
        <v>42439.702314814815</v>
      </c>
      <c r="R3952">
        <f t="shared" si="184"/>
        <v>2016</v>
      </c>
      <c r="S3952">
        <f t="shared" si="185"/>
        <v>1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f t="shared" si="183"/>
        <v>42433.825717592597</v>
      </c>
      <c r="R3953">
        <f t="shared" si="184"/>
        <v>2016</v>
      </c>
      <c r="S3953">
        <f t="shared" si="185"/>
        <v>0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f t="shared" si="183"/>
        <v>42243.790393518517</v>
      </c>
      <c r="R3954">
        <f t="shared" si="184"/>
        <v>2015</v>
      </c>
      <c r="S3954">
        <f t="shared" si="185"/>
        <v>0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f t="shared" si="183"/>
        <v>42550.048449074078</v>
      </c>
      <c r="R3955">
        <f t="shared" si="184"/>
        <v>2016</v>
      </c>
      <c r="S3955">
        <f t="shared" si="185"/>
        <v>0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f t="shared" si="183"/>
        <v>41774.651203703703</v>
      </c>
      <c r="R3956">
        <f t="shared" si="184"/>
        <v>2014</v>
      </c>
      <c r="S3956">
        <f t="shared" si="185"/>
        <v>0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f t="shared" si="183"/>
        <v>42306.848854166667</v>
      </c>
      <c r="R3957">
        <f t="shared" si="184"/>
        <v>2015</v>
      </c>
      <c r="S3957">
        <f t="shared" si="185"/>
        <v>24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f t="shared" si="183"/>
        <v>42457.932025462964</v>
      </c>
      <c r="R3958">
        <f t="shared" si="184"/>
        <v>2016</v>
      </c>
      <c r="S3958">
        <f t="shared" si="185"/>
        <v>0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f t="shared" si="183"/>
        <v>42513.976319444439</v>
      </c>
      <c r="R3959">
        <f t="shared" si="184"/>
        <v>2016</v>
      </c>
      <c r="S3959">
        <f t="shared" si="185"/>
        <v>0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f t="shared" si="183"/>
        <v>41816.950370370374</v>
      </c>
      <c r="R3960">
        <f t="shared" si="184"/>
        <v>2014</v>
      </c>
      <c r="S3960">
        <f t="shared" si="185"/>
        <v>32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f t="shared" si="183"/>
        <v>41880.788842592592</v>
      </c>
      <c r="R3961">
        <f t="shared" si="184"/>
        <v>2014</v>
      </c>
      <c r="S3961">
        <f t="shared" si="185"/>
        <v>24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f t="shared" si="183"/>
        <v>42342.845555555556</v>
      </c>
      <c r="R3962">
        <f t="shared" si="184"/>
        <v>2015</v>
      </c>
      <c r="S3962">
        <f t="shared" si="185"/>
        <v>2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f t="shared" si="183"/>
        <v>41745.891319444447</v>
      </c>
      <c r="R3963">
        <f t="shared" si="184"/>
        <v>2014</v>
      </c>
      <c r="S3963">
        <f t="shared" si="185"/>
        <v>0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f t="shared" si="183"/>
        <v>42311.621458333335</v>
      </c>
      <c r="R3964">
        <f t="shared" si="184"/>
        <v>2015</v>
      </c>
      <c r="S3964">
        <f t="shared" si="185"/>
        <v>3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f t="shared" si="183"/>
        <v>42296.154131944444</v>
      </c>
      <c r="R3965">
        <f t="shared" si="184"/>
        <v>2015</v>
      </c>
      <c r="S3965">
        <f t="shared" si="185"/>
        <v>0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f t="shared" si="183"/>
        <v>42053.722060185188</v>
      </c>
      <c r="R3966">
        <f t="shared" si="184"/>
        <v>2015</v>
      </c>
      <c r="S3966">
        <f t="shared" si="185"/>
        <v>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f t="shared" si="183"/>
        <v>42414.235879629632</v>
      </c>
      <c r="R3967">
        <f t="shared" si="184"/>
        <v>2016</v>
      </c>
      <c r="S3967">
        <f t="shared" si="185"/>
        <v>14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f t="shared" si="183"/>
        <v>41801.711550925924</v>
      </c>
      <c r="R3968">
        <f t="shared" si="184"/>
        <v>2014</v>
      </c>
      <c r="S3968">
        <f t="shared" si="185"/>
        <v>1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f t="shared" si="183"/>
        <v>42770.290590277778</v>
      </c>
      <c r="R3969">
        <f t="shared" si="184"/>
        <v>2017</v>
      </c>
      <c r="S3969">
        <f t="shared" si="185"/>
        <v>24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f t="shared" si="183"/>
        <v>42452.815659722226</v>
      </c>
      <c r="R3970">
        <f t="shared" si="184"/>
        <v>2016</v>
      </c>
      <c r="S3970">
        <f t="shared" si="185"/>
        <v>11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f t="shared" ref="Q3971:Q4034" si="186">(((J3971/60)/60)/24)+DATE(1970,1,1)</f>
        <v>42601.854699074072</v>
      </c>
      <c r="R3971">
        <f t="shared" ref="R3971:R4034" si="187">YEAR(Q3971)</f>
        <v>2016</v>
      </c>
      <c r="S3971">
        <f t="shared" ref="S3971:S4034" si="188">ROUND(E3971/D3971*100,0)</f>
        <v>7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f t="shared" si="186"/>
        <v>42447.863553240735</v>
      </c>
      <c r="R3972">
        <f t="shared" si="187"/>
        <v>2016</v>
      </c>
      <c r="S3972">
        <f t="shared" si="188"/>
        <v>0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f t="shared" si="186"/>
        <v>41811.536180555559</v>
      </c>
      <c r="R3973">
        <f t="shared" si="187"/>
        <v>2014</v>
      </c>
      <c r="S3973">
        <f t="shared" si="188"/>
        <v>1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f t="shared" si="186"/>
        <v>41981.067523148144</v>
      </c>
      <c r="R3974">
        <f t="shared" si="187"/>
        <v>2014</v>
      </c>
      <c r="S3974">
        <f t="shared" si="188"/>
        <v>21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f t="shared" si="186"/>
        <v>42469.68414351852</v>
      </c>
      <c r="R3975">
        <f t="shared" si="187"/>
        <v>2016</v>
      </c>
      <c r="S3975">
        <f t="shared" si="188"/>
        <v>78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f t="shared" si="186"/>
        <v>42493.546851851846</v>
      </c>
      <c r="R3976">
        <f t="shared" si="187"/>
        <v>2016</v>
      </c>
      <c r="S3976">
        <f t="shared" si="188"/>
        <v>32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f t="shared" si="186"/>
        <v>42534.866875</v>
      </c>
      <c r="R3977">
        <f t="shared" si="187"/>
        <v>2016</v>
      </c>
      <c r="S3977">
        <f t="shared" si="188"/>
        <v>0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f t="shared" si="186"/>
        <v>41830.858344907407</v>
      </c>
      <c r="R3978">
        <f t="shared" si="187"/>
        <v>2014</v>
      </c>
      <c r="S3978">
        <f t="shared" si="188"/>
        <v>48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f t="shared" si="186"/>
        <v>42543.788564814815</v>
      </c>
      <c r="R3979">
        <f t="shared" si="187"/>
        <v>2016</v>
      </c>
      <c r="S3979">
        <f t="shared" si="188"/>
        <v>1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f t="shared" si="186"/>
        <v>41975.642974537041</v>
      </c>
      <c r="R3980">
        <f t="shared" si="187"/>
        <v>2014</v>
      </c>
      <c r="S3980">
        <f t="shared" si="188"/>
        <v>11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f t="shared" si="186"/>
        <v>42069.903437500005</v>
      </c>
      <c r="R3981">
        <f t="shared" si="187"/>
        <v>2015</v>
      </c>
      <c r="S3981">
        <f t="shared" si="188"/>
        <v>2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f t="shared" si="186"/>
        <v>41795.598923611113</v>
      </c>
      <c r="R3982">
        <f t="shared" si="187"/>
        <v>2014</v>
      </c>
      <c r="S3982">
        <f t="shared" si="188"/>
        <v>18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f t="shared" si="186"/>
        <v>42508.179965277777</v>
      </c>
      <c r="R3983">
        <f t="shared" si="187"/>
        <v>2016</v>
      </c>
      <c r="S3983">
        <f t="shared" si="188"/>
        <v>4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f t="shared" si="186"/>
        <v>42132.809953703705</v>
      </c>
      <c r="R3984">
        <f t="shared" si="187"/>
        <v>2015</v>
      </c>
      <c r="S3984">
        <f t="shared" si="188"/>
        <v>20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f t="shared" si="186"/>
        <v>41747.86986111111</v>
      </c>
      <c r="R3985">
        <f t="shared" si="187"/>
        <v>2014</v>
      </c>
      <c r="S3985">
        <f t="shared" si="188"/>
        <v>35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f t="shared" si="186"/>
        <v>41920.963472222218</v>
      </c>
      <c r="R3986">
        <f t="shared" si="187"/>
        <v>2014</v>
      </c>
      <c r="S3986">
        <f t="shared" si="188"/>
        <v>6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f t="shared" si="186"/>
        <v>42399.707407407404</v>
      </c>
      <c r="R3987">
        <f t="shared" si="187"/>
        <v>2016</v>
      </c>
      <c r="S3987">
        <f t="shared" si="188"/>
        <v>32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f t="shared" si="186"/>
        <v>42467.548541666663</v>
      </c>
      <c r="R3988">
        <f t="shared" si="187"/>
        <v>2016</v>
      </c>
      <c r="S3988">
        <f t="shared" si="188"/>
        <v>10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f t="shared" si="186"/>
        <v>41765.92465277778</v>
      </c>
      <c r="R3989">
        <f t="shared" si="187"/>
        <v>2014</v>
      </c>
      <c r="S3989">
        <f t="shared" si="188"/>
        <v>38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f t="shared" si="186"/>
        <v>42230.08116898148</v>
      </c>
      <c r="R3990">
        <f t="shared" si="187"/>
        <v>2015</v>
      </c>
      <c r="S3990">
        <f t="shared" si="188"/>
        <v>2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f t="shared" si="186"/>
        <v>42286.749780092592</v>
      </c>
      <c r="R3991">
        <f t="shared" si="187"/>
        <v>2015</v>
      </c>
      <c r="S3991">
        <f t="shared" si="188"/>
        <v>0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f t="shared" si="186"/>
        <v>42401.672372685185</v>
      </c>
      <c r="R3992">
        <f t="shared" si="187"/>
        <v>2016</v>
      </c>
      <c r="S3992">
        <f t="shared" si="188"/>
        <v>4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f t="shared" si="186"/>
        <v>42125.644467592589</v>
      </c>
      <c r="R3993">
        <f t="shared" si="187"/>
        <v>2015</v>
      </c>
      <c r="S3993">
        <f t="shared" si="188"/>
        <v>20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f t="shared" si="186"/>
        <v>42289.94049768518</v>
      </c>
      <c r="R3994">
        <f t="shared" si="187"/>
        <v>2015</v>
      </c>
      <c r="S3994">
        <f t="shared" si="188"/>
        <v>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f t="shared" si="186"/>
        <v>42107.864722222221</v>
      </c>
      <c r="R3995">
        <f t="shared" si="187"/>
        <v>2015</v>
      </c>
      <c r="S3995">
        <f t="shared" si="188"/>
        <v>0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f t="shared" si="186"/>
        <v>41809.389930555553</v>
      </c>
      <c r="R3996">
        <f t="shared" si="187"/>
        <v>2014</v>
      </c>
      <c r="S3996">
        <f t="shared" si="188"/>
        <v>0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f t="shared" si="186"/>
        <v>42019.683761574073</v>
      </c>
      <c r="R3997">
        <f t="shared" si="187"/>
        <v>2015</v>
      </c>
      <c r="S3997">
        <f t="shared" si="188"/>
        <v>35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f t="shared" si="186"/>
        <v>41950.26694444444</v>
      </c>
      <c r="R3998">
        <f t="shared" si="187"/>
        <v>2014</v>
      </c>
      <c r="S3998">
        <f t="shared" si="188"/>
        <v>17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f t="shared" si="186"/>
        <v>42069.391446759255</v>
      </c>
      <c r="R3999">
        <f t="shared" si="187"/>
        <v>2015</v>
      </c>
      <c r="S3999">
        <f t="shared" si="188"/>
        <v>0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f t="shared" si="186"/>
        <v>42061.963263888887</v>
      </c>
      <c r="R4000">
        <f t="shared" si="187"/>
        <v>2015</v>
      </c>
      <c r="S4000">
        <f t="shared" si="188"/>
        <v>57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f t="shared" si="186"/>
        <v>41842.828680555554</v>
      </c>
      <c r="R4001">
        <f t="shared" si="187"/>
        <v>2014</v>
      </c>
      <c r="S4001">
        <f t="shared" si="188"/>
        <v>17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f t="shared" si="186"/>
        <v>42437.64534722222</v>
      </c>
      <c r="R4002">
        <f t="shared" si="187"/>
        <v>2016</v>
      </c>
      <c r="S4002">
        <f t="shared" si="188"/>
        <v>0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f t="shared" si="186"/>
        <v>42775.964212962965</v>
      </c>
      <c r="R4003">
        <f t="shared" si="187"/>
        <v>2017</v>
      </c>
      <c r="S4003">
        <f t="shared" si="188"/>
        <v>38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f t="shared" si="186"/>
        <v>41879.043530092589</v>
      </c>
      <c r="R4004">
        <f t="shared" si="187"/>
        <v>2014</v>
      </c>
      <c r="S4004">
        <f t="shared" si="188"/>
        <v>2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f t="shared" si="186"/>
        <v>42020.587349537032</v>
      </c>
      <c r="R4005">
        <f t="shared" si="187"/>
        <v>2015</v>
      </c>
      <c r="S4005">
        <f t="shared" si="188"/>
        <v>10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f t="shared" si="186"/>
        <v>41890.16269675926</v>
      </c>
      <c r="R4006">
        <f t="shared" si="187"/>
        <v>2014</v>
      </c>
      <c r="S4006">
        <f t="shared" si="188"/>
        <v>0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f t="shared" si="186"/>
        <v>41872.807696759257</v>
      </c>
      <c r="R4007">
        <f t="shared" si="187"/>
        <v>2014</v>
      </c>
      <c r="S4007">
        <f t="shared" si="188"/>
        <v>1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f t="shared" si="186"/>
        <v>42391.772997685184</v>
      </c>
      <c r="R4008">
        <f t="shared" si="187"/>
        <v>2016</v>
      </c>
      <c r="S4008">
        <f t="shared" si="188"/>
        <v>0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f t="shared" si="186"/>
        <v>41848.772928240738</v>
      </c>
      <c r="R4009">
        <f t="shared" si="187"/>
        <v>2014</v>
      </c>
      <c r="S4009">
        <f t="shared" si="188"/>
        <v>0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f t="shared" si="186"/>
        <v>42177.964201388888</v>
      </c>
      <c r="R4010">
        <f t="shared" si="187"/>
        <v>2015</v>
      </c>
      <c r="S4010">
        <f t="shared" si="188"/>
        <v>6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f t="shared" si="186"/>
        <v>41851.700925925928</v>
      </c>
      <c r="R4011">
        <f t="shared" si="187"/>
        <v>2014</v>
      </c>
      <c r="S4011">
        <f t="shared" si="188"/>
        <v>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f t="shared" si="186"/>
        <v>41921.770439814813</v>
      </c>
      <c r="R4012">
        <f t="shared" si="187"/>
        <v>2014</v>
      </c>
      <c r="S4012">
        <f t="shared" si="188"/>
        <v>24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f t="shared" si="186"/>
        <v>42002.54488425926</v>
      </c>
      <c r="R4013">
        <f t="shared" si="187"/>
        <v>2014</v>
      </c>
      <c r="S4013">
        <f t="shared" si="188"/>
        <v>8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f t="shared" si="186"/>
        <v>42096.544548611113</v>
      </c>
      <c r="R4014">
        <f t="shared" si="187"/>
        <v>2015</v>
      </c>
      <c r="S4014">
        <f t="shared" si="188"/>
        <v>0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f t="shared" si="186"/>
        <v>42021.301192129627</v>
      </c>
      <c r="R4015">
        <f t="shared" si="187"/>
        <v>2015</v>
      </c>
      <c r="S4015">
        <f t="shared" si="188"/>
        <v>1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f t="shared" si="186"/>
        <v>42419.246168981481</v>
      </c>
      <c r="R4016">
        <f t="shared" si="187"/>
        <v>2016</v>
      </c>
      <c r="S4016">
        <f t="shared" si="188"/>
        <v>0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f t="shared" si="186"/>
        <v>42174.780821759254</v>
      </c>
      <c r="R4017">
        <f t="shared" si="187"/>
        <v>2015</v>
      </c>
      <c r="S4017">
        <f t="shared" si="188"/>
        <v>0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f t="shared" si="186"/>
        <v>41869.872685185182</v>
      </c>
      <c r="R4018">
        <f t="shared" si="187"/>
        <v>2014</v>
      </c>
      <c r="S4018">
        <f t="shared" si="188"/>
        <v>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f t="shared" si="186"/>
        <v>41856.672152777777</v>
      </c>
      <c r="R4019">
        <f t="shared" si="187"/>
        <v>2014</v>
      </c>
      <c r="S4019">
        <f t="shared" si="188"/>
        <v>1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f t="shared" si="186"/>
        <v>42620.91097222222</v>
      </c>
      <c r="R4020">
        <f t="shared" si="187"/>
        <v>2016</v>
      </c>
      <c r="S4020">
        <f t="shared" si="188"/>
        <v>9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f t="shared" si="186"/>
        <v>42417.675879629634</v>
      </c>
      <c r="R4021">
        <f t="shared" si="187"/>
        <v>2016</v>
      </c>
      <c r="S4021">
        <f t="shared" si="188"/>
        <v>1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f t="shared" si="186"/>
        <v>42057.190960648149</v>
      </c>
      <c r="R4022">
        <f t="shared" si="187"/>
        <v>2015</v>
      </c>
      <c r="S4022">
        <f t="shared" si="188"/>
        <v>17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f t="shared" si="186"/>
        <v>41878.911550925928</v>
      </c>
      <c r="R4023">
        <f t="shared" si="187"/>
        <v>2014</v>
      </c>
      <c r="S4023">
        <f t="shared" si="188"/>
        <v>1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f t="shared" si="186"/>
        <v>41990.584108796291</v>
      </c>
      <c r="R4024">
        <f t="shared" si="187"/>
        <v>2014</v>
      </c>
      <c r="S4024">
        <f t="shared" si="188"/>
        <v>70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f t="shared" si="186"/>
        <v>42408.999571759254</v>
      </c>
      <c r="R4025">
        <f t="shared" si="187"/>
        <v>2016</v>
      </c>
      <c r="S4025">
        <f t="shared" si="188"/>
        <v>0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f t="shared" si="186"/>
        <v>42217.670104166667</v>
      </c>
      <c r="R4026">
        <f t="shared" si="187"/>
        <v>2015</v>
      </c>
      <c r="S4026">
        <f t="shared" si="188"/>
        <v>1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f t="shared" si="186"/>
        <v>42151.237685185188</v>
      </c>
      <c r="R4027">
        <f t="shared" si="187"/>
        <v>2015</v>
      </c>
      <c r="S4027">
        <f t="shared" si="188"/>
        <v>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f t="shared" si="186"/>
        <v>42282.655543981484</v>
      </c>
      <c r="R4028">
        <f t="shared" si="187"/>
        <v>2015</v>
      </c>
      <c r="S4028">
        <f t="shared" si="188"/>
        <v>0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f t="shared" si="186"/>
        <v>42768.97084490741</v>
      </c>
      <c r="R4029">
        <f t="shared" si="187"/>
        <v>2017</v>
      </c>
      <c r="S4029">
        <f t="shared" si="188"/>
        <v>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f t="shared" si="186"/>
        <v>41765.938657407409</v>
      </c>
      <c r="R4030">
        <f t="shared" si="187"/>
        <v>2014</v>
      </c>
      <c r="S4030">
        <f t="shared" si="188"/>
        <v>28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f t="shared" si="186"/>
        <v>42322.025115740747</v>
      </c>
      <c r="R4031">
        <f t="shared" si="187"/>
        <v>2015</v>
      </c>
      <c r="S4031">
        <f t="shared" si="188"/>
        <v>0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f t="shared" si="186"/>
        <v>42374.655081018514</v>
      </c>
      <c r="R4032">
        <f t="shared" si="187"/>
        <v>2016</v>
      </c>
      <c r="S4032">
        <f t="shared" si="188"/>
        <v>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f t="shared" si="186"/>
        <v>41941.585231481484</v>
      </c>
      <c r="R4033">
        <f t="shared" si="187"/>
        <v>2014</v>
      </c>
      <c r="S4033">
        <f t="shared" si="188"/>
        <v>0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f t="shared" si="186"/>
        <v>42293.809212962966</v>
      </c>
      <c r="R4034">
        <f t="shared" si="187"/>
        <v>2015</v>
      </c>
      <c r="S4034">
        <f t="shared" si="188"/>
        <v>7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f t="shared" ref="Q4035:Q4098" si="189">(((J4035/60)/60)/24)+DATE(1970,1,1)</f>
        <v>42614.268796296295</v>
      </c>
      <c r="R4035">
        <f t="shared" ref="R4035:R4098" si="190">YEAR(Q4035)</f>
        <v>2016</v>
      </c>
      <c r="S4035">
        <f t="shared" ref="S4035:S4098" si="191">ROUND(E4035/D4035*100,0)</f>
        <v>26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f t="shared" si="189"/>
        <v>42067.947337962964</v>
      </c>
      <c r="R4036">
        <f t="shared" si="190"/>
        <v>2015</v>
      </c>
      <c r="S4036">
        <f t="shared" si="191"/>
        <v>1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f t="shared" si="189"/>
        <v>41903.882951388885</v>
      </c>
      <c r="R4037">
        <f t="shared" si="190"/>
        <v>2014</v>
      </c>
      <c r="S4037">
        <f t="shared" si="191"/>
        <v>37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f t="shared" si="189"/>
        <v>41804.937083333331</v>
      </c>
      <c r="R4038">
        <f t="shared" si="190"/>
        <v>2014</v>
      </c>
      <c r="S4038">
        <f t="shared" si="191"/>
        <v>47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f t="shared" si="189"/>
        <v>42497.070775462969</v>
      </c>
      <c r="R4039">
        <f t="shared" si="190"/>
        <v>2016</v>
      </c>
      <c r="S4039">
        <f t="shared" si="191"/>
        <v>11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f t="shared" si="189"/>
        <v>41869.798726851855</v>
      </c>
      <c r="R4040">
        <f t="shared" si="190"/>
        <v>2014</v>
      </c>
      <c r="S4040">
        <f t="shared" si="191"/>
        <v>12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f t="shared" si="189"/>
        <v>42305.670914351853</v>
      </c>
      <c r="R4041">
        <f t="shared" si="190"/>
        <v>2015</v>
      </c>
      <c r="S4041">
        <f t="shared" si="191"/>
        <v>60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f t="shared" si="189"/>
        <v>42144.231527777782</v>
      </c>
      <c r="R4042">
        <f t="shared" si="190"/>
        <v>2015</v>
      </c>
      <c r="S4042">
        <f t="shared" si="191"/>
        <v>31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f t="shared" si="189"/>
        <v>42559.474004629628</v>
      </c>
      <c r="R4043">
        <f t="shared" si="190"/>
        <v>2016</v>
      </c>
      <c r="S4043">
        <f t="shared" si="191"/>
        <v>0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f t="shared" si="189"/>
        <v>41995.084074074075</v>
      </c>
      <c r="R4044">
        <f t="shared" si="190"/>
        <v>2014</v>
      </c>
      <c r="S4044">
        <f t="shared" si="191"/>
        <v>0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f t="shared" si="189"/>
        <v>41948.957465277781</v>
      </c>
      <c r="R4045">
        <f t="shared" si="190"/>
        <v>2014</v>
      </c>
      <c r="S4045">
        <f t="shared" si="191"/>
        <v>0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f t="shared" si="189"/>
        <v>42074.219699074078</v>
      </c>
      <c r="R4046">
        <f t="shared" si="190"/>
        <v>2015</v>
      </c>
      <c r="S4046">
        <f t="shared" si="191"/>
        <v>38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f t="shared" si="189"/>
        <v>41842.201261574075</v>
      </c>
      <c r="R4047">
        <f t="shared" si="190"/>
        <v>2014</v>
      </c>
      <c r="S4047">
        <f t="shared" si="191"/>
        <v>0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f t="shared" si="189"/>
        <v>41904.650578703702</v>
      </c>
      <c r="R4048">
        <f t="shared" si="190"/>
        <v>2014</v>
      </c>
      <c r="S4048">
        <f t="shared" si="191"/>
        <v>8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f t="shared" si="189"/>
        <v>41991.022488425922</v>
      </c>
      <c r="R4049">
        <f t="shared" si="190"/>
        <v>2014</v>
      </c>
      <c r="S4049">
        <f t="shared" si="191"/>
        <v>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f t="shared" si="189"/>
        <v>42436.509108796294</v>
      </c>
      <c r="R4050">
        <f t="shared" si="190"/>
        <v>2016</v>
      </c>
      <c r="S4050">
        <f t="shared" si="191"/>
        <v>18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f t="shared" si="189"/>
        <v>42169.958506944444</v>
      </c>
      <c r="R4051">
        <f t="shared" si="190"/>
        <v>2015</v>
      </c>
      <c r="S4051">
        <f t="shared" si="191"/>
        <v>0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f t="shared" si="189"/>
        <v>41905.636469907404</v>
      </c>
      <c r="R4052">
        <f t="shared" si="190"/>
        <v>2014</v>
      </c>
      <c r="S4052">
        <f t="shared" si="191"/>
        <v>0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f t="shared" si="189"/>
        <v>41761.810150462967</v>
      </c>
      <c r="R4053">
        <f t="shared" si="190"/>
        <v>2014</v>
      </c>
      <c r="S4053">
        <f t="shared" si="191"/>
        <v>0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f t="shared" si="189"/>
        <v>41865.878657407404</v>
      </c>
      <c r="R4054">
        <f t="shared" si="190"/>
        <v>2014</v>
      </c>
      <c r="S4054">
        <f t="shared" si="191"/>
        <v>38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f t="shared" si="189"/>
        <v>41928.690138888887</v>
      </c>
      <c r="R4055">
        <f t="shared" si="190"/>
        <v>2014</v>
      </c>
      <c r="S4055">
        <f t="shared" si="191"/>
        <v>22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f t="shared" si="189"/>
        <v>42613.841261574074</v>
      </c>
      <c r="R4056">
        <f t="shared" si="190"/>
        <v>2016</v>
      </c>
      <c r="S4056">
        <f t="shared" si="191"/>
        <v>0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f t="shared" si="189"/>
        <v>41779.648506944446</v>
      </c>
      <c r="R4057">
        <f t="shared" si="190"/>
        <v>2014</v>
      </c>
      <c r="S4057">
        <f t="shared" si="191"/>
        <v>18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f t="shared" si="189"/>
        <v>42534.933321759265</v>
      </c>
      <c r="R4058">
        <f t="shared" si="190"/>
        <v>2016</v>
      </c>
      <c r="S4058">
        <f t="shared" si="191"/>
        <v>53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f t="shared" si="189"/>
        <v>42310.968518518523</v>
      </c>
      <c r="R4059">
        <f t="shared" si="190"/>
        <v>2015</v>
      </c>
      <c r="S4059">
        <f t="shared" si="191"/>
        <v>22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f t="shared" si="189"/>
        <v>42446.060694444444</v>
      </c>
      <c r="R4060">
        <f t="shared" si="190"/>
        <v>2016</v>
      </c>
      <c r="S4060">
        <f t="shared" si="191"/>
        <v>3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f t="shared" si="189"/>
        <v>41866.640648148146</v>
      </c>
      <c r="R4061">
        <f t="shared" si="190"/>
        <v>2014</v>
      </c>
      <c r="S4061">
        <f t="shared" si="191"/>
        <v>3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f t="shared" si="189"/>
        <v>41779.695092592592</v>
      </c>
      <c r="R4062">
        <f t="shared" si="190"/>
        <v>2014</v>
      </c>
      <c r="S4062">
        <f t="shared" si="191"/>
        <v>3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f t="shared" si="189"/>
        <v>42421.141469907408</v>
      </c>
      <c r="R4063">
        <f t="shared" si="190"/>
        <v>2016</v>
      </c>
      <c r="S4063">
        <f t="shared" si="191"/>
        <v>0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f t="shared" si="189"/>
        <v>42523.739212962959</v>
      </c>
      <c r="R4064">
        <f t="shared" si="190"/>
        <v>2016</v>
      </c>
      <c r="S4064">
        <f t="shared" si="191"/>
        <v>2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f t="shared" si="189"/>
        <v>41787.681527777779</v>
      </c>
      <c r="R4065">
        <f t="shared" si="190"/>
        <v>2014</v>
      </c>
      <c r="S4065">
        <f t="shared" si="191"/>
        <v>1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f t="shared" si="189"/>
        <v>42093.588263888887</v>
      </c>
      <c r="R4066">
        <f t="shared" si="190"/>
        <v>2015</v>
      </c>
      <c r="S4066">
        <f t="shared" si="191"/>
        <v>19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f t="shared" si="189"/>
        <v>41833.951516203706</v>
      </c>
      <c r="R4067">
        <f t="shared" si="190"/>
        <v>2014</v>
      </c>
      <c r="S4067">
        <f t="shared" si="191"/>
        <v>1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f t="shared" si="189"/>
        <v>42479.039212962962</v>
      </c>
      <c r="R4068">
        <f t="shared" si="190"/>
        <v>2016</v>
      </c>
      <c r="S4068">
        <f t="shared" si="191"/>
        <v>0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f t="shared" si="189"/>
        <v>42235.117476851854</v>
      </c>
      <c r="R4069">
        <f t="shared" si="190"/>
        <v>2015</v>
      </c>
      <c r="S4069">
        <f t="shared" si="191"/>
        <v>61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f t="shared" si="189"/>
        <v>42718.963599537034</v>
      </c>
      <c r="R4070">
        <f t="shared" si="190"/>
        <v>2016</v>
      </c>
      <c r="S4070">
        <f t="shared" si="191"/>
        <v>1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f t="shared" si="189"/>
        <v>42022.661527777775</v>
      </c>
      <c r="R4071">
        <f t="shared" si="190"/>
        <v>2015</v>
      </c>
      <c r="S4071">
        <f t="shared" si="191"/>
        <v>34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f t="shared" si="189"/>
        <v>42031.666898148149</v>
      </c>
      <c r="R4072">
        <f t="shared" si="190"/>
        <v>2015</v>
      </c>
      <c r="S4072">
        <f t="shared" si="191"/>
        <v>17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f t="shared" si="189"/>
        <v>42700.804756944446</v>
      </c>
      <c r="R4073">
        <f t="shared" si="190"/>
        <v>2016</v>
      </c>
      <c r="S4073">
        <f t="shared" si="191"/>
        <v>0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f t="shared" si="189"/>
        <v>41812.77443287037</v>
      </c>
      <c r="R4074">
        <f t="shared" si="190"/>
        <v>2014</v>
      </c>
      <c r="S4074">
        <f t="shared" si="191"/>
        <v>0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f t="shared" si="189"/>
        <v>42078.34520833334</v>
      </c>
      <c r="R4075">
        <f t="shared" si="190"/>
        <v>2015</v>
      </c>
      <c r="S4075">
        <f t="shared" si="191"/>
        <v>1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f t="shared" si="189"/>
        <v>42283.552951388891</v>
      </c>
      <c r="R4076">
        <f t="shared" si="190"/>
        <v>2015</v>
      </c>
      <c r="S4076">
        <f t="shared" si="191"/>
        <v>27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f t="shared" si="189"/>
        <v>41779.045937499999</v>
      </c>
      <c r="R4077">
        <f t="shared" si="190"/>
        <v>2014</v>
      </c>
      <c r="S4077">
        <f t="shared" si="191"/>
        <v>29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f t="shared" si="189"/>
        <v>41905.795706018522</v>
      </c>
      <c r="R4078">
        <f t="shared" si="190"/>
        <v>2014</v>
      </c>
      <c r="S4078">
        <f t="shared" si="191"/>
        <v>0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f t="shared" si="189"/>
        <v>42695.7105787037</v>
      </c>
      <c r="R4079">
        <f t="shared" si="190"/>
        <v>2016</v>
      </c>
      <c r="S4079">
        <f t="shared" si="191"/>
        <v>9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f t="shared" si="189"/>
        <v>42732.787523148145</v>
      </c>
      <c r="R4080">
        <f t="shared" si="190"/>
        <v>2016</v>
      </c>
      <c r="S4080">
        <f t="shared" si="191"/>
        <v>0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f t="shared" si="189"/>
        <v>42510.938900462963</v>
      </c>
      <c r="R4081">
        <f t="shared" si="190"/>
        <v>2016</v>
      </c>
      <c r="S4081">
        <f t="shared" si="191"/>
        <v>0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f t="shared" si="189"/>
        <v>42511.698101851856</v>
      </c>
      <c r="R4082">
        <f t="shared" si="190"/>
        <v>2016</v>
      </c>
      <c r="S4082">
        <f t="shared" si="191"/>
        <v>0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f t="shared" si="189"/>
        <v>42041.581307870365</v>
      </c>
      <c r="R4083">
        <f t="shared" si="190"/>
        <v>2015</v>
      </c>
      <c r="S4083">
        <f t="shared" si="191"/>
        <v>16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f t="shared" si="189"/>
        <v>42307.189270833333</v>
      </c>
      <c r="R4084">
        <f t="shared" si="190"/>
        <v>2015</v>
      </c>
      <c r="S4084">
        <f t="shared" si="191"/>
        <v>2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f t="shared" si="189"/>
        <v>42353.761759259258</v>
      </c>
      <c r="R4085">
        <f t="shared" si="190"/>
        <v>2015</v>
      </c>
      <c r="S4085">
        <f t="shared" si="191"/>
        <v>22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f t="shared" si="189"/>
        <v>42622.436412037037</v>
      </c>
      <c r="R4086">
        <f t="shared" si="190"/>
        <v>2016</v>
      </c>
      <c r="S4086">
        <f t="shared" si="191"/>
        <v>0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f t="shared" si="189"/>
        <v>42058.603877314818</v>
      </c>
      <c r="R4087">
        <f t="shared" si="190"/>
        <v>2015</v>
      </c>
      <c r="S4087">
        <f t="shared" si="191"/>
        <v>0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f t="shared" si="189"/>
        <v>42304.940960648149</v>
      </c>
      <c r="R4088">
        <f t="shared" si="190"/>
        <v>2015</v>
      </c>
      <c r="S4088">
        <f t="shared" si="191"/>
        <v>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f t="shared" si="189"/>
        <v>42538.742893518516</v>
      </c>
      <c r="R4089">
        <f t="shared" si="190"/>
        <v>2016</v>
      </c>
      <c r="S4089">
        <f t="shared" si="191"/>
        <v>0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f t="shared" si="189"/>
        <v>41990.612546296295</v>
      </c>
      <c r="R4090">
        <f t="shared" si="190"/>
        <v>2014</v>
      </c>
      <c r="S4090">
        <f t="shared" si="191"/>
        <v>11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f t="shared" si="189"/>
        <v>42122.732499999998</v>
      </c>
      <c r="R4091">
        <f t="shared" si="190"/>
        <v>2015</v>
      </c>
      <c r="S4091">
        <f t="shared" si="191"/>
        <v>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f t="shared" si="189"/>
        <v>42209.67288194444</v>
      </c>
      <c r="R4092">
        <f t="shared" si="190"/>
        <v>2015</v>
      </c>
      <c r="S4092">
        <f t="shared" si="191"/>
        <v>3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f t="shared" si="189"/>
        <v>41990.506377314814</v>
      </c>
      <c r="R4093">
        <f t="shared" si="190"/>
        <v>2014</v>
      </c>
      <c r="S4093">
        <f t="shared" si="191"/>
        <v>13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f t="shared" si="189"/>
        <v>42039.194988425923</v>
      </c>
      <c r="R4094">
        <f t="shared" si="190"/>
        <v>2015</v>
      </c>
      <c r="S4094">
        <f t="shared" si="191"/>
        <v>0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f t="shared" si="189"/>
        <v>42178.815891203703</v>
      </c>
      <c r="R4095">
        <f t="shared" si="190"/>
        <v>2015</v>
      </c>
      <c r="S4095">
        <f t="shared" si="191"/>
        <v>2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f t="shared" si="189"/>
        <v>41890.086805555555</v>
      </c>
      <c r="R4096">
        <f t="shared" si="190"/>
        <v>2014</v>
      </c>
      <c r="S4096">
        <f t="shared" si="191"/>
        <v>37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f t="shared" si="189"/>
        <v>42693.031828703708</v>
      </c>
      <c r="R4097">
        <f t="shared" si="190"/>
        <v>2016</v>
      </c>
      <c r="S4097">
        <f t="shared" si="191"/>
        <v>3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f t="shared" si="189"/>
        <v>42750.530312499999</v>
      </c>
      <c r="R4098">
        <f t="shared" si="190"/>
        <v>2017</v>
      </c>
      <c r="S4098">
        <f t="shared" si="191"/>
        <v>11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f t="shared" ref="Q4099:Q4115" si="192">(((J4099/60)/60)/24)+DATE(1970,1,1)</f>
        <v>42344.824502314819</v>
      </c>
      <c r="R4099">
        <f t="shared" ref="R4099:R4115" si="193">YEAR(Q4099)</f>
        <v>2015</v>
      </c>
      <c r="S4099">
        <f t="shared" ref="S4099:S4115" si="194">ROUND(E4099/D4099*100,0)</f>
        <v>0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f t="shared" si="192"/>
        <v>42495.722187499996</v>
      </c>
      <c r="R4100">
        <f t="shared" si="193"/>
        <v>2016</v>
      </c>
      <c r="S4100">
        <f t="shared" si="194"/>
        <v>0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f t="shared" si="192"/>
        <v>42570.850381944445</v>
      </c>
      <c r="R4101">
        <f t="shared" si="193"/>
        <v>2016</v>
      </c>
      <c r="S4101">
        <f t="shared" si="194"/>
        <v>1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f t="shared" si="192"/>
        <v>41927.124884259261</v>
      </c>
      <c r="R4102">
        <f t="shared" si="193"/>
        <v>2014</v>
      </c>
      <c r="S4102">
        <f t="shared" si="194"/>
        <v>0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f t="shared" si="192"/>
        <v>42730.903726851851</v>
      </c>
      <c r="R4103">
        <f t="shared" si="193"/>
        <v>2016</v>
      </c>
      <c r="S4103">
        <f t="shared" si="194"/>
        <v>0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f t="shared" si="192"/>
        <v>42475.848067129627</v>
      </c>
      <c r="R4104">
        <f t="shared" si="193"/>
        <v>2016</v>
      </c>
      <c r="S4104">
        <f t="shared" si="194"/>
        <v>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f t="shared" si="192"/>
        <v>42188.83293981482</v>
      </c>
      <c r="R4105">
        <f t="shared" si="193"/>
        <v>2015</v>
      </c>
      <c r="S4105">
        <f t="shared" si="194"/>
        <v>10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f t="shared" si="192"/>
        <v>42640.278171296297</v>
      </c>
      <c r="R4106">
        <f t="shared" si="193"/>
        <v>2016</v>
      </c>
      <c r="S4106">
        <f t="shared" si="194"/>
        <v>21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f t="shared" si="192"/>
        <v>42697.010520833333</v>
      </c>
      <c r="R4107">
        <f t="shared" si="193"/>
        <v>2016</v>
      </c>
      <c r="S4107">
        <f t="shared" si="194"/>
        <v>7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f t="shared" si="192"/>
        <v>42053.049375000002</v>
      </c>
      <c r="R4108">
        <f t="shared" si="193"/>
        <v>2015</v>
      </c>
      <c r="S4108">
        <f t="shared" si="194"/>
        <v>71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f t="shared" si="192"/>
        <v>41883.916678240741</v>
      </c>
      <c r="R4109">
        <f t="shared" si="193"/>
        <v>2014</v>
      </c>
      <c r="S4109">
        <f t="shared" si="194"/>
        <v>2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f t="shared" si="192"/>
        <v>42767.031678240746</v>
      </c>
      <c r="R4110">
        <f t="shared" si="193"/>
        <v>2017</v>
      </c>
      <c r="S4110">
        <f t="shared" si="194"/>
        <v>2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f t="shared" si="192"/>
        <v>42307.539398148147</v>
      </c>
      <c r="R4111">
        <f t="shared" si="193"/>
        <v>2015</v>
      </c>
      <c r="S4111">
        <f t="shared" si="194"/>
        <v>0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f t="shared" si="192"/>
        <v>42512.626747685179</v>
      </c>
      <c r="R4112">
        <f t="shared" si="193"/>
        <v>2016</v>
      </c>
      <c r="S4112">
        <f t="shared" si="194"/>
        <v>29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f t="shared" si="192"/>
        <v>42029.135879629626</v>
      </c>
      <c r="R4113">
        <f t="shared" si="193"/>
        <v>2015</v>
      </c>
      <c r="S4113">
        <f t="shared" si="194"/>
        <v>3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f t="shared" si="192"/>
        <v>42400.946597222224</v>
      </c>
      <c r="R4114">
        <f t="shared" si="193"/>
        <v>2016</v>
      </c>
      <c r="S4114">
        <f t="shared" si="194"/>
        <v>0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f t="shared" si="192"/>
        <v>42358.573182870372</v>
      </c>
      <c r="R4115">
        <f t="shared" si="193"/>
        <v>2015</v>
      </c>
      <c r="S4115">
        <f t="shared" si="194"/>
        <v>0</v>
      </c>
    </row>
  </sheetData>
  <autoFilter ref="A1:R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04FFA-0A6D-8C41-A29F-813FFBD5CD3A}">
  <sheetPr codeName="Sheet5"/>
  <dimension ref="A1:J13"/>
  <sheetViews>
    <sheetView topLeftCell="A10" workbookViewId="0">
      <selection activeCell="A21" sqref="A21"/>
    </sheetView>
  </sheetViews>
  <sheetFormatPr baseColWidth="10" defaultRowHeight="15" x14ac:dyDescent="0.2"/>
  <cols>
    <col min="1" max="1" width="18.33203125" bestFit="1" customWidth="1"/>
    <col min="2" max="2" width="16" bestFit="1" customWidth="1"/>
    <col min="3" max="3" width="12.5" bestFit="1" customWidth="1"/>
    <col min="4" max="4" width="15" bestFit="1" customWidth="1"/>
    <col min="5" max="5" width="11.6640625" bestFit="1" customWidth="1"/>
    <col min="6" max="6" width="21.5" customWidth="1"/>
    <col min="7" max="7" width="17" customWidth="1"/>
    <col min="8" max="8" width="16.83203125" bestFit="1" customWidth="1"/>
  </cols>
  <sheetData>
    <row r="1" spans="1:10" ht="16" x14ac:dyDescent="0.2">
      <c r="A1" s="16" t="s">
        <v>8364</v>
      </c>
      <c r="B1" s="16" t="s">
        <v>8393</v>
      </c>
      <c r="C1" s="16" t="s">
        <v>8394</v>
      </c>
      <c r="D1" s="16" t="s">
        <v>8395</v>
      </c>
      <c r="E1" s="16" t="s">
        <v>8396</v>
      </c>
      <c r="F1" s="16" t="s">
        <v>8397</v>
      </c>
      <c r="G1" s="16" t="s">
        <v>8365</v>
      </c>
      <c r="H1" s="16" t="s">
        <v>8366</v>
      </c>
    </row>
    <row r="2" spans="1:10" ht="16" x14ac:dyDescent="0.2">
      <c r="A2" s="17" t="s">
        <v>8367</v>
      </c>
      <c r="B2" s="17">
        <f>COUNTIFS(Kickstarter!$D:$D,"&lt;1000",Kickstarter!$F:$F,"successful",Kickstarter!$P:$P,"plays")</f>
        <v>141</v>
      </c>
      <c r="C2" s="17">
        <f>COUNTIFS(Kickstarter!$D:$D,"&lt;1000",Kickstarter!$F:$F,"failed",Kickstarter!$P:$P,"plays")</f>
        <v>45</v>
      </c>
      <c r="D2" s="17">
        <f>COUNTIFS(Kickstarter!$D:$D,"&lt;1000",Kickstarter!$F:$F,"canceled",Kickstarter!$P:$P,"plays")</f>
        <v>0</v>
      </c>
      <c r="E2" s="17">
        <f>SUM(B2:D2)</f>
        <v>186</v>
      </c>
      <c r="F2" s="18">
        <f>ROUND(B2/E2*100,0)/100</f>
        <v>0.76</v>
      </c>
      <c r="G2" s="18">
        <f>ROUND(C2/E2*100,0)/100</f>
        <v>0.24</v>
      </c>
      <c r="H2" s="18">
        <f>ROUND(D2/E2*100,0)/100</f>
        <v>0</v>
      </c>
      <c r="J2" s="15"/>
    </row>
    <row r="3" spans="1:10" ht="16" x14ac:dyDescent="0.2">
      <c r="A3" s="17" t="s">
        <v>8368</v>
      </c>
      <c r="B3" s="17">
        <f>COUNTIFS(Kickstarter!$D:$D,"&gt;=1000",Kickstarter!$F:$F,"successful",Kickstarter!$D:$D,"&lt;=4999",Kickstarter!$P:$P,"plays")</f>
        <v>388</v>
      </c>
      <c r="C3" s="17">
        <f>COUNTIFS(Kickstarter!$D:$D,"&gt;=1000",Kickstarter!$F:$F,"failed",Kickstarter!$D:$D,"&lt;5000",Kickstarter!$P:$P,"plays")</f>
        <v>146</v>
      </c>
      <c r="D3" s="17">
        <f>COUNTIFS(Kickstarter!$D:$D,"&gt;=1000",Kickstarter!$F:$F,"canceled",Kickstarter!$D:$D,"&lt;5000",Kickstarter!$P:$P,"plays")</f>
        <v>0</v>
      </c>
      <c r="E3" s="17">
        <f t="shared" ref="E3:E13" si="0">SUM(B3:D3)</f>
        <v>534</v>
      </c>
      <c r="F3" s="18">
        <f t="shared" ref="F3:F13" si="1">ROUND(B3/E3*100,0)/100</f>
        <v>0.73</v>
      </c>
      <c r="G3" s="18">
        <f t="shared" ref="G3:G13" si="2">ROUND(C3/E3*100,0)/100</f>
        <v>0.27</v>
      </c>
      <c r="H3" s="18">
        <f t="shared" ref="H3:H13" si="3">ROUND(D3/E3*100,0)/100</f>
        <v>0</v>
      </c>
    </row>
    <row r="4" spans="1:10" ht="16" x14ac:dyDescent="0.2">
      <c r="A4" s="17" t="s">
        <v>8369</v>
      </c>
      <c r="B4" s="17">
        <f>COUNTIFS(Kickstarter!$D:$D,"&gt;=5000",Kickstarter!$F:$F,"successful",Kickstarter!$D:$D,"&lt;=9999",Kickstarter!$P:$P,"plays")</f>
        <v>93</v>
      </c>
      <c r="C4" s="17">
        <f>COUNTIFS(Kickstarter!$D:$D,"&gt;=5000",Kickstarter!$F:$F,"failed",Kickstarter!$D:$D,"&lt;9999",Kickstarter!$P:$P,"plays")</f>
        <v>76</v>
      </c>
      <c r="D4" s="17">
        <f>COUNTIFS(Kickstarter!$D:$D,"&gt;=5000",Kickstarter!$F:$F,"canceled",Kickstarter!$D:$D,"&lt;9999",Kickstarter!$P:$P,"plays")</f>
        <v>0</v>
      </c>
      <c r="E4" s="17">
        <f t="shared" si="0"/>
        <v>169</v>
      </c>
      <c r="F4" s="18">
        <f t="shared" si="1"/>
        <v>0.55000000000000004</v>
      </c>
      <c r="G4" s="18">
        <f t="shared" si="2"/>
        <v>0.45</v>
      </c>
      <c r="H4" s="18">
        <f t="shared" si="3"/>
        <v>0</v>
      </c>
    </row>
    <row r="5" spans="1:10" ht="16" x14ac:dyDescent="0.2">
      <c r="A5" s="17" t="s">
        <v>8370</v>
      </c>
      <c r="B5" s="17">
        <f>COUNTIFS(Kickstarter!$D:$D,"&gt;=10000",Kickstarter!$F:$F,"successful",Kickstarter!$D:$D,"&lt;=14999",Kickstarter!$P:$P,"plays")</f>
        <v>39</v>
      </c>
      <c r="C5" s="17">
        <f>COUNTIFS(Kickstarter!$D:$D,"&gt;=10000",Kickstarter!$F:$F,"failed",Kickstarter!$D:$D,"&lt;15000",Kickstarter!$P:$P,"plays")</f>
        <v>33</v>
      </c>
      <c r="D5" s="17">
        <f>COUNTIFS(Kickstarter!$D:$D,"&gt;=10000",Kickstarter!$F:$F,"canceledl",Kickstarter!$D:$D,"&lt;15000",Kickstarter!$P:$P,"plays")</f>
        <v>0</v>
      </c>
      <c r="E5" s="17">
        <f t="shared" si="0"/>
        <v>72</v>
      </c>
      <c r="F5" s="18">
        <f t="shared" si="1"/>
        <v>0.54</v>
      </c>
      <c r="G5" s="18">
        <f t="shared" si="2"/>
        <v>0.46</v>
      </c>
      <c r="H5" s="18">
        <f t="shared" si="3"/>
        <v>0</v>
      </c>
    </row>
    <row r="6" spans="1:10" ht="16" x14ac:dyDescent="0.2">
      <c r="A6" s="17" t="s">
        <v>8371</v>
      </c>
      <c r="B6" s="17">
        <f>COUNTIFS(Kickstarter!$D:$D,"&gt;=15000",Kickstarter!$F:$F,"successful",Kickstarter!$D:$D,"&lt;=19999",Kickstarter!$P:$P,"plays")</f>
        <v>12</v>
      </c>
      <c r="C6" s="17">
        <f>COUNTIFS(Kickstarter!$D:$D,"&gt;=15000",Kickstarter!$F:$F,"successful",Kickstarter!$D:$D,"&lt;20000",Kickstarter!$P:$P,"plays")</f>
        <v>12</v>
      </c>
      <c r="D6" s="17">
        <f>COUNTIFS(Kickstarter!$D:$D,"&gt;=10000",Kickstarter!$F:$F,"canceled",Kickstarter!$D:$D,"&lt;15000",Kickstarter!$P:$P,"plays")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10" ht="16" x14ac:dyDescent="0.2">
      <c r="A7" s="17" t="s">
        <v>8372</v>
      </c>
      <c r="B7" s="17">
        <f>COUNTIFS(Kickstarter!$D:$D,"&gt;=20000",Kickstarter!$F:$F,"successful",Kickstarter!$D:$D,"&lt;=24999",Kickstarter!$P:$P,"plays")</f>
        <v>9</v>
      </c>
      <c r="C7" s="17">
        <f>COUNTIFS(Kickstarter!$D:$D,"&gt;=20000",Kickstarter!$F:$F,"successful",Kickstarter!$D:$D,"&lt;25000",Kickstarter!$P:$P,"plays")</f>
        <v>9</v>
      </c>
      <c r="D7" s="17">
        <f>COUNTIFS(Kickstarter!$D:$D,"&gt;=20000",Kickstarter!$F:$F,"canceled",Kickstarter!$D:$D,"&lt;25000",Kickstarter!$P:$P,"plays")</f>
        <v>0</v>
      </c>
      <c r="E7" s="17">
        <f t="shared" si="0"/>
        <v>18</v>
      </c>
      <c r="F7" s="18">
        <f t="shared" si="1"/>
        <v>0.5</v>
      </c>
      <c r="G7" s="18">
        <f t="shared" si="2"/>
        <v>0.5</v>
      </c>
      <c r="H7" s="18">
        <f t="shared" si="3"/>
        <v>0</v>
      </c>
    </row>
    <row r="8" spans="1:10" ht="16" x14ac:dyDescent="0.2">
      <c r="A8" s="17" t="s">
        <v>8373</v>
      </c>
      <c r="B8" s="17">
        <f>COUNTIFS(Kickstarter!$D:$D,"&gt;=25000",Kickstarter!$F:$F,"successful",Kickstarter!$D:$D,"&lt;=29999",Kickstarter!$P:$P,"plays")</f>
        <v>1</v>
      </c>
      <c r="C8" s="17">
        <f>COUNTIFS(Kickstarter!$D:$D,"&gt;=25000",Kickstarter!$F:$F,"failed",Kickstarter!$D:$D,"&lt;29999",Kickstarter!$P:$P,"plays")</f>
        <v>4</v>
      </c>
      <c r="D8" s="17">
        <f>COUNTIFS(Kickstarter!$D:$D,"&gt;=25000",Kickstarter!$F:$F,"canceled",Kickstarter!$D:$D,"&lt;29999",Kickstarter!$P:$P,"plays")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10" ht="16" x14ac:dyDescent="0.2">
      <c r="A9" s="17" t="s">
        <v>8374</v>
      </c>
      <c r="B9" s="17">
        <f>COUNTIFS(Kickstarter!$D:$D,"&gt;=30000",Kickstarter!$F:$F,"successful",Kickstarter!$D:$D,"&lt;=34999",Kickstarter!$P:$P,"plays")</f>
        <v>3</v>
      </c>
      <c r="C9" s="17">
        <f>COUNTIFS(Kickstarter!$D:$D,"&gt;=30000",Kickstarter!$F:$F,"failed",Kickstarter!$D:$D,"&lt;35000",Kickstarter!$P:$P,"plays")</f>
        <v>8</v>
      </c>
      <c r="D9" s="17">
        <f>COUNTIFS(Kickstarter!$D:$D,"&gt;=30000",Kickstarter!$F:$F,"canceled",Kickstarter!$D:$D,"&lt;35000",Kickstarter!$P:$P,"plays")</f>
        <v>0</v>
      </c>
      <c r="E9" s="17">
        <f t="shared" si="0"/>
        <v>11</v>
      </c>
      <c r="F9" s="18">
        <f t="shared" si="1"/>
        <v>0.27</v>
      </c>
      <c r="G9" s="18">
        <f t="shared" si="2"/>
        <v>0.73</v>
      </c>
      <c r="H9" s="18">
        <f t="shared" si="3"/>
        <v>0</v>
      </c>
    </row>
    <row r="10" spans="1:10" ht="16" x14ac:dyDescent="0.2">
      <c r="A10" s="17" t="s">
        <v>8375</v>
      </c>
      <c r="B10" s="17">
        <f>COUNTIFS(Kickstarter!$D:$D,"&gt;=35000",Kickstarter!$F:$F,"successful",Kickstarter!$D:$D,"&lt;=39999",Kickstarter!$P:$P,"plays")</f>
        <v>4</v>
      </c>
      <c r="C10" s="17">
        <f>COUNTIFS(Kickstarter!$D:$D,"&gt;=35000",Kickstarter!$F:$F,"failed",Kickstarter!$D:$D,"&lt;40000",Kickstarter!$P:$P,"plays")</f>
        <v>2</v>
      </c>
      <c r="D10" s="17">
        <f>COUNTIFS(Kickstarter!$D:$D,"&gt;=35000",Kickstarter!$F:$F,"canceled",Kickstarter!$D:$D,"&lt;40000",Kickstarter!$P:$P,"plays")</f>
        <v>0</v>
      </c>
      <c r="E10" s="17">
        <f t="shared" si="0"/>
        <v>6</v>
      </c>
      <c r="F10" s="18">
        <f t="shared" si="1"/>
        <v>0.67</v>
      </c>
      <c r="G10" s="18">
        <f t="shared" si="2"/>
        <v>0.33</v>
      </c>
      <c r="H10" s="18">
        <f t="shared" si="3"/>
        <v>0</v>
      </c>
    </row>
    <row r="11" spans="1:10" ht="16" x14ac:dyDescent="0.2">
      <c r="A11" s="17" t="s">
        <v>8376</v>
      </c>
      <c r="B11" s="17">
        <f>COUNTIFS(Kickstarter!$D:$D,"&gt;=40000",Kickstarter!$F:$F,"successful",Kickstarter!$D:$D,"&lt;=44999",Kickstarter!$P:$P,"plays")</f>
        <v>2</v>
      </c>
      <c r="C11" s="17">
        <f>COUNTIFS(Kickstarter!$D:$D,"&gt;=40000",Kickstarter!$F:$F,"failed",Kickstarter!$D:$D,"&lt;45000",Kickstarter!$P:$P,"plays")</f>
        <v>1</v>
      </c>
      <c r="D11" s="17">
        <f>COUNTIFS(Kickstarter!$D:$D,"&gt;=40000",Kickstarter!$F:$F,"fcanceled",Kickstarter!$D:$D,"&lt;45000",Kickstarter!$P:$P,"plays")</f>
        <v>0</v>
      </c>
      <c r="E11" s="17">
        <f t="shared" si="0"/>
        <v>3</v>
      </c>
      <c r="F11" s="18">
        <f t="shared" si="1"/>
        <v>0.67</v>
      </c>
      <c r="G11" s="18">
        <f t="shared" si="2"/>
        <v>0.33</v>
      </c>
      <c r="H11" s="18">
        <f t="shared" si="3"/>
        <v>0</v>
      </c>
    </row>
    <row r="12" spans="1:10" ht="16" x14ac:dyDescent="0.2">
      <c r="A12" s="17" t="s">
        <v>8377</v>
      </c>
      <c r="B12" s="17">
        <f>COUNTIFS(Kickstarter!$D:$D,"&gt;=45000",Kickstarter!$F:$F,"successful",Kickstarter!$D:$D,"&lt;=49999",Kickstarter!$P:$P,"plays")</f>
        <v>0</v>
      </c>
      <c r="C12" s="17">
        <f>COUNTIFS(Kickstarter!$D:$D,"&gt;=45000",Kickstarter!$F:$F,"failed",Kickstarter!$D:$D,"&lt;50000",Kickstarter!$P:$P,"plays")</f>
        <v>1</v>
      </c>
      <c r="D12" s="17">
        <f>COUNTIFS(Kickstarter!$D:$D,"&gt;=45000",Kickstarter!$F:$F,"canceled",Kickstarter!$D:$D,"&lt;50000",Kickstarter!$P:$P,"plays")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10" ht="16" x14ac:dyDescent="0.2">
      <c r="A13" s="17" t="s">
        <v>8398</v>
      </c>
      <c r="B13" s="17">
        <f>COUNTIFS(Kickstarter!$D:$D,"&gt;50000",Kickstarter!$F:$F,"successful",Kickstarter!$P:$P,"plays")</f>
        <v>2</v>
      </c>
      <c r="C13" s="17">
        <f>COUNTIFS(Kickstarter!$D:$D,"&gt;50000",Kickstarter!$F:$F,"failed",Kickstarter!$P:$P,"plays")</f>
        <v>10</v>
      </c>
      <c r="D13" s="17">
        <f>COUNTIFS(Kickstarter!$D:$D,"&gt;50000",Kickstarter!$F:$F,"canceled",Kickstarter!$P:$P,"plays")</f>
        <v>0</v>
      </c>
      <c r="E13" s="17">
        <f t="shared" si="0"/>
        <v>12</v>
      </c>
      <c r="F13" s="18">
        <f t="shared" si="1"/>
        <v>0.17</v>
      </c>
      <c r="G13" s="18">
        <f t="shared" si="2"/>
        <v>0.83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EEA0B-3A29-7C4A-BDEF-F21696D0F6BE}">
  <sheetPr codeName="Sheet3"/>
  <dimension ref="A1:E18"/>
  <sheetViews>
    <sheetView workbookViewId="0">
      <selection activeCell="A27" sqref="A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8357</v>
      </c>
      <c r="B1" t="s">
        <v>8313</v>
      </c>
    </row>
    <row r="2" spans="1:5" x14ac:dyDescent="0.2">
      <c r="A2" s="11" t="s">
        <v>8363</v>
      </c>
      <c r="B2" t="s">
        <v>8358</v>
      </c>
    </row>
    <row r="4" spans="1:5" x14ac:dyDescent="0.2">
      <c r="A4" s="11" t="s">
        <v>8361</v>
      </c>
      <c r="B4" s="11" t="s">
        <v>8378</v>
      </c>
    </row>
    <row r="5" spans="1:5" x14ac:dyDescent="0.2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2" t="s">
        <v>8385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8386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8387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8388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8379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8389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8380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8381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8382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8383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8384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8390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6A2FB-1B69-A947-A0A7-C9947A9ABC07}">
  <sheetPr codeName="Sheet6"/>
  <dimension ref="A1:E18"/>
  <sheetViews>
    <sheetView workbookViewId="0">
      <selection activeCell="J25" sqref="J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8.1640625" bestFit="1" customWidth="1"/>
    <col min="7" max="7" width="10" bestFit="1" customWidth="1"/>
  </cols>
  <sheetData>
    <row r="1" spans="1:5" x14ac:dyDescent="0.2">
      <c r="A1" s="11" t="s">
        <v>8357</v>
      </c>
      <c r="B1" t="s">
        <v>8358</v>
      </c>
    </row>
    <row r="2" spans="1:5" x14ac:dyDescent="0.2">
      <c r="A2" s="11" t="s">
        <v>8363</v>
      </c>
      <c r="B2" t="s">
        <v>8358</v>
      </c>
    </row>
    <row r="4" spans="1:5" x14ac:dyDescent="0.2">
      <c r="A4" s="11" t="s">
        <v>8361</v>
      </c>
      <c r="B4" s="11" t="s">
        <v>8378</v>
      </c>
    </row>
    <row r="5" spans="1:5" x14ac:dyDescent="0.2">
      <c r="A5" s="11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2" t="s">
        <v>8385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">
      <c r="A7" s="12" t="s">
        <v>8386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">
      <c r="A8" s="12" t="s">
        <v>8387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">
      <c r="A9" s="12" t="s">
        <v>8388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">
      <c r="A10" s="12" t="s">
        <v>8379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">
      <c r="A11" s="12" t="s">
        <v>8389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">
      <c r="A12" s="12" t="s">
        <v>8380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">
      <c r="A13" s="12" t="s">
        <v>8381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">
      <c r="A14" s="12" t="s">
        <v>8382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">
      <c r="A15" s="12" t="s">
        <v>8383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">
      <c r="A16" s="12" t="s">
        <v>8384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">
      <c r="A17" s="12" t="s">
        <v>8390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">
      <c r="A18" s="12" t="s">
        <v>8360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 </vt:lpstr>
      <vt:lpstr>Theater Outcomes by Launch Date</vt:lpstr>
      <vt:lpstr>Theater Outcomes by Launch 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2021-12-24T03:58:36Z</dcterms:modified>
</cp:coreProperties>
</file>