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20" yWindow="0" windowWidth="25600" windowHeight="17540" tabRatio="500" activeTab="2"/>
  </bookViews>
  <sheets>
    <sheet name="CHEM 4171" sheetId="1" r:id="rId1"/>
    <sheet name="ASTR 2000" sheetId="2" r:id="rId2"/>
    <sheet name="CSCI 2270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3" l="1"/>
  <c r="E22" i="3"/>
  <c r="E12" i="1"/>
  <c r="E59" i="3"/>
  <c r="F61" i="3"/>
  <c r="F18" i="3"/>
  <c r="C2" i="3"/>
  <c r="C3" i="3"/>
  <c r="F40" i="3"/>
  <c r="C4" i="3"/>
  <c r="E44" i="3"/>
  <c r="E46" i="3"/>
  <c r="E48" i="3"/>
  <c r="F50" i="3"/>
  <c r="C5" i="3"/>
  <c r="E54" i="3"/>
  <c r="F55" i="3"/>
  <c r="C6" i="3"/>
  <c r="C7" i="3"/>
  <c r="C8" i="3"/>
  <c r="E13" i="3"/>
  <c r="E14" i="3"/>
  <c r="E15" i="3"/>
  <c r="E16" i="3"/>
  <c r="E17" i="3"/>
  <c r="E23" i="3"/>
  <c r="E24" i="3"/>
  <c r="E25" i="3"/>
  <c r="E26" i="3"/>
  <c r="E32" i="3"/>
  <c r="E33" i="3"/>
  <c r="E34" i="3"/>
  <c r="E35" i="3"/>
  <c r="E36" i="3"/>
  <c r="E37" i="3"/>
  <c r="E38" i="3"/>
  <c r="E39" i="3"/>
  <c r="I31" i="2"/>
  <c r="J28" i="2"/>
  <c r="J24" i="2"/>
  <c r="J12" i="2"/>
  <c r="J8" i="2"/>
  <c r="E28" i="2"/>
  <c r="E8" i="2"/>
  <c r="E24" i="2"/>
  <c r="C31" i="2"/>
  <c r="E12" i="2"/>
  <c r="E9" i="1"/>
  <c r="E5" i="1"/>
  <c r="E7" i="1"/>
  <c r="E14" i="1"/>
  <c r="F15" i="1"/>
  <c r="E6" i="1"/>
  <c r="E4" i="1"/>
</calcChain>
</file>

<file path=xl/sharedStrings.xml><?xml version="1.0" encoding="utf-8"?>
<sst xmlns="http://schemas.openxmlformats.org/spreadsheetml/2006/main" count="108" uniqueCount="61">
  <si>
    <t xml:space="preserve">Midterms </t>
  </si>
  <si>
    <t>Midterm 1</t>
  </si>
  <si>
    <t>Midterm 2</t>
  </si>
  <si>
    <t>Midterm 3</t>
  </si>
  <si>
    <t>Final</t>
  </si>
  <si>
    <t>Clickers</t>
  </si>
  <si>
    <t>total</t>
  </si>
  <si>
    <t>Total</t>
  </si>
  <si>
    <t>Instrumental Analysis</t>
  </si>
  <si>
    <t>Observing projects</t>
  </si>
  <si>
    <t>Lunar Eclipse</t>
  </si>
  <si>
    <t>Birth Chart</t>
  </si>
  <si>
    <t>Solar Calender</t>
  </si>
  <si>
    <t>Lunar Phases</t>
  </si>
  <si>
    <t>Midterm</t>
  </si>
  <si>
    <t>Homeworks</t>
  </si>
  <si>
    <t>Grade</t>
  </si>
  <si>
    <t>Avg Grade</t>
  </si>
  <si>
    <t>(Replaced 3)5</t>
  </si>
  <si>
    <t>TOTAL</t>
  </si>
  <si>
    <t>Written</t>
  </si>
  <si>
    <t>Actual</t>
  </si>
  <si>
    <t>Earned</t>
  </si>
  <si>
    <t>Name</t>
  </si>
  <si>
    <t>Haptic Commnication</t>
  </si>
  <si>
    <t xml:space="preserve">Assume </t>
  </si>
  <si>
    <t>Research Paper</t>
  </si>
  <si>
    <t>Lab 3</t>
  </si>
  <si>
    <t>Written 3</t>
  </si>
  <si>
    <t>Lab 2</t>
  </si>
  <si>
    <t>Written 2</t>
  </si>
  <si>
    <t>Lab 1</t>
  </si>
  <si>
    <t>Written 1</t>
  </si>
  <si>
    <t xml:space="preserve">Actual </t>
  </si>
  <si>
    <t>Names</t>
  </si>
  <si>
    <t>Midterms</t>
  </si>
  <si>
    <t>begin work on graph lab</t>
  </si>
  <si>
    <t>hacking lab</t>
  </si>
  <si>
    <t>pattern lab</t>
  </si>
  <si>
    <t>debugged int array code</t>
  </si>
  <si>
    <t>lab this week</t>
  </si>
  <si>
    <t>Actual %</t>
  </si>
  <si>
    <t>Labs</t>
  </si>
  <si>
    <t xml:space="preserve"> </t>
  </si>
  <si>
    <t>Hw 3</t>
  </si>
  <si>
    <t>big num part 2</t>
  </si>
  <si>
    <t>big num part 1</t>
  </si>
  <si>
    <t>Singly linked list</t>
  </si>
  <si>
    <t>Lecture 7</t>
  </si>
  <si>
    <t>Lecture 6</t>
  </si>
  <si>
    <t>Lecture 5</t>
  </si>
  <si>
    <t>Lecture 4</t>
  </si>
  <si>
    <t>Lecture 4/5/6</t>
  </si>
  <si>
    <t>Lecture 3</t>
  </si>
  <si>
    <t>Lowest 3 dropped</t>
  </si>
  <si>
    <t>Lecture questions</t>
  </si>
  <si>
    <t>Current received</t>
  </si>
  <si>
    <t>Weight</t>
  </si>
  <si>
    <t>Sections</t>
  </si>
  <si>
    <t>Replace 8(9</t>
  </si>
  <si>
    <t>Hw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</si>
</sst>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9" sqref="C9"/>
    </sheetView>
  </sheetViews>
  <sheetFormatPr baseColWidth="10" defaultRowHeight="15" x14ac:dyDescent="0"/>
  <sheetData>
    <row r="1" spans="1:6">
      <c r="A1" s="14" t="s">
        <v>8</v>
      </c>
      <c r="B1" s="14"/>
    </row>
    <row r="3" spans="1:6">
      <c r="A3" t="s">
        <v>0</v>
      </c>
    </row>
    <row r="4" spans="1:6">
      <c r="B4" t="s">
        <v>1</v>
      </c>
      <c r="C4" s="1">
        <v>10</v>
      </c>
      <c r="D4">
        <v>15</v>
      </c>
      <c r="E4">
        <f>(C4/D4)*100</f>
        <v>66.666666666666657</v>
      </c>
    </row>
    <row r="5" spans="1:6">
      <c r="B5" t="s">
        <v>2</v>
      </c>
      <c r="C5">
        <v>11</v>
      </c>
      <c r="D5">
        <v>15</v>
      </c>
      <c r="E5">
        <f>(C5/D5)*100</f>
        <v>73.333333333333329</v>
      </c>
    </row>
    <row r="6" spans="1:6">
      <c r="B6" t="s">
        <v>3</v>
      </c>
      <c r="C6">
        <v>19</v>
      </c>
      <c r="D6">
        <v>20</v>
      </c>
      <c r="E6">
        <f>(C6/D6)*100</f>
        <v>95</v>
      </c>
    </row>
    <row r="7" spans="1:6">
      <c r="B7" t="s">
        <v>6</v>
      </c>
      <c r="D7">
        <v>300</v>
      </c>
      <c r="E7">
        <f>SUM(E4:E6)</f>
        <v>235</v>
      </c>
    </row>
    <row r="8" spans="1:6">
      <c r="A8" t="s">
        <v>4</v>
      </c>
    </row>
    <row r="9" spans="1:6">
      <c r="B9" t="s">
        <v>4</v>
      </c>
      <c r="C9">
        <v>130</v>
      </c>
      <c r="D9">
        <v>150</v>
      </c>
      <c r="E9">
        <f>(C9/D9)*100</f>
        <v>86.666666666666671</v>
      </c>
    </row>
    <row r="10" spans="1:6">
      <c r="B10" t="s">
        <v>7</v>
      </c>
      <c r="E10">
        <v>130</v>
      </c>
    </row>
    <row r="11" spans="1:6">
      <c r="A11" t="s">
        <v>5</v>
      </c>
    </row>
    <row r="12" spans="1:6">
      <c r="B12" t="s">
        <v>5</v>
      </c>
      <c r="C12">
        <v>138</v>
      </c>
      <c r="D12">
        <v>220</v>
      </c>
      <c r="E12">
        <f>(C12/D12)*50</f>
        <v>31.363636363636367</v>
      </c>
    </row>
    <row r="14" spans="1:6">
      <c r="E14">
        <f>SUM(E10+E7+E12)</f>
        <v>396.36363636363637</v>
      </c>
      <c r="F14">
        <v>500</v>
      </c>
    </row>
    <row r="15" spans="1:6">
      <c r="F15">
        <f>(E14/F14)*100</f>
        <v>79.272727272727266</v>
      </c>
    </row>
  </sheetData>
  <mergeCells count="1">
    <mergeCell ref="A1:B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1"/>
  <sheetViews>
    <sheetView workbookViewId="0">
      <selection activeCell="E44" sqref="E44"/>
    </sheetView>
  </sheetViews>
  <sheetFormatPr baseColWidth="10" defaultRowHeight="15" x14ac:dyDescent="0"/>
  <sheetData>
    <row r="3" spans="1:10">
      <c r="A3" t="s">
        <v>9</v>
      </c>
    </row>
    <row r="4" spans="1:10">
      <c r="B4" t="s">
        <v>10</v>
      </c>
      <c r="C4">
        <v>74.5</v>
      </c>
      <c r="D4">
        <v>100</v>
      </c>
      <c r="H4">
        <v>84</v>
      </c>
      <c r="I4">
        <v>100</v>
      </c>
    </row>
    <row r="5" spans="1:10">
      <c r="B5" t="s">
        <v>11</v>
      </c>
      <c r="C5">
        <v>85</v>
      </c>
      <c r="D5">
        <v>100</v>
      </c>
      <c r="H5">
        <v>84</v>
      </c>
      <c r="I5">
        <v>100</v>
      </c>
    </row>
    <row r="6" spans="1:10">
      <c r="B6" t="s">
        <v>12</v>
      </c>
      <c r="C6">
        <v>92</v>
      </c>
      <c r="D6">
        <v>100</v>
      </c>
      <c r="H6">
        <v>84</v>
      </c>
      <c r="I6">
        <v>100</v>
      </c>
    </row>
    <row r="7" spans="1:10">
      <c r="B7" t="s">
        <v>13</v>
      </c>
      <c r="C7">
        <v>82</v>
      </c>
      <c r="D7">
        <v>100</v>
      </c>
      <c r="H7">
        <v>84</v>
      </c>
      <c r="I7">
        <v>100</v>
      </c>
    </row>
    <row r="8" spans="1:10">
      <c r="D8" t="s">
        <v>7</v>
      </c>
      <c r="E8">
        <f>(SUM(C4:C7) / SUM(D4:D7))*25</f>
        <v>20.84375</v>
      </c>
      <c r="I8" t="s">
        <v>7</v>
      </c>
      <c r="J8">
        <f>(SUM(H4:H7)/SUM(I4:I7))*25</f>
        <v>21</v>
      </c>
    </row>
    <row r="10" spans="1:10">
      <c r="B10" t="s">
        <v>14</v>
      </c>
    </row>
    <row r="11" spans="1:10">
      <c r="C11">
        <v>59.95</v>
      </c>
      <c r="D11">
        <v>100</v>
      </c>
      <c r="H11">
        <v>66</v>
      </c>
      <c r="I11">
        <v>100</v>
      </c>
    </row>
    <row r="12" spans="1:10">
      <c r="D12" t="s">
        <v>7</v>
      </c>
      <c r="E12">
        <f>(C11/D11)*25</f>
        <v>14.987500000000001</v>
      </c>
      <c r="I12" t="s">
        <v>7</v>
      </c>
      <c r="J12">
        <f>(H11/I11)*25</f>
        <v>16.5</v>
      </c>
    </row>
    <row r="14" spans="1:10">
      <c r="B14" t="s">
        <v>15</v>
      </c>
    </row>
    <row r="15" spans="1:10">
      <c r="B15">
        <v>1</v>
      </c>
      <c r="C15">
        <v>24.5</v>
      </c>
      <c r="D15">
        <v>30</v>
      </c>
      <c r="H15">
        <v>23.6</v>
      </c>
      <c r="I15">
        <v>30</v>
      </c>
    </row>
    <row r="16" spans="1:10">
      <c r="B16">
        <v>2</v>
      </c>
      <c r="C16">
        <v>20</v>
      </c>
      <c r="D16">
        <v>30</v>
      </c>
      <c r="H16">
        <v>22.9</v>
      </c>
      <c r="I16">
        <v>30</v>
      </c>
    </row>
    <row r="17" spans="2:10">
      <c r="B17">
        <v>3</v>
      </c>
      <c r="H17">
        <v>20</v>
      </c>
      <c r="I17">
        <v>24</v>
      </c>
    </row>
    <row r="18" spans="2:10">
      <c r="B18">
        <v>4</v>
      </c>
      <c r="C18">
        <v>28.5</v>
      </c>
      <c r="D18">
        <v>30</v>
      </c>
      <c r="H18">
        <v>25.1</v>
      </c>
      <c r="I18">
        <v>30</v>
      </c>
    </row>
    <row r="19" spans="2:10">
      <c r="B19" t="s">
        <v>18</v>
      </c>
      <c r="C19">
        <v>14</v>
      </c>
      <c r="D19">
        <v>20</v>
      </c>
      <c r="H19">
        <v>12.9</v>
      </c>
      <c r="I19">
        <v>20</v>
      </c>
    </row>
    <row r="20" spans="2:10">
      <c r="B20">
        <v>6</v>
      </c>
      <c r="C20">
        <v>21.5</v>
      </c>
      <c r="D20">
        <v>22</v>
      </c>
      <c r="H20">
        <v>19.7</v>
      </c>
      <c r="I20">
        <v>22</v>
      </c>
    </row>
    <row r="21" spans="2:10">
      <c r="B21">
        <v>7</v>
      </c>
      <c r="C21">
        <v>23</v>
      </c>
      <c r="D21">
        <v>30</v>
      </c>
      <c r="H21">
        <v>22.5</v>
      </c>
      <c r="I21">
        <v>30</v>
      </c>
    </row>
    <row r="22" spans="2:10">
      <c r="B22">
        <v>8</v>
      </c>
      <c r="C22">
        <v>0</v>
      </c>
      <c r="D22">
        <v>0</v>
      </c>
      <c r="H22">
        <v>24</v>
      </c>
      <c r="I22">
        <v>30</v>
      </c>
    </row>
    <row r="23" spans="2:10">
      <c r="B23" t="s">
        <v>59</v>
      </c>
      <c r="C23">
        <v>26</v>
      </c>
      <c r="D23">
        <v>30</v>
      </c>
      <c r="H23">
        <v>24</v>
      </c>
      <c r="I23">
        <v>30</v>
      </c>
    </row>
    <row r="24" spans="2:10">
      <c r="D24" t="s">
        <v>7</v>
      </c>
      <c r="E24">
        <f>(SUM(C15:C23)/SUM(D15:D23))*25</f>
        <v>20.5078125</v>
      </c>
      <c r="I24" t="s">
        <v>7</v>
      </c>
      <c r="J24">
        <f>(SUM(H15:H23)/SUM(I15:I23))*25</f>
        <v>19.786585365853657</v>
      </c>
    </row>
    <row r="26" spans="2:10">
      <c r="B26" t="s">
        <v>4</v>
      </c>
    </row>
    <row r="27" spans="2:10">
      <c r="C27">
        <v>59.5</v>
      </c>
      <c r="D27">
        <v>100</v>
      </c>
      <c r="H27">
        <v>55</v>
      </c>
      <c r="I27">
        <v>100</v>
      </c>
    </row>
    <row r="28" spans="2:10">
      <c r="D28" t="s">
        <v>7</v>
      </c>
      <c r="E28">
        <f>(C27/D27)*25</f>
        <v>14.875</v>
      </c>
      <c r="I28" t="s">
        <v>7</v>
      </c>
      <c r="J28">
        <f>(H27/I27)*25</f>
        <v>13.750000000000002</v>
      </c>
    </row>
    <row r="31" spans="2:10">
      <c r="B31" t="s">
        <v>16</v>
      </c>
      <c r="C31">
        <f>SUM(E8+E12+E24+E28)</f>
        <v>71.214062499999997</v>
      </c>
      <c r="H31" t="s">
        <v>17</v>
      </c>
      <c r="I31">
        <f>SUM(J28+J24+J12+J8)</f>
        <v>71.036585365853654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J20" sqref="J20"/>
    </sheetView>
  </sheetViews>
  <sheetFormatPr baseColWidth="10" defaultRowHeight="15" x14ac:dyDescent="0"/>
  <sheetData>
    <row r="1" spans="1:7">
      <c r="A1" t="s">
        <v>58</v>
      </c>
      <c r="B1" t="s">
        <v>57</v>
      </c>
      <c r="C1" t="s">
        <v>56</v>
      </c>
    </row>
    <row r="2" spans="1:7">
      <c r="A2" t="s">
        <v>55</v>
      </c>
      <c r="B2" s="1">
        <v>10</v>
      </c>
      <c r="C2">
        <f>F18*B2</f>
        <v>10</v>
      </c>
    </row>
    <row r="3" spans="1:7">
      <c r="A3" t="s">
        <v>15</v>
      </c>
      <c r="B3" s="1">
        <v>25</v>
      </c>
      <c r="C3">
        <f>F28*B3</f>
        <v>21.25</v>
      </c>
    </row>
    <row r="4" spans="1:7">
      <c r="A4" t="s">
        <v>42</v>
      </c>
      <c r="B4" s="1">
        <v>20</v>
      </c>
      <c r="C4">
        <f>F40*B4</f>
        <v>19.375</v>
      </c>
    </row>
    <row r="5" spans="1:7">
      <c r="A5" t="s">
        <v>0</v>
      </c>
      <c r="B5" s="1">
        <v>20</v>
      </c>
      <c r="C5">
        <f>F50*B5</f>
        <v>18.149999999999999</v>
      </c>
    </row>
    <row r="6" spans="1:7">
      <c r="A6" t="s">
        <v>26</v>
      </c>
      <c r="B6" s="1">
        <v>5</v>
      </c>
      <c r="C6">
        <f>F55*B6</f>
        <v>5</v>
      </c>
    </row>
    <row r="7" spans="1:7">
      <c r="A7" t="s">
        <v>4</v>
      </c>
      <c r="B7" s="1">
        <v>20</v>
      </c>
      <c r="C7">
        <f>F61*B7</f>
        <v>14.399999999999999</v>
      </c>
    </row>
    <row r="8" spans="1:7">
      <c r="A8" t="s">
        <v>7</v>
      </c>
      <c r="B8" s="1">
        <v>100</v>
      </c>
      <c r="C8" s="13">
        <f>SUM(C2:C7)</f>
        <v>88.175000000000011</v>
      </c>
    </row>
    <row r="11" spans="1:7">
      <c r="A11" s="11" t="s">
        <v>55</v>
      </c>
      <c r="B11" s="10"/>
      <c r="C11" s="10"/>
      <c r="D11" s="10"/>
      <c r="E11" s="10"/>
      <c r="F11" s="9"/>
    </row>
    <row r="12" spans="1:7">
      <c r="A12" s="7"/>
      <c r="B12" s="6" t="s">
        <v>34</v>
      </c>
      <c r="C12" s="6" t="s">
        <v>22</v>
      </c>
      <c r="D12" s="6" t="s">
        <v>7</v>
      </c>
      <c r="E12" s="6" t="s">
        <v>41</v>
      </c>
      <c r="F12" s="5"/>
      <c r="G12" s="12" t="s">
        <v>54</v>
      </c>
    </row>
    <row r="13" spans="1:7">
      <c r="A13" s="7"/>
      <c r="B13" s="6" t="s">
        <v>53</v>
      </c>
      <c r="C13" s="6">
        <v>10</v>
      </c>
      <c r="D13" s="6">
        <v>10</v>
      </c>
      <c r="E13" s="6">
        <f>(C13/D13)*100</f>
        <v>100</v>
      </c>
      <c r="F13" s="5"/>
      <c r="G13" t="s">
        <v>52</v>
      </c>
    </row>
    <row r="14" spans="1:7">
      <c r="A14" s="7"/>
      <c r="B14" s="6" t="s">
        <v>51</v>
      </c>
      <c r="C14" s="6">
        <v>8</v>
      </c>
      <c r="D14" s="6">
        <v>8</v>
      </c>
      <c r="E14" s="6">
        <f>(C14/D14)*100</f>
        <v>100</v>
      </c>
      <c r="F14" s="5"/>
    </row>
    <row r="15" spans="1:7">
      <c r="A15" s="7"/>
      <c r="B15" s="6" t="s">
        <v>50</v>
      </c>
      <c r="C15" s="6">
        <v>8</v>
      </c>
      <c r="D15" s="6">
        <v>8</v>
      </c>
      <c r="E15" s="6">
        <f>(C15/D15)*100</f>
        <v>100</v>
      </c>
      <c r="F15" s="5"/>
    </row>
    <row r="16" spans="1:7">
      <c r="A16" s="7"/>
      <c r="B16" s="6" t="s">
        <v>49</v>
      </c>
      <c r="C16" s="6">
        <v>8</v>
      </c>
      <c r="D16" s="6">
        <v>8</v>
      </c>
      <c r="E16" s="6">
        <f>(C16/D16)*100</f>
        <v>100</v>
      </c>
      <c r="F16" s="5"/>
    </row>
    <row r="17" spans="1:8">
      <c r="A17" s="7"/>
      <c r="B17" s="6" t="s">
        <v>48</v>
      </c>
      <c r="C17" s="6">
        <v>6</v>
      </c>
      <c r="D17" s="6">
        <v>6</v>
      </c>
      <c r="E17" s="6">
        <f>(C17/D17)*100</f>
        <v>100</v>
      </c>
      <c r="F17" s="5"/>
    </row>
    <row r="18" spans="1:8">
      <c r="A18" s="4"/>
      <c r="B18" s="3"/>
      <c r="C18" s="3"/>
      <c r="D18" s="3"/>
      <c r="E18" s="3" t="s">
        <v>19</v>
      </c>
      <c r="F18" s="2">
        <f>(SUM(C13:C17)/SUM(D13:D17))</f>
        <v>1</v>
      </c>
    </row>
    <row r="20" spans="1:8">
      <c r="A20" s="11" t="s">
        <v>15</v>
      </c>
      <c r="B20" s="10"/>
      <c r="C20" s="10"/>
      <c r="D20" s="10"/>
      <c r="E20" s="10"/>
      <c r="F20" s="9"/>
    </row>
    <row r="21" spans="1:8">
      <c r="A21" s="7"/>
      <c r="B21" s="6" t="s">
        <v>34</v>
      </c>
      <c r="C21" s="6" t="s">
        <v>22</v>
      </c>
      <c r="D21" s="6" t="s">
        <v>7</v>
      </c>
      <c r="E21" s="6" t="s">
        <v>41</v>
      </c>
      <c r="F21" s="5"/>
    </row>
    <row r="22" spans="1:8">
      <c r="A22" s="7"/>
      <c r="B22" s="6" t="s">
        <v>60</v>
      </c>
      <c r="C22" s="6">
        <v>100</v>
      </c>
      <c r="D22" s="6">
        <v>100</v>
      </c>
      <c r="E22" s="6">
        <f>(C22/D22)*100</f>
        <v>100</v>
      </c>
      <c r="F22" s="5"/>
    </row>
    <row r="23" spans="1:8">
      <c r="A23" s="7"/>
      <c r="B23" s="6" t="s">
        <v>47</v>
      </c>
      <c r="C23" s="6">
        <v>50</v>
      </c>
      <c r="D23" s="6">
        <v>100</v>
      </c>
      <c r="E23" s="6">
        <f>(C23/D23)*100</f>
        <v>50</v>
      </c>
      <c r="F23" s="5"/>
    </row>
    <row r="24" spans="1:8">
      <c r="A24" s="7"/>
      <c r="B24" s="6" t="s">
        <v>46</v>
      </c>
      <c r="C24" s="6">
        <v>90</v>
      </c>
      <c r="D24" s="6">
        <v>100</v>
      </c>
      <c r="E24" s="6">
        <f>(C24/D24)*100</f>
        <v>90</v>
      </c>
      <c r="F24" s="5"/>
    </row>
    <row r="25" spans="1:8">
      <c r="A25" s="7"/>
      <c r="B25" s="6" t="s">
        <v>45</v>
      </c>
      <c r="C25" s="6">
        <v>85</v>
      </c>
      <c r="D25" s="6">
        <v>100</v>
      </c>
      <c r="E25" s="6">
        <f>(C25/D25)*100</f>
        <v>85</v>
      </c>
      <c r="F25" s="5"/>
    </row>
    <row r="26" spans="1:8">
      <c r="A26" s="7"/>
      <c r="B26" s="6" t="s">
        <v>44</v>
      </c>
      <c r="C26" s="6">
        <v>100</v>
      </c>
      <c r="D26" s="6">
        <v>100</v>
      </c>
      <c r="E26" s="6">
        <f>(C26/D26)*100</f>
        <v>100</v>
      </c>
      <c r="F26" s="5"/>
      <c r="H26" s="8"/>
    </row>
    <row r="27" spans="1:8">
      <c r="A27" s="7"/>
      <c r="B27" s="6"/>
      <c r="C27" s="6"/>
      <c r="D27" s="6"/>
      <c r="E27" s="6"/>
      <c r="F27" s="5"/>
      <c r="H27" t="s">
        <v>43</v>
      </c>
    </row>
    <row r="28" spans="1:8">
      <c r="A28" s="4"/>
      <c r="B28" s="3"/>
      <c r="C28" s="3"/>
      <c r="D28" s="3"/>
      <c r="E28" s="3" t="s">
        <v>19</v>
      </c>
      <c r="F28" s="2">
        <f>(SUM(C22:C26)/SUM(D22:D26))</f>
        <v>0.85</v>
      </c>
    </row>
    <row r="30" spans="1:8">
      <c r="A30" s="11" t="s">
        <v>42</v>
      </c>
      <c r="B30" s="10"/>
      <c r="C30" s="10"/>
      <c r="D30" s="10"/>
      <c r="E30" s="10"/>
      <c r="F30" s="9"/>
    </row>
    <row r="31" spans="1:8">
      <c r="A31" s="7"/>
      <c r="B31" s="6" t="s">
        <v>34</v>
      </c>
      <c r="C31" s="6" t="s">
        <v>22</v>
      </c>
      <c r="D31" s="6" t="s">
        <v>7</v>
      </c>
      <c r="E31" s="6" t="s">
        <v>41</v>
      </c>
      <c r="F31" s="5"/>
    </row>
    <row r="32" spans="1:8">
      <c r="A32" s="7"/>
      <c r="B32" s="6" t="s">
        <v>31</v>
      </c>
      <c r="C32" s="6">
        <v>100</v>
      </c>
      <c r="D32" s="6">
        <v>100</v>
      </c>
      <c r="E32" s="6">
        <f t="shared" ref="E32:E39" si="0">(C32/D32)*100</f>
        <v>100</v>
      </c>
      <c r="F32" s="5"/>
    </row>
    <row r="33" spans="1:8">
      <c r="A33" s="7"/>
      <c r="B33" s="6" t="s">
        <v>29</v>
      </c>
      <c r="C33" s="6">
        <v>100</v>
      </c>
      <c r="D33" s="6">
        <v>100</v>
      </c>
      <c r="E33" s="6">
        <f t="shared" si="0"/>
        <v>100</v>
      </c>
      <c r="F33" s="5"/>
    </row>
    <row r="34" spans="1:8">
      <c r="A34" s="7"/>
      <c r="B34" s="6" t="s">
        <v>27</v>
      </c>
      <c r="C34" s="6">
        <v>80</v>
      </c>
      <c r="D34" s="6">
        <v>100</v>
      </c>
      <c r="E34" s="6">
        <f t="shared" si="0"/>
        <v>80</v>
      </c>
      <c r="F34" s="5"/>
    </row>
    <row r="35" spans="1:8">
      <c r="A35" s="7"/>
      <c r="B35" s="6" t="s">
        <v>40</v>
      </c>
      <c r="C35" s="6">
        <v>100</v>
      </c>
      <c r="D35" s="6">
        <v>100</v>
      </c>
      <c r="E35" s="6">
        <f t="shared" si="0"/>
        <v>100</v>
      </c>
      <c r="F35" s="5"/>
    </row>
    <row r="36" spans="1:8">
      <c r="A36" s="7"/>
      <c r="B36" s="6" t="s">
        <v>39</v>
      </c>
      <c r="C36" s="6">
        <v>100</v>
      </c>
      <c r="D36" s="6">
        <v>100</v>
      </c>
      <c r="E36" s="6">
        <f t="shared" si="0"/>
        <v>100</v>
      </c>
      <c r="F36" s="5"/>
    </row>
    <row r="37" spans="1:8">
      <c r="A37" s="7"/>
      <c r="B37" s="6" t="s">
        <v>38</v>
      </c>
      <c r="C37" s="6">
        <v>100</v>
      </c>
      <c r="D37" s="6">
        <v>100</v>
      </c>
      <c r="E37" s="6">
        <f t="shared" si="0"/>
        <v>100</v>
      </c>
      <c r="F37" s="5"/>
    </row>
    <row r="38" spans="1:8">
      <c r="A38" s="7"/>
      <c r="B38" s="12" t="s">
        <v>37</v>
      </c>
      <c r="C38" s="12">
        <v>100</v>
      </c>
      <c r="D38" s="12">
        <v>100</v>
      </c>
      <c r="E38" s="12">
        <f t="shared" si="0"/>
        <v>100</v>
      </c>
      <c r="F38" s="5"/>
      <c r="H38" s="8"/>
    </row>
    <row r="39" spans="1:8">
      <c r="A39" s="7"/>
      <c r="B39" s="6" t="s">
        <v>36</v>
      </c>
      <c r="C39" s="6">
        <v>95</v>
      </c>
      <c r="D39" s="6">
        <v>100</v>
      </c>
      <c r="E39" s="6">
        <f t="shared" si="0"/>
        <v>95</v>
      </c>
      <c r="F39" s="5"/>
      <c r="H39" s="8"/>
    </row>
    <row r="40" spans="1:8">
      <c r="A40" s="4"/>
      <c r="B40" s="3"/>
      <c r="C40" s="3"/>
      <c r="D40" s="3"/>
      <c r="E40" s="3" t="s">
        <v>19</v>
      </c>
      <c r="F40" s="2">
        <f>(SUM(C32:C39)/SUM(D32:D39))</f>
        <v>0.96875</v>
      </c>
    </row>
    <row r="42" spans="1:8">
      <c r="A42" s="11" t="s">
        <v>35</v>
      </c>
      <c r="B42" s="10"/>
      <c r="C42" s="10"/>
      <c r="D42" s="10"/>
      <c r="E42" s="10"/>
      <c r="F42" s="9"/>
    </row>
    <row r="43" spans="1:8">
      <c r="A43" s="7"/>
      <c r="B43" s="6" t="s">
        <v>34</v>
      </c>
      <c r="C43" s="6" t="s">
        <v>22</v>
      </c>
      <c r="D43" s="6" t="s">
        <v>7</v>
      </c>
      <c r="E43" s="6" t="s">
        <v>33</v>
      </c>
      <c r="F43" s="5"/>
    </row>
    <row r="44" spans="1:8">
      <c r="A44" s="7"/>
      <c r="B44" s="6" t="s">
        <v>32</v>
      </c>
      <c r="C44" s="6">
        <v>81.75</v>
      </c>
      <c r="D44" s="15">
        <v>100</v>
      </c>
      <c r="E44" s="15">
        <f>((SUM(C44+C45))/200)*D44</f>
        <v>90.875</v>
      </c>
      <c r="F44" s="5"/>
    </row>
    <row r="45" spans="1:8">
      <c r="A45" s="7"/>
      <c r="B45" s="6" t="s">
        <v>31</v>
      </c>
      <c r="C45" s="6">
        <v>100</v>
      </c>
      <c r="D45" s="15"/>
      <c r="E45" s="15"/>
      <c r="F45" s="5"/>
    </row>
    <row r="46" spans="1:8">
      <c r="A46" s="7"/>
      <c r="B46" s="6" t="s">
        <v>30</v>
      </c>
      <c r="C46" s="6">
        <v>80.5</v>
      </c>
      <c r="D46" s="15">
        <v>100</v>
      </c>
      <c r="E46" s="15">
        <f>((SUM(C46+C47))/200)*D46</f>
        <v>90.25</v>
      </c>
      <c r="F46" s="5"/>
    </row>
    <row r="47" spans="1:8">
      <c r="A47" s="7"/>
      <c r="B47" s="6" t="s">
        <v>29</v>
      </c>
      <c r="C47" s="6">
        <v>100</v>
      </c>
      <c r="D47" s="15"/>
      <c r="E47" s="15"/>
      <c r="F47" s="5"/>
    </row>
    <row r="48" spans="1:8">
      <c r="A48" s="7"/>
      <c r="B48" s="6" t="s">
        <v>28</v>
      </c>
      <c r="C48" s="12">
        <v>82.25</v>
      </c>
      <c r="D48" s="15">
        <v>100</v>
      </c>
      <c r="E48" s="15">
        <f>((SUM(C48+C49))/200)*D48</f>
        <v>91.125</v>
      </c>
      <c r="F48" s="5"/>
      <c r="G48" t="s">
        <v>43</v>
      </c>
      <c r="H48" s="8"/>
    </row>
    <row r="49" spans="1:8">
      <c r="A49" s="7"/>
      <c r="B49" s="6" t="s">
        <v>27</v>
      </c>
      <c r="C49" s="6">
        <v>100</v>
      </c>
      <c r="D49" s="15"/>
      <c r="E49" s="15"/>
      <c r="F49" s="5"/>
    </row>
    <row r="50" spans="1:8">
      <c r="A50" s="4"/>
      <c r="B50" s="3"/>
      <c r="C50" s="3"/>
      <c r="D50" s="3"/>
      <c r="E50" s="3" t="s">
        <v>19</v>
      </c>
      <c r="F50" s="2">
        <f>(SUM(E44+E46+E48))/SUM(D44:D49)</f>
        <v>0.90749999999999997</v>
      </c>
    </row>
    <row r="51" spans="1:8">
      <c r="A51" s="7"/>
      <c r="B51" s="6"/>
      <c r="C51" s="6"/>
      <c r="D51" s="6"/>
      <c r="E51" s="6"/>
      <c r="F51" s="5"/>
    </row>
    <row r="52" spans="1:8">
      <c r="A52" s="11" t="s">
        <v>26</v>
      </c>
      <c r="B52" s="10"/>
      <c r="C52" s="10"/>
      <c r="D52" s="10"/>
      <c r="E52" s="10"/>
      <c r="F52" s="9"/>
      <c r="G52" t="s">
        <v>25</v>
      </c>
      <c r="H52" s="8">
        <v>41978</v>
      </c>
    </row>
    <row r="53" spans="1:8">
      <c r="A53" s="7"/>
      <c r="B53" s="6" t="s">
        <v>23</v>
      </c>
      <c r="C53" s="6" t="s">
        <v>22</v>
      </c>
      <c r="D53" s="6" t="s">
        <v>7</v>
      </c>
      <c r="E53" s="6" t="s">
        <v>21</v>
      </c>
      <c r="F53" s="5"/>
    </row>
    <row r="54" spans="1:8">
      <c r="A54" s="7"/>
      <c r="B54" s="6" t="s">
        <v>24</v>
      </c>
      <c r="C54" s="6">
        <v>100</v>
      </c>
      <c r="D54" s="6">
        <v>100</v>
      </c>
      <c r="E54" s="6">
        <f>(C54/D54)*100</f>
        <v>100</v>
      </c>
      <c r="F54" s="5"/>
    </row>
    <row r="55" spans="1:8">
      <c r="A55" s="4"/>
      <c r="B55" s="3"/>
      <c r="C55" s="3"/>
      <c r="D55" s="3"/>
      <c r="E55" s="3" t="s">
        <v>19</v>
      </c>
      <c r="F55" s="2">
        <f>D54/E54</f>
        <v>1</v>
      </c>
    </row>
    <row r="57" spans="1:8">
      <c r="A57" s="11" t="s">
        <v>4</v>
      </c>
      <c r="B57" s="10"/>
      <c r="C57" s="10"/>
      <c r="D57" s="10"/>
      <c r="E57" s="10"/>
      <c r="F57" s="9"/>
      <c r="H57" s="8"/>
    </row>
    <row r="58" spans="1:8">
      <c r="A58" s="7"/>
      <c r="B58" s="6" t="s">
        <v>23</v>
      </c>
      <c r="C58" s="6" t="s">
        <v>22</v>
      </c>
      <c r="D58" s="6" t="s">
        <v>7</v>
      </c>
      <c r="E58" s="6" t="s">
        <v>21</v>
      </c>
      <c r="F58" s="5"/>
    </row>
    <row r="59" spans="1:8">
      <c r="A59" s="7"/>
      <c r="B59" s="15" t="s">
        <v>20</v>
      </c>
      <c r="C59" s="15">
        <v>72</v>
      </c>
      <c r="D59" s="15">
        <v>100</v>
      </c>
      <c r="E59" s="15">
        <f>(C59/D59)*100</f>
        <v>72</v>
      </c>
      <c r="F59" s="5"/>
    </row>
    <row r="60" spans="1:8">
      <c r="A60" s="7"/>
      <c r="B60" s="15"/>
      <c r="C60" s="15"/>
      <c r="D60" s="15"/>
      <c r="E60" s="15"/>
      <c r="F60" s="5"/>
    </row>
    <row r="61" spans="1:8">
      <c r="A61" s="4"/>
      <c r="B61" s="3"/>
      <c r="C61" s="3"/>
      <c r="D61" s="3"/>
      <c r="E61" s="3" t="s">
        <v>19</v>
      </c>
      <c r="F61" s="2">
        <f>C59/D59</f>
        <v>0.72</v>
      </c>
    </row>
  </sheetData>
  <mergeCells count="10">
    <mergeCell ref="C59:C60"/>
    <mergeCell ref="B59:B60"/>
    <mergeCell ref="D59:D60"/>
    <mergeCell ref="E59:E60"/>
    <mergeCell ref="E44:E45"/>
    <mergeCell ref="E46:E47"/>
    <mergeCell ref="E48:E49"/>
    <mergeCell ref="D44:D45"/>
    <mergeCell ref="D46:D47"/>
    <mergeCell ref="D48:D4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CHEM 4171</vt:lpstr>
      <vt:lpstr>ASTR 2000</vt:lpstr>
      <vt:lpstr>CSCI 2270</vt:lpstr>
    </vt:vector>
  </TitlesOfParts>
  <Company>CU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Nishesh Shukla</dc:creator>
  <cp:lastModifiedBy>Nishesh Shukla</cp:lastModifiedBy>
  <dcterms:created xsi:type="dcterms:W3CDTF">2014-12-09T04:12:56Z</dcterms:created>
  <dcterms:modified xsi:type="dcterms:W3CDTF">2014-12-23T19:31:56Z</dcterms:modified>
</cp:coreProperties>
</file>