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40" yWindow="240" windowWidth="25360" windowHeight="14140" tabRatio="500"/>
  </bookViews>
  <sheets>
    <sheet name="相関係数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1" i="1" l="1"/>
  <c r="P19" i="1"/>
  <c r="L24" i="1"/>
  <c r="M15" i="1"/>
  <c r="L11" i="1"/>
  <c r="M11" i="1"/>
  <c r="L15" i="1"/>
  <c r="O40" i="1"/>
  <c r="N40" i="1"/>
  <c r="M40" i="1"/>
  <c r="L40" i="1"/>
  <c r="O36" i="1"/>
  <c r="N36" i="1"/>
  <c r="M36" i="1"/>
  <c r="L36" i="1"/>
  <c r="O28" i="1"/>
  <c r="N28" i="1"/>
  <c r="M28" i="1"/>
  <c r="L28" i="1"/>
  <c r="O24" i="1"/>
  <c r="N24" i="1"/>
  <c r="M24" i="1"/>
  <c r="J15" i="1"/>
  <c r="J11" i="1"/>
  <c r="K40" i="1"/>
  <c r="J40" i="1"/>
  <c r="K36" i="1"/>
  <c r="J36" i="1"/>
  <c r="K28" i="1"/>
  <c r="J28" i="1"/>
  <c r="K24" i="1"/>
  <c r="J24" i="1"/>
  <c r="I40" i="1"/>
  <c r="H40" i="1"/>
  <c r="G40" i="1"/>
  <c r="F40" i="1"/>
  <c r="I28" i="1"/>
  <c r="H28" i="1"/>
  <c r="G28" i="1"/>
  <c r="F28" i="1"/>
  <c r="I36" i="1"/>
  <c r="H36" i="1"/>
  <c r="G36" i="1"/>
  <c r="F36" i="1"/>
  <c r="I24" i="1"/>
  <c r="H24" i="1"/>
  <c r="F24" i="1"/>
  <c r="G24" i="1"/>
  <c r="H15" i="1"/>
  <c r="I15" i="1"/>
  <c r="G15" i="1"/>
  <c r="I11" i="1"/>
  <c r="H11" i="1"/>
  <c r="G11" i="1"/>
</calcChain>
</file>

<file path=xl/sharedStrings.xml><?xml version="1.0" encoding="utf-8"?>
<sst xmlns="http://schemas.openxmlformats.org/spreadsheetml/2006/main" count="91" uniqueCount="24">
  <si>
    <t>グラフあり</t>
    <phoneticPr fontId="1"/>
  </si>
  <si>
    <t>相関係数</t>
    <rPh sb="0" eb="4">
      <t>ソウカンケイスウ</t>
    </rPh>
    <phoneticPr fontId="1"/>
  </si>
  <si>
    <t>山中</t>
    <rPh sb="0" eb="1">
      <t>ヤマ</t>
    </rPh>
    <rPh sb="1" eb="2">
      <t>ナカ</t>
    </rPh>
    <phoneticPr fontId="1"/>
  </si>
  <si>
    <t>ぶにゅう</t>
    <phoneticPr fontId="1"/>
  </si>
  <si>
    <t>UXPLOT</t>
    <phoneticPr fontId="1"/>
  </si>
  <si>
    <t>UXCURVE</t>
    <phoneticPr fontId="1"/>
  </si>
  <si>
    <t>関谷</t>
    <rPh sb="0" eb="2">
      <t>セキヤ</t>
    </rPh>
    <phoneticPr fontId="1"/>
  </si>
  <si>
    <t>池本</t>
    <rPh sb="0" eb="2">
      <t>イケモト</t>
    </rPh>
    <phoneticPr fontId="1"/>
  </si>
  <si>
    <t>荒井</t>
    <rPh sb="0" eb="2">
      <t>アライ</t>
    </rPh>
    <phoneticPr fontId="1"/>
  </si>
  <si>
    <t>本間</t>
    <rPh sb="0" eb="2">
      <t>ホンマ</t>
    </rPh>
    <phoneticPr fontId="1"/>
  </si>
  <si>
    <t>グラフなし</t>
    <phoneticPr fontId="1"/>
  </si>
  <si>
    <t>平均</t>
    <rPh sb="0" eb="2">
      <t>ヘイキン</t>
    </rPh>
    <phoneticPr fontId="1"/>
  </si>
  <si>
    <t>プロット数</t>
    <rPh sb="4" eb="5">
      <t>スウ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</si>
  <si>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</si>
  <si>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</si>
  <si>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UXPLOT</t>
  </si>
  <si>
    <t>UXCURVE</t>
  </si>
  <si>
    <t>positive</t>
    <phoneticPr fontId="1"/>
  </si>
  <si>
    <t>negative</t>
    <phoneticPr fontId="1"/>
  </si>
  <si>
    <t>忘却(UXCURVEで減った数)</t>
    <rPh sb="0" eb="2">
      <t>ボウキャク</t>
    </rPh>
    <rPh sb="11" eb="12">
      <t>ヘ</t>
    </rPh>
    <rPh sb="14" eb="15">
      <t>カズ</t>
    </rPh>
    <phoneticPr fontId="1"/>
  </si>
  <si>
    <t>標本標準偏差</t>
  </si>
  <si>
    <t>母集団の標準偏差</t>
  </si>
  <si>
    <t>検定</t>
    <rPh sb="0" eb="2">
      <t>ケン</t>
    </rPh>
    <phoneticPr fontId="1"/>
  </si>
  <si>
    <t>有意差なし</t>
    <rPh sb="0" eb="3">
      <t>ユウイサ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</si>
</sst>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5" xfId="0" applyFill="1" applyBorder="1"/>
    <xf numFmtId="0" fontId="0" fillId="0" borderId="4" xfId="0" applyBorder="1" applyAlignment="1"/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8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(相関係数!$L$11,相関係数!$L$15)</c:f>
                <c:numCache>
                  <c:formatCode>General</c:formatCode>
                  <c:ptCount val="2"/>
                  <c:pt idx="0">
                    <c:v>3.0</c:v>
                  </c:pt>
                  <c:pt idx="1">
                    <c:v>4.04145188432738</c:v>
                  </c:pt>
                </c:numCache>
              </c:numRef>
            </c:plus>
            <c:minus>
              <c:numRef>
                <c:f>(相関係数!$L$11,相関係数!$L$15)</c:f>
                <c:numCache>
                  <c:formatCode>General</c:formatCode>
                  <c:ptCount val="2"/>
                  <c:pt idx="0">
                    <c:v>3.0</c:v>
                  </c:pt>
                  <c:pt idx="1">
                    <c:v>4.04145188432738</c:v>
                  </c:pt>
                </c:numCache>
              </c:numRef>
            </c:minus>
          </c:errBars>
          <c:cat>
            <c:strRef>
              <c:f>(相関係数!$K$8,相関係数!$K$12)</c:f>
              <c:strCache>
                <c:ptCount val="2"/>
                <c:pt idx="0">
                  <c:v>グラフなし</c:v>
                </c:pt>
                <c:pt idx="1">
                  <c:v>グラフあり</c:v>
                </c:pt>
              </c:strCache>
            </c:strRef>
          </c:cat>
          <c:val>
            <c:numRef>
              <c:f>(相関係数!$J$11,相関係数!$J$15)</c:f>
              <c:numCache>
                <c:formatCode>General</c:formatCode>
                <c:ptCount val="2"/>
                <c:pt idx="0">
                  <c:v>0.0</c:v>
                </c:pt>
                <c:pt idx="1">
                  <c:v>4.333333333333332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297288"/>
        <c:axId val="-2092288120"/>
      </c:barChart>
      <c:catAx>
        <c:axId val="-206829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2288120"/>
        <c:crosses val="autoZero"/>
        <c:auto val="1"/>
        <c:lblAlgn val="ctr"/>
        <c:lblOffset val="100"/>
        <c:noMultiLvlLbl val="0"/>
      </c:catAx>
      <c:valAx>
        <c:axId val="-2092288120"/>
        <c:scaling>
          <c:orientation val="minMax"/>
          <c:max val="10.0"/>
          <c:min val="-5.0"/>
        </c:scaling>
        <c:delete val="0"/>
        <c:axPos val="l"/>
        <c:numFmt formatCode="#,##0.0_);[Red]\(#,##0.0\)" sourceLinked="0"/>
        <c:majorTickMark val="out"/>
        <c:minorTickMark val="none"/>
        <c:tickLblPos val="nextTo"/>
        <c:crossAx val="-206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相関係数!$D$21</c:f>
              <c:strCache>
                <c:ptCount val="1"/>
                <c:pt idx="0">
                  <c:v>グラフなし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相関係数!$L$24:$M$24</c:f>
                <c:numCache>
                  <c:formatCode>General</c:formatCode>
                  <c:ptCount val="2"/>
                  <c:pt idx="0">
                    <c:v>1.0</c:v>
                  </c:pt>
                  <c:pt idx="1">
                    <c:v>3.511884584284247</c:v>
                  </c:pt>
                </c:numCache>
              </c:numRef>
            </c:plus>
            <c:minus>
              <c:numRef>
                <c:f>相関係数!$L$24:$M$24</c:f>
                <c:numCache>
                  <c:formatCode>General</c:formatCode>
                  <c:ptCount val="2"/>
                  <c:pt idx="0">
                    <c:v>1.0</c:v>
                  </c:pt>
                  <c:pt idx="1">
                    <c:v>3.511884584284247</c:v>
                  </c:pt>
                </c:numCache>
              </c:numRef>
            </c:minus>
          </c:errBars>
          <c:cat>
            <c:strRef>
              <c:f>相関係数!$J$20:$K$20</c:f>
              <c:strCache>
                <c:ptCount val="2"/>
                <c:pt idx="0">
                  <c:v>前半</c:v>
                </c:pt>
                <c:pt idx="1">
                  <c:v>後半</c:v>
                </c:pt>
              </c:strCache>
            </c:strRef>
          </c:cat>
          <c:val>
            <c:numRef>
              <c:f>相関係数!$J$24:$K$24</c:f>
              <c:numCache>
                <c:formatCode>General</c:formatCode>
                <c:ptCount val="2"/>
                <c:pt idx="0">
                  <c:v>1.0</c:v>
                </c:pt>
                <c:pt idx="1">
                  <c:v>-0.333333333333333</c:v>
                </c:pt>
              </c:numCache>
            </c:numRef>
          </c:val>
        </c:ser>
        <c:ser>
          <c:idx val="1"/>
          <c:order val="1"/>
          <c:tx>
            <c:strRef>
              <c:f>相関係数!$D$25</c:f>
              <c:strCache>
                <c:ptCount val="1"/>
                <c:pt idx="0">
                  <c:v>グラフあり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相関係数!$L$28:$M$28</c:f>
                <c:numCache>
                  <c:formatCode>General</c:formatCode>
                  <c:ptCount val="2"/>
                  <c:pt idx="0">
                    <c:v>2.645751311064591</c:v>
                  </c:pt>
                  <c:pt idx="1">
                    <c:v>1.527525231651947</c:v>
                  </c:pt>
                </c:numCache>
              </c:numRef>
            </c:plus>
            <c:minus>
              <c:numRef>
                <c:f>相関係数!$L$28:$M$28</c:f>
                <c:numCache>
                  <c:formatCode>General</c:formatCode>
                  <c:ptCount val="2"/>
                  <c:pt idx="0">
                    <c:v>2.645751311064591</c:v>
                  </c:pt>
                  <c:pt idx="1">
                    <c:v>1.527525231651947</c:v>
                  </c:pt>
                </c:numCache>
              </c:numRef>
            </c:minus>
          </c:errBars>
          <c:cat>
            <c:strRef>
              <c:f>相関係数!$J$20:$K$20</c:f>
              <c:strCache>
                <c:ptCount val="2"/>
                <c:pt idx="0">
                  <c:v>前半</c:v>
                </c:pt>
                <c:pt idx="1">
                  <c:v>後半</c:v>
                </c:pt>
              </c:strCache>
            </c:strRef>
          </c:cat>
          <c:val>
            <c:numRef>
              <c:f>相関係数!$J$28:$K$28</c:f>
              <c:numCache>
                <c:formatCode>General</c:formatCode>
                <c:ptCount val="2"/>
                <c:pt idx="0">
                  <c:v>2.0</c:v>
                </c:pt>
                <c:pt idx="1">
                  <c:v>2.333333333333333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269480"/>
        <c:axId val="-2068266504"/>
      </c:barChart>
      <c:catAx>
        <c:axId val="-206826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8266504"/>
        <c:crosses val="autoZero"/>
        <c:auto val="1"/>
        <c:lblAlgn val="ctr"/>
        <c:lblOffset val="100"/>
        <c:noMultiLvlLbl val="0"/>
      </c:catAx>
      <c:valAx>
        <c:axId val="-2068266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826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相関係数!$D$33</c:f>
              <c:strCache>
                <c:ptCount val="1"/>
                <c:pt idx="0">
                  <c:v>グラフなし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相関係数!$L$36:$M$36</c:f>
                <c:numCache>
                  <c:formatCode>General</c:formatCode>
                  <c:ptCount val="2"/>
                  <c:pt idx="0">
                    <c:v>1.154700538379252</c:v>
                  </c:pt>
                  <c:pt idx="1">
                    <c:v>2.081665999466133</c:v>
                  </c:pt>
                </c:numCache>
              </c:numRef>
            </c:plus>
            <c:minus>
              <c:numRef>
                <c:f>相関係数!$L$36:$M$36</c:f>
                <c:numCache>
                  <c:formatCode>General</c:formatCode>
                  <c:ptCount val="2"/>
                  <c:pt idx="0">
                    <c:v>1.154700538379252</c:v>
                  </c:pt>
                  <c:pt idx="1">
                    <c:v>2.081665999466133</c:v>
                  </c:pt>
                </c:numCache>
              </c:numRef>
            </c:minus>
          </c:errBars>
          <c:cat>
            <c:strRef>
              <c:f>相関係数!$J$32:$K$32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相関係数!$J$36:$K$36</c:f>
              <c:numCache>
                <c:formatCode>General</c:formatCode>
                <c:ptCount val="2"/>
                <c:pt idx="0">
                  <c:v>-0.666666666666667</c:v>
                </c:pt>
                <c:pt idx="1">
                  <c:v>0.666666666666667</c:v>
                </c:pt>
              </c:numCache>
            </c:numRef>
          </c:val>
        </c:ser>
        <c:ser>
          <c:idx val="1"/>
          <c:order val="1"/>
          <c:tx>
            <c:strRef>
              <c:f>相関係数!$D$37</c:f>
              <c:strCache>
                <c:ptCount val="1"/>
                <c:pt idx="0">
                  <c:v>グラフあり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相関係数!$L$40:$M$40</c:f>
                <c:numCache>
                  <c:formatCode>General</c:formatCode>
                  <c:ptCount val="2"/>
                  <c:pt idx="0">
                    <c:v>3.511884584284246</c:v>
                  </c:pt>
                  <c:pt idx="1">
                    <c:v>1.154700538379252</c:v>
                  </c:pt>
                </c:numCache>
              </c:numRef>
            </c:plus>
            <c:minus>
              <c:numRef>
                <c:f>相関係数!$L$40:$M$40</c:f>
                <c:numCache>
                  <c:formatCode>General</c:formatCode>
                  <c:ptCount val="2"/>
                  <c:pt idx="0">
                    <c:v>3.511884584284246</c:v>
                  </c:pt>
                  <c:pt idx="1">
                    <c:v>1.154700538379252</c:v>
                  </c:pt>
                </c:numCache>
              </c:numRef>
            </c:minus>
          </c:errBars>
          <c:cat>
            <c:strRef>
              <c:f>相関係数!$J$32:$K$32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相関係数!$J$40:$K$40</c:f>
              <c:numCache>
                <c:formatCode>General</c:formatCode>
                <c:ptCount val="2"/>
                <c:pt idx="0">
                  <c:v>3.333333333333333</c:v>
                </c:pt>
                <c:pt idx="1">
                  <c:v>1.333333333333333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933864"/>
        <c:axId val="-2067930888"/>
      </c:barChart>
      <c:catAx>
        <c:axId val="-206793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7930888"/>
        <c:crosses val="autoZero"/>
        <c:auto val="1"/>
        <c:lblAlgn val="ctr"/>
        <c:lblOffset val="100"/>
        <c:noMultiLvlLbl val="0"/>
      </c:catAx>
      <c:valAx>
        <c:axId val="-2067930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793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596900</xdr:colOff>
      <xdr:row>4</xdr:row>
      <xdr:rowOff>222250</xdr:rowOff>
    </xdr:from>
    <xdr:to>
      <xdr:col>21</xdr:col>
      <xdr:colOff>279400</xdr:colOff>
      <xdr:row>16</xdr:row>
      <xdr:rowOff>222250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749300</xdr:colOff>
      <xdr:row>20</xdr:row>
      <xdr:rowOff>95250</xdr:rowOff>
    </xdr:from>
    <xdr:to>
      <xdr:col>21</xdr:col>
      <xdr:colOff>431800</xdr:colOff>
      <xdr:row>32</xdr:row>
      <xdr:rowOff>95250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876300</xdr:colOff>
      <xdr:row>34</xdr:row>
      <xdr:rowOff>95250</xdr:rowOff>
    </xdr:from>
    <xdr:to>
      <xdr:col>21</xdr:col>
      <xdr:colOff>558800</xdr:colOff>
      <xdr:row>46</xdr:row>
      <xdr:rowOff>95250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topLeftCell="E13" workbookViewId="0">
      <selection activeCell="P32" sqref="P32"/>
    </sheetView>
  </sheetViews>
  <sheetFormatPr baseColWidth="12" defaultColWidth="13" defaultRowHeight="18" x14ac:dyDescent="0"/>
  <sheetData>
    <row r="1" spans="1:14">
      <c r="A1" s="1"/>
      <c r="B1" s="1" t="s">
        <v>1</v>
      </c>
      <c r="C1" s="1" t="s">
        <v>4</v>
      </c>
      <c r="D1" s="1" t="s">
        <v>5</v>
      </c>
    </row>
    <row r="6" spans="1:14">
      <c r="H6" s="18" t="s">
        <v>12</v>
      </c>
      <c r="I6" s="18"/>
      <c r="J6" s="9" t="s">
        <v>19</v>
      </c>
      <c r="K6" s="10"/>
    </row>
    <row r="7" spans="1:14">
      <c r="E7" s="1"/>
      <c r="F7" s="1"/>
      <c r="G7" s="1" t="s">
        <v>1</v>
      </c>
      <c r="H7" s="1" t="s">
        <v>4</v>
      </c>
      <c r="I7" s="1" t="s">
        <v>5</v>
      </c>
      <c r="J7" s="1" t="s">
        <v>4</v>
      </c>
      <c r="K7" s="1"/>
    </row>
    <row r="8" spans="1:14">
      <c r="E8" s="19" t="s">
        <v>10</v>
      </c>
      <c r="F8" s="2" t="s">
        <v>3</v>
      </c>
      <c r="G8" s="2">
        <v>0.9173012195085759</v>
      </c>
      <c r="H8" s="2">
        <v>8</v>
      </c>
      <c r="I8" s="2">
        <v>5</v>
      </c>
      <c r="J8" s="2">
        <v>3</v>
      </c>
      <c r="K8" s="20" t="s">
        <v>10</v>
      </c>
    </row>
    <row r="9" spans="1:14">
      <c r="E9" s="19"/>
      <c r="F9" s="2" t="s">
        <v>6</v>
      </c>
      <c r="G9" s="2">
        <v>0.95236462265314126</v>
      </c>
      <c r="H9" s="2">
        <v>8</v>
      </c>
      <c r="I9" s="2">
        <v>8</v>
      </c>
      <c r="J9" s="2">
        <v>0</v>
      </c>
      <c r="K9" s="20"/>
    </row>
    <row r="10" spans="1:14">
      <c r="E10" s="19"/>
      <c r="F10" s="2" t="s">
        <v>8</v>
      </c>
      <c r="G10" s="2">
        <v>0.83585367135761224</v>
      </c>
      <c r="H10" s="2">
        <v>10</v>
      </c>
      <c r="I10" s="2">
        <v>13</v>
      </c>
      <c r="J10" s="2">
        <v>-3</v>
      </c>
      <c r="K10" s="20"/>
      <c r="L10" s="12" t="s">
        <v>20</v>
      </c>
      <c r="M10" s="9" t="s">
        <v>21</v>
      </c>
      <c r="N10" s="10"/>
    </row>
    <row r="11" spans="1:14">
      <c r="E11" s="1"/>
      <c r="F11" s="1" t="s">
        <v>11</v>
      </c>
      <c r="G11" s="1">
        <f>AVERAGE(G8:G10)</f>
        <v>0.9018398378397765</v>
      </c>
      <c r="H11" s="1">
        <f t="shared" ref="H11" si="0">AVERAGE(H8:H10)</f>
        <v>8.6666666666666661</v>
      </c>
      <c r="I11" s="1">
        <f>AVERAGE(I8:I10)</f>
        <v>8.6666666666666661</v>
      </c>
      <c r="J11" s="1">
        <f>AVERAGE(J8:J10)</f>
        <v>0</v>
      </c>
      <c r="L11" s="11">
        <f>STDEV(J8:J10)</f>
        <v>3</v>
      </c>
      <c r="M11" s="11">
        <f>STDEVP(J8:J10)</f>
        <v>2.4494897427831779</v>
      </c>
    </row>
    <row r="12" spans="1:14">
      <c r="E12" s="13" t="s">
        <v>0</v>
      </c>
      <c r="F12" s="3" t="s">
        <v>2</v>
      </c>
      <c r="G12" s="3">
        <v>0.73935904252407469</v>
      </c>
      <c r="H12" s="3">
        <v>8</v>
      </c>
      <c r="I12" s="3">
        <v>6</v>
      </c>
      <c r="J12" s="2">
        <v>2</v>
      </c>
      <c r="K12" s="21" t="s">
        <v>0</v>
      </c>
    </row>
    <row r="13" spans="1:14">
      <c r="E13" s="13"/>
      <c r="F13" s="3" t="s">
        <v>7</v>
      </c>
      <c r="G13" s="3">
        <v>0.63851190130909063</v>
      </c>
      <c r="H13" s="3">
        <v>7</v>
      </c>
      <c r="I13" s="3">
        <v>5</v>
      </c>
      <c r="J13" s="2">
        <v>2</v>
      </c>
      <c r="K13" s="21"/>
    </row>
    <row r="14" spans="1:14">
      <c r="E14" s="13"/>
      <c r="F14" s="3" t="s">
        <v>9</v>
      </c>
      <c r="G14" s="3">
        <v>0.39100440803864944</v>
      </c>
      <c r="H14" s="3">
        <v>14</v>
      </c>
      <c r="I14" s="3">
        <v>5</v>
      </c>
      <c r="J14" s="2">
        <v>9</v>
      </c>
      <c r="K14" s="21"/>
      <c r="L14" s="12" t="s">
        <v>20</v>
      </c>
      <c r="M14" s="9" t="s">
        <v>21</v>
      </c>
    </row>
    <row r="15" spans="1:14">
      <c r="E15" s="1"/>
      <c r="F15" s="1" t="s">
        <v>11</v>
      </c>
      <c r="G15" s="1">
        <f>AVERAGE(G12:G14)</f>
        <v>0.58962511729060496</v>
      </c>
      <c r="H15" s="1">
        <f t="shared" ref="H15:I15" si="1">AVERAGE(H12:H14)</f>
        <v>9.6666666666666661</v>
      </c>
      <c r="I15" s="1">
        <f t="shared" si="1"/>
        <v>5.333333333333333</v>
      </c>
      <c r="J15" s="1">
        <f>AVERAGE(J12:J14)</f>
        <v>4.333333333333333</v>
      </c>
      <c r="L15" s="11">
        <f>STDEV(J12:J14)</f>
        <v>4.0414518843273806</v>
      </c>
      <c r="M15" s="11">
        <f>STDEVP(J12:J14)</f>
        <v>3.2998316455372216</v>
      </c>
    </row>
    <row r="18" spans="4:16">
      <c r="F18" s="18" t="s">
        <v>12</v>
      </c>
      <c r="G18" s="18"/>
      <c r="H18" s="18"/>
      <c r="I18" s="18"/>
      <c r="N18" s="1">
        <v>1</v>
      </c>
      <c r="O18" s="1">
        <v>-0.33333333333333298</v>
      </c>
      <c r="P18" s="1" t="s">
        <v>22</v>
      </c>
    </row>
    <row r="19" spans="4:16">
      <c r="F19" s="18" t="s">
        <v>15</v>
      </c>
      <c r="G19" s="18"/>
      <c r="H19" s="18" t="s">
        <v>16</v>
      </c>
      <c r="I19" s="18"/>
      <c r="J19" s="16" t="s">
        <v>19</v>
      </c>
      <c r="K19" s="17"/>
      <c r="N19" s="1">
        <v>2</v>
      </c>
      <c r="O19" s="1">
        <v>2.3333333333333335</v>
      </c>
      <c r="P19" s="1">
        <f>TTEST(N18:N19, O18:O19, 2, 1)</f>
        <v>0.65595826075473884</v>
      </c>
    </row>
    <row r="20" spans="4:16">
      <c r="F20" s="1" t="s">
        <v>13</v>
      </c>
      <c r="G20" s="1" t="s">
        <v>14</v>
      </c>
      <c r="H20" s="1" t="s">
        <v>13</v>
      </c>
      <c r="I20" s="1" t="s">
        <v>14</v>
      </c>
      <c r="J20" s="1" t="s">
        <v>13</v>
      </c>
      <c r="K20" s="1" t="s">
        <v>14</v>
      </c>
    </row>
    <row r="21" spans="4:16">
      <c r="D21" s="19" t="s">
        <v>10</v>
      </c>
      <c r="E21" s="7" t="s">
        <v>3</v>
      </c>
      <c r="F21" s="2">
        <v>5</v>
      </c>
      <c r="G21" s="2">
        <v>3</v>
      </c>
      <c r="H21" s="2">
        <v>3</v>
      </c>
      <c r="I21" s="2">
        <v>2</v>
      </c>
      <c r="J21" s="4">
        <v>2</v>
      </c>
      <c r="K21" s="4">
        <v>3</v>
      </c>
    </row>
    <row r="22" spans="4:16">
      <c r="D22" s="19"/>
      <c r="E22" s="7" t="s">
        <v>6</v>
      </c>
      <c r="F22" s="2">
        <v>5</v>
      </c>
      <c r="G22" s="2">
        <v>3</v>
      </c>
      <c r="H22" s="2">
        <v>5</v>
      </c>
      <c r="I22" s="2">
        <v>3</v>
      </c>
      <c r="J22" s="4">
        <v>0</v>
      </c>
      <c r="K22" s="4">
        <v>0</v>
      </c>
      <c r="L22" s="14" t="s">
        <v>20</v>
      </c>
      <c r="M22" s="15"/>
      <c r="N22" s="16" t="s">
        <v>21</v>
      </c>
      <c r="O22" s="17"/>
    </row>
    <row r="23" spans="4:16">
      <c r="D23" s="19"/>
      <c r="E23" s="7" t="s">
        <v>8</v>
      </c>
      <c r="F23" s="2">
        <v>5</v>
      </c>
      <c r="G23" s="2">
        <v>5</v>
      </c>
      <c r="H23" s="2">
        <v>4</v>
      </c>
      <c r="I23" s="2">
        <v>9</v>
      </c>
      <c r="J23" s="4">
        <v>1</v>
      </c>
      <c r="K23" s="4">
        <v>-4</v>
      </c>
      <c r="L23" s="1" t="s">
        <v>13</v>
      </c>
      <c r="M23" s="1" t="s">
        <v>14</v>
      </c>
      <c r="N23" s="1" t="s">
        <v>13</v>
      </c>
      <c r="O23" s="1" t="s">
        <v>14</v>
      </c>
    </row>
    <row r="24" spans="4:16">
      <c r="E24" s="1" t="s">
        <v>11</v>
      </c>
      <c r="F24" s="1">
        <f t="shared" ref="F24:K24" si="2">AVERAGE(F21:F23)</f>
        <v>5</v>
      </c>
      <c r="G24" s="1">
        <f t="shared" si="2"/>
        <v>3.6666666666666665</v>
      </c>
      <c r="H24" s="1">
        <f t="shared" si="2"/>
        <v>4</v>
      </c>
      <c r="I24" s="1">
        <f t="shared" si="2"/>
        <v>4.666666666666667</v>
      </c>
      <c r="J24" s="1">
        <f t="shared" si="2"/>
        <v>1</v>
      </c>
      <c r="K24" s="1">
        <f t="shared" si="2"/>
        <v>-0.33333333333333331</v>
      </c>
      <c r="L24" s="11">
        <f>STDEV(J21:J23)</f>
        <v>1</v>
      </c>
      <c r="M24" s="11">
        <f>STDEV(K21:K23)</f>
        <v>3.5118845842842465</v>
      </c>
      <c r="N24" s="11">
        <f>STDEVP(J21:J23)</f>
        <v>0.81649658092772603</v>
      </c>
      <c r="O24" s="11">
        <f>STDEVP(K21:K23)</f>
        <v>2.8674417556808756</v>
      </c>
    </row>
    <row r="25" spans="4:16">
      <c r="D25" s="13" t="s">
        <v>0</v>
      </c>
      <c r="E25" s="8" t="s">
        <v>2</v>
      </c>
      <c r="F25" s="3">
        <v>4</v>
      </c>
      <c r="G25" s="3">
        <v>4</v>
      </c>
      <c r="H25" s="3">
        <v>3</v>
      </c>
      <c r="I25" s="3">
        <v>3</v>
      </c>
      <c r="J25" s="5">
        <v>1</v>
      </c>
      <c r="K25" s="6">
        <v>1</v>
      </c>
    </row>
    <row r="26" spans="4:16">
      <c r="D26" s="13"/>
      <c r="E26" s="8" t="s">
        <v>7</v>
      </c>
      <c r="F26" s="3">
        <v>3</v>
      </c>
      <c r="G26" s="3">
        <v>4</v>
      </c>
      <c r="H26" s="3">
        <v>3</v>
      </c>
      <c r="I26" s="3">
        <v>2</v>
      </c>
      <c r="J26" s="5">
        <v>0</v>
      </c>
      <c r="K26" s="6">
        <v>2</v>
      </c>
      <c r="L26" s="14" t="s">
        <v>20</v>
      </c>
      <c r="M26" s="15"/>
      <c r="N26" s="16" t="s">
        <v>21</v>
      </c>
      <c r="O26" s="17"/>
    </row>
    <row r="27" spans="4:16">
      <c r="D27" s="13"/>
      <c r="E27" s="8" t="s">
        <v>9</v>
      </c>
      <c r="F27" s="3">
        <v>9</v>
      </c>
      <c r="G27" s="3">
        <v>5</v>
      </c>
      <c r="H27" s="3">
        <v>4</v>
      </c>
      <c r="I27" s="3">
        <v>1</v>
      </c>
      <c r="J27" s="5">
        <v>5</v>
      </c>
      <c r="K27" s="6">
        <v>4</v>
      </c>
      <c r="L27" s="1" t="s">
        <v>13</v>
      </c>
      <c r="M27" s="1" t="s">
        <v>14</v>
      </c>
      <c r="N27" s="1" t="s">
        <v>13</v>
      </c>
      <c r="O27" s="1" t="s">
        <v>14</v>
      </c>
    </row>
    <row r="28" spans="4:16">
      <c r="E28" s="1" t="s">
        <v>11</v>
      </c>
      <c r="F28" s="1">
        <f t="shared" ref="F28:K28" si="3">AVERAGE(F25:F27)</f>
        <v>5.333333333333333</v>
      </c>
      <c r="G28" s="1">
        <f t="shared" si="3"/>
        <v>4.333333333333333</v>
      </c>
      <c r="H28" s="1">
        <f t="shared" si="3"/>
        <v>3.3333333333333335</v>
      </c>
      <c r="I28" s="1">
        <f t="shared" si="3"/>
        <v>2</v>
      </c>
      <c r="J28" s="1">
        <f t="shared" si="3"/>
        <v>2</v>
      </c>
      <c r="K28" s="1">
        <f t="shared" si="3"/>
        <v>2.3333333333333335</v>
      </c>
      <c r="L28" s="11">
        <f>STDEV(J25:J27)</f>
        <v>2.6457513110645907</v>
      </c>
      <c r="M28" s="11">
        <f>STDEV(K25:K27)</f>
        <v>1.5275252316519468</v>
      </c>
      <c r="N28" s="11">
        <f>STDEVP(J25:J27)</f>
        <v>2.1602468994692869</v>
      </c>
      <c r="O28" s="11">
        <f>STDEVP(K25:K27)</f>
        <v>1.247219128924647</v>
      </c>
    </row>
    <row r="30" spans="4:16">
      <c r="F30" s="18" t="s">
        <v>12</v>
      </c>
      <c r="G30" s="18"/>
      <c r="H30" s="18"/>
      <c r="I30" s="18"/>
      <c r="N30" s="1">
        <v>-0.66666666666666696</v>
      </c>
      <c r="O30" s="1">
        <v>0.66666666666666663</v>
      </c>
      <c r="P30" s="1" t="s">
        <v>23</v>
      </c>
    </row>
    <row r="31" spans="4:16">
      <c r="F31" s="18" t="s">
        <v>15</v>
      </c>
      <c r="G31" s="18"/>
      <c r="H31" s="18" t="s">
        <v>16</v>
      </c>
      <c r="I31" s="18"/>
      <c r="J31" s="16" t="s">
        <v>19</v>
      </c>
      <c r="K31" s="17"/>
      <c r="N31" s="1">
        <v>3.3333333333333335</v>
      </c>
      <c r="O31" s="1">
        <v>1.3333333333333333</v>
      </c>
      <c r="P31" s="1">
        <f>TTEST(N30:N31, O30:O31, 2, 1)</f>
        <v>0.87433408362199749</v>
      </c>
    </row>
    <row r="32" spans="4:16">
      <c r="F32" s="1" t="s">
        <v>17</v>
      </c>
      <c r="G32" s="1" t="s">
        <v>18</v>
      </c>
      <c r="H32" s="1" t="s">
        <v>17</v>
      </c>
      <c r="I32" s="1" t="s">
        <v>18</v>
      </c>
      <c r="J32" s="1" t="s">
        <v>17</v>
      </c>
      <c r="K32" s="1" t="s">
        <v>18</v>
      </c>
    </row>
    <row r="33" spans="4:15">
      <c r="D33" s="19" t="s">
        <v>10</v>
      </c>
      <c r="E33" s="2" t="s">
        <v>3</v>
      </c>
      <c r="F33" s="2">
        <v>2</v>
      </c>
      <c r="G33" s="2">
        <v>6</v>
      </c>
      <c r="H33" s="2">
        <v>2</v>
      </c>
      <c r="I33" s="2">
        <v>3</v>
      </c>
      <c r="J33" s="4">
        <v>0</v>
      </c>
      <c r="K33" s="4">
        <v>3</v>
      </c>
    </row>
    <row r="34" spans="4:15">
      <c r="D34" s="19"/>
      <c r="E34" s="2" t="s">
        <v>6</v>
      </c>
      <c r="F34" s="2">
        <v>3</v>
      </c>
      <c r="G34" s="2">
        <v>5</v>
      </c>
      <c r="H34" s="2">
        <v>3</v>
      </c>
      <c r="I34" s="2">
        <v>5</v>
      </c>
      <c r="J34" s="4">
        <v>0</v>
      </c>
      <c r="K34" s="4">
        <v>0</v>
      </c>
      <c r="L34" s="14" t="s">
        <v>20</v>
      </c>
      <c r="M34" s="15"/>
      <c r="N34" s="16" t="s">
        <v>21</v>
      </c>
      <c r="O34" s="17"/>
    </row>
    <row r="35" spans="4:15">
      <c r="D35" s="19"/>
      <c r="E35" s="2" t="s">
        <v>8</v>
      </c>
      <c r="F35" s="2">
        <v>8</v>
      </c>
      <c r="G35" s="2">
        <v>2</v>
      </c>
      <c r="H35" s="2">
        <v>10</v>
      </c>
      <c r="I35" s="2">
        <v>3</v>
      </c>
      <c r="J35" s="4">
        <v>-2</v>
      </c>
      <c r="K35" s="4">
        <v>-1</v>
      </c>
      <c r="L35" s="1" t="s">
        <v>17</v>
      </c>
      <c r="M35" s="1" t="s">
        <v>18</v>
      </c>
      <c r="N35" s="1" t="s">
        <v>17</v>
      </c>
      <c r="O35" s="1" t="s">
        <v>18</v>
      </c>
    </row>
    <row r="36" spans="4:15">
      <c r="E36" s="1" t="s">
        <v>11</v>
      </c>
      <c r="F36" s="1">
        <f t="shared" ref="F36:K36" si="4">AVERAGE(F33:F35)</f>
        <v>4.333333333333333</v>
      </c>
      <c r="G36" s="1">
        <f t="shared" si="4"/>
        <v>4.333333333333333</v>
      </c>
      <c r="H36" s="1">
        <f t="shared" si="4"/>
        <v>5</v>
      </c>
      <c r="I36" s="1">
        <f t="shared" si="4"/>
        <v>3.6666666666666665</v>
      </c>
      <c r="J36" s="1">
        <f t="shared" si="4"/>
        <v>-0.66666666666666663</v>
      </c>
      <c r="K36" s="1">
        <f t="shared" si="4"/>
        <v>0.66666666666666663</v>
      </c>
      <c r="L36" s="11">
        <f>STDEV(J33:J35)</f>
        <v>1.1547005383792517</v>
      </c>
      <c r="M36" s="11">
        <f>STDEV(K33:K35)</f>
        <v>2.0816659994661326</v>
      </c>
      <c r="N36" s="11">
        <f>STDEVP(J33:J35)</f>
        <v>0.94280904158206336</v>
      </c>
      <c r="O36" s="11">
        <f>STDEVP(K33:K35)</f>
        <v>1.699673171197595</v>
      </c>
    </row>
    <row r="37" spans="4:15">
      <c r="D37" s="13" t="s">
        <v>0</v>
      </c>
      <c r="E37" s="3" t="s">
        <v>2</v>
      </c>
      <c r="F37" s="3">
        <v>3</v>
      </c>
      <c r="G37" s="3">
        <v>5</v>
      </c>
      <c r="H37" s="3">
        <v>3</v>
      </c>
      <c r="I37" s="3">
        <v>3</v>
      </c>
      <c r="J37" s="5">
        <v>0</v>
      </c>
      <c r="K37" s="6">
        <v>2</v>
      </c>
    </row>
    <row r="38" spans="4:15">
      <c r="D38" s="13"/>
      <c r="E38" s="3" t="s">
        <v>7</v>
      </c>
      <c r="F38" s="3">
        <v>5</v>
      </c>
      <c r="G38" s="3">
        <v>2</v>
      </c>
      <c r="H38" s="3">
        <v>2</v>
      </c>
      <c r="I38" s="3">
        <v>2</v>
      </c>
      <c r="J38" s="5">
        <v>3</v>
      </c>
      <c r="K38" s="6">
        <v>0</v>
      </c>
      <c r="L38" s="14" t="s">
        <v>20</v>
      </c>
      <c r="M38" s="15"/>
      <c r="N38" s="16" t="s">
        <v>21</v>
      </c>
      <c r="O38" s="17"/>
    </row>
    <row r="39" spans="4:15">
      <c r="D39" s="13"/>
      <c r="E39" s="3" t="s">
        <v>9</v>
      </c>
      <c r="F39" s="3">
        <v>9</v>
      </c>
      <c r="G39" s="3">
        <v>5</v>
      </c>
      <c r="H39" s="3">
        <v>2</v>
      </c>
      <c r="I39" s="3">
        <v>3</v>
      </c>
      <c r="J39" s="5">
        <v>7</v>
      </c>
      <c r="K39" s="6">
        <v>2</v>
      </c>
      <c r="L39" s="1" t="s">
        <v>17</v>
      </c>
      <c r="M39" s="1" t="s">
        <v>18</v>
      </c>
      <c r="N39" s="1" t="s">
        <v>17</v>
      </c>
      <c r="O39" s="1" t="s">
        <v>18</v>
      </c>
    </row>
    <row r="40" spans="4:15">
      <c r="E40" s="1" t="s">
        <v>11</v>
      </c>
      <c r="F40" s="1">
        <f t="shared" ref="F40:K40" si="5">AVERAGE(F37:F39)</f>
        <v>5.666666666666667</v>
      </c>
      <c r="G40" s="1">
        <f t="shared" si="5"/>
        <v>4</v>
      </c>
      <c r="H40" s="1">
        <f t="shared" si="5"/>
        <v>2.3333333333333335</v>
      </c>
      <c r="I40" s="1">
        <f t="shared" si="5"/>
        <v>2.6666666666666665</v>
      </c>
      <c r="J40" s="1">
        <f t="shared" si="5"/>
        <v>3.3333333333333335</v>
      </c>
      <c r="K40" s="1">
        <f t="shared" si="5"/>
        <v>1.3333333333333333</v>
      </c>
      <c r="L40" s="11">
        <f>STDEV(J37:J39)</f>
        <v>3.5118845842842461</v>
      </c>
      <c r="M40" s="11">
        <f>STDEV(K37:K39)</f>
        <v>1.1547005383792517</v>
      </c>
      <c r="N40" s="11">
        <f>STDEVP(J37:J39)</f>
        <v>2.8674417556808756</v>
      </c>
      <c r="O40" s="11">
        <f>STDEVP(K37:K39)</f>
        <v>0.94280904158206336</v>
      </c>
    </row>
  </sheetData>
  <mergeCells count="25">
    <mergeCell ref="J19:K19"/>
    <mergeCell ref="K8:K10"/>
    <mergeCell ref="K12:K14"/>
    <mergeCell ref="H19:I19"/>
    <mergeCell ref="F18:I18"/>
    <mergeCell ref="E8:E10"/>
    <mergeCell ref="E12:E14"/>
    <mergeCell ref="H6:I6"/>
    <mergeCell ref="F19:G19"/>
    <mergeCell ref="D33:D35"/>
    <mergeCell ref="D37:D39"/>
    <mergeCell ref="L22:M22"/>
    <mergeCell ref="N22:O22"/>
    <mergeCell ref="L34:M34"/>
    <mergeCell ref="N34:O34"/>
    <mergeCell ref="L38:M38"/>
    <mergeCell ref="N38:O38"/>
    <mergeCell ref="L26:M26"/>
    <mergeCell ref="N26:O26"/>
    <mergeCell ref="J31:K31"/>
    <mergeCell ref="F30:I30"/>
    <mergeCell ref="F31:G31"/>
    <mergeCell ref="H31:I31"/>
    <mergeCell ref="D21:D23"/>
    <mergeCell ref="D25:D27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相関係数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2015-10-27T11:07:09Z</dcterms:created>
  <dcterms:modified xsi:type="dcterms:W3CDTF">2016-07-13T14:56:27Z</dcterms:modified>
</cp:coreProperties>
</file>