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codeName="ThisWorkbook" autoCompressPictures="0"/>
  <bookViews>
    <workbookView xWindow="0" yWindow="0" windowWidth="25600" windowHeight="14580" tabRatio="500" activeTab="2"/>
  </bookViews>
  <sheets>
    <sheet name="20151015-本間祐作-ムービー.csv" sheetId="1" r:id="rId1"/>
    <sheet name="直線補完" sheetId="2" r:id="rId2"/>
    <sheet name="スプライン補完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3" l="1"/>
  <c r="J4" i="3"/>
  <c r="I5" i="2"/>
  <c r="I5" i="3"/>
  <c r="H13" i="3"/>
  <c r="H3" i="3"/>
  <c r="H4" i="3"/>
  <c r="H5" i="3"/>
  <c r="H6" i="3"/>
  <c r="H7" i="3"/>
  <c r="H8" i="3"/>
  <c r="H9" i="3"/>
  <c r="H10" i="3"/>
  <c r="H11" i="3"/>
  <c r="H12" i="3"/>
  <c r="H14" i="3"/>
  <c r="H15" i="3"/>
  <c r="H16" i="3"/>
  <c r="H17" i="3"/>
  <c r="H18" i="3"/>
  <c r="H19" i="3"/>
  <c r="H2" i="3"/>
  <c r="G10" i="3"/>
  <c r="G6" i="3"/>
  <c r="G3" i="3"/>
  <c r="G4" i="3"/>
  <c r="G5" i="3"/>
  <c r="G7" i="3"/>
  <c r="G8" i="3"/>
  <c r="G9" i="3"/>
  <c r="G11" i="3"/>
  <c r="G12" i="3"/>
  <c r="G13" i="3"/>
  <c r="G14" i="3"/>
  <c r="G15" i="3"/>
  <c r="G16" i="3"/>
  <c r="G17" i="3"/>
  <c r="G18" i="3"/>
  <c r="G19" i="3"/>
  <c r="G2" i="3"/>
  <c r="H19" i="2"/>
  <c r="H18" i="2"/>
  <c r="H16" i="2"/>
  <c r="H15" i="2"/>
  <c r="H14" i="2"/>
  <c r="H13" i="2"/>
  <c r="H11" i="2"/>
  <c r="H10" i="2"/>
  <c r="H9" i="2"/>
  <c r="H6" i="2"/>
  <c r="H5" i="2"/>
  <c r="H4" i="2"/>
  <c r="H3" i="2"/>
  <c r="G17" i="2"/>
  <c r="G12" i="2"/>
  <c r="G8" i="2"/>
  <c r="G7" i="2"/>
</calcChain>
</file>

<file path=xl/sharedStrings.xml><?xml version="1.0" encoding="utf-8"?>
<sst xmlns="http://schemas.openxmlformats.org/spreadsheetml/2006/main" count="42" uniqueCount="30">
  <si>
    <t>***** User Data *****</t>
  </si>
  <si>
    <t>UX of 繝 繝ｼ繝薙�</t>
  </si>
  <si>
    <t>Measurement Time 7min</t>
  </si>
  <si>
    <t>21years old</t>
  </si>
  <si>
    <t>15-10-288 16:49:21 0.0min First UX =&gt; 28.57%</t>
  </si>
  <si>
    <t>*********************</t>
  </si>
  <si>
    <t>15-10-288 16:49:42 0.35min UX =&gt; -21.52%</t>
  </si>
  <si>
    <t>15-10-288 16:49:59 0.63min UX =&gt; -35.86%</t>
  </si>
  <si>
    <t>15-10-288 16:50:13 0.87min UX =&gt; 13.52%</t>
  </si>
  <si>
    <t>15-10-288 16:50:29 1.13min UX =&gt; 2.66%</t>
  </si>
  <si>
    <t>15-10-288 16:51:07 1.77min UX =&gt; 40.98%</t>
  </si>
  <si>
    <t>15-10-288 16:52:08 2.78min UX =&gt; 12.91%</t>
  </si>
  <si>
    <t>15-10-288 16:52:18 2.95min UX =&gt; -7.17%</t>
  </si>
  <si>
    <t>15-10-288 16:52:39 3.30min UX =&gt; 19.47%</t>
  </si>
  <si>
    <t>15-10-288 16:52:57 3.60min UX =&gt; -29.30%</t>
  </si>
  <si>
    <t>15-10-288 16:53:56 4.58min UX =&gt; 23.57%</t>
  </si>
  <si>
    <t>15-10-288 16:54:22 5.02min UX =&gt; -51.23%</t>
  </si>
  <si>
    <t>15-10-288 16:55:11 5.83min UX =&gt; 14.96%</t>
  </si>
  <si>
    <t>15-10-288 16:55:30 6.15min UX =&gt; 39.75%</t>
  </si>
  <si>
    <t>15-10-288 16:56:22===== MEASUREMENT END =====</t>
  </si>
  <si>
    <t>TIME</t>
    <phoneticPr fontId="1"/>
  </si>
  <si>
    <t>UXPLOT</t>
    <phoneticPr fontId="1"/>
  </si>
  <si>
    <t>TIME</t>
    <phoneticPr fontId="1"/>
  </si>
  <si>
    <t>UXCURVE</t>
    <phoneticPr fontId="1"/>
  </si>
  <si>
    <t>TIME</t>
  </si>
  <si>
    <t>TIME</t>
    <phoneticPr fontId="1"/>
  </si>
  <si>
    <t>相関係数</t>
    <rPh sb="0" eb="4">
      <t>ソウカン</t>
    </rPh>
    <phoneticPr fontId="1"/>
  </si>
  <si>
    <t>相関係数</t>
    <rPh sb="0" eb="4">
      <t>ソウ</t>
    </rPh>
    <phoneticPr fontId="1"/>
  </si>
  <si>
    <t>前半</t>
    <rPh sb="0" eb="2">
      <t>ゼンハン</t>
    </rPh>
    <phoneticPr fontId="1"/>
  </si>
  <si>
    <t>後半</t>
    <rPh sb="0" eb="2">
      <t>コウハン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</si>
</sst>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4" fillId="0" borderId="0" xfId="0" applyFont="1"/>
  </cellXfs>
  <cellStyles count="1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'20151015-本間祐作-ムービー.csv'!$B$22</c:f>
              <c:strCache>
                <c:ptCount val="1"/>
                <c:pt idx="0">
                  <c:v>UXPLOT</c:v>
                </c:pt>
              </c:strCache>
            </c:strRef>
          </c:tx>
          <c:spPr>
            <a:ln w="25400"/>
          </c:spPr>
          <c:marker>
            <c:symbol val="x"/>
            <c:size val="5"/>
          </c:marker>
          <c:xVal>
            <c:numRef>
              <c:f>'20151015-本間祐作-ムービー.csv'!$A$23:$A$36</c:f>
              <c:numCache>
                <c:formatCode>General</c:formatCode>
                <c:ptCount val="14"/>
                <c:pt idx="0">
                  <c:v>0.0</c:v>
                </c:pt>
                <c:pt idx="1">
                  <c:v>0.35</c:v>
                </c:pt>
                <c:pt idx="2">
                  <c:v>0.63</c:v>
                </c:pt>
                <c:pt idx="3">
                  <c:v>0.87</c:v>
                </c:pt>
                <c:pt idx="4">
                  <c:v>1.13</c:v>
                </c:pt>
                <c:pt idx="5">
                  <c:v>1.77</c:v>
                </c:pt>
                <c:pt idx="6">
                  <c:v>2.78</c:v>
                </c:pt>
                <c:pt idx="7">
                  <c:v>2.95</c:v>
                </c:pt>
                <c:pt idx="8">
                  <c:v>3.3</c:v>
                </c:pt>
                <c:pt idx="9">
                  <c:v>3.6</c:v>
                </c:pt>
                <c:pt idx="10">
                  <c:v>4.58</c:v>
                </c:pt>
                <c:pt idx="11">
                  <c:v>5.02</c:v>
                </c:pt>
                <c:pt idx="12">
                  <c:v>5.83</c:v>
                </c:pt>
                <c:pt idx="13">
                  <c:v>6.15</c:v>
                </c:pt>
              </c:numCache>
            </c:numRef>
          </c:xVal>
          <c:yVal>
            <c:numRef>
              <c:f>'20151015-本間祐作-ムービー.csv'!$B$23:$B$36</c:f>
              <c:numCache>
                <c:formatCode>General</c:formatCode>
                <c:ptCount val="14"/>
                <c:pt idx="0">
                  <c:v>28.6</c:v>
                </c:pt>
                <c:pt idx="1">
                  <c:v>-21.5</c:v>
                </c:pt>
                <c:pt idx="2">
                  <c:v>-35.9</c:v>
                </c:pt>
                <c:pt idx="3">
                  <c:v>13.5</c:v>
                </c:pt>
                <c:pt idx="4">
                  <c:v>2.7</c:v>
                </c:pt>
                <c:pt idx="5">
                  <c:v>41.0</c:v>
                </c:pt>
                <c:pt idx="6">
                  <c:v>13.0</c:v>
                </c:pt>
                <c:pt idx="7">
                  <c:v>-7.1</c:v>
                </c:pt>
                <c:pt idx="8">
                  <c:v>19.4</c:v>
                </c:pt>
                <c:pt idx="9">
                  <c:v>-29.3</c:v>
                </c:pt>
                <c:pt idx="10">
                  <c:v>23.6</c:v>
                </c:pt>
                <c:pt idx="11">
                  <c:v>-51.2</c:v>
                </c:pt>
                <c:pt idx="12">
                  <c:v>15.0</c:v>
                </c:pt>
                <c:pt idx="13">
                  <c:v>39.8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'20151015-本間祐作-ムービー.csv'!$E$22</c:f>
              <c:strCache>
                <c:ptCount val="1"/>
                <c:pt idx="0">
                  <c:v>UXCURVE</c:v>
                </c:pt>
              </c:strCache>
            </c:strRef>
          </c:tx>
          <c:spPr>
            <a:ln w="25400"/>
          </c:spPr>
          <c:marker>
            <c:symbol val="circle"/>
            <c:size val="5"/>
          </c:marker>
          <c:xVal>
            <c:numRef>
              <c:f>'20151015-本間祐作-ムービー.csv'!$D$23:$D$27</c:f>
              <c:numCache>
                <c:formatCode>General</c:formatCode>
                <c:ptCount val="5"/>
                <c:pt idx="0">
                  <c:v>0.0</c:v>
                </c:pt>
                <c:pt idx="1">
                  <c:v>1.2</c:v>
                </c:pt>
                <c:pt idx="2">
                  <c:v>1.7</c:v>
                </c:pt>
                <c:pt idx="3">
                  <c:v>3.0</c:v>
                </c:pt>
                <c:pt idx="4">
                  <c:v>5.2</c:v>
                </c:pt>
              </c:numCache>
            </c:numRef>
          </c:xVal>
          <c:yVal>
            <c:numRef>
              <c:f>'20151015-本間祐作-ムービー.csv'!$E$23:$E$27</c:f>
              <c:numCache>
                <c:formatCode>General</c:formatCode>
                <c:ptCount val="5"/>
                <c:pt idx="0">
                  <c:v>45.0</c:v>
                </c:pt>
                <c:pt idx="1">
                  <c:v>-25.0</c:v>
                </c:pt>
                <c:pt idx="2">
                  <c:v>59.0</c:v>
                </c:pt>
                <c:pt idx="3">
                  <c:v>-32.0</c:v>
                </c:pt>
                <c:pt idx="4">
                  <c:v>-48.0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140872"/>
        <c:axId val="-2088638504"/>
      </c:scatterChart>
      <c:valAx>
        <c:axId val="-2110140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 [min]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88638504"/>
        <c:crosses val="autoZero"/>
        <c:crossBetween val="midCat"/>
      </c:valAx>
      <c:valAx>
        <c:axId val="-2088638504"/>
        <c:scaling>
          <c:orientation val="minMax"/>
          <c:max val="100.0"/>
          <c:min val="-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Value of UX [%]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0140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直線補完!$G$1</c:f>
              <c:strCache>
                <c:ptCount val="1"/>
                <c:pt idx="0">
                  <c:v>UXPLOT</c:v>
                </c:pt>
              </c:strCache>
            </c:strRef>
          </c:tx>
          <c:spPr>
            <a:ln w="25400"/>
          </c:spPr>
          <c:marker>
            <c:symbol val="x"/>
            <c:size val="5"/>
          </c:marker>
          <c:xVal>
            <c:numRef>
              <c:f>直線補完!$F$2:$F$19</c:f>
              <c:numCache>
                <c:formatCode>General</c:formatCode>
                <c:ptCount val="18"/>
                <c:pt idx="0">
                  <c:v>0.0</c:v>
                </c:pt>
                <c:pt idx="1">
                  <c:v>0.35</c:v>
                </c:pt>
                <c:pt idx="2">
                  <c:v>0.63</c:v>
                </c:pt>
                <c:pt idx="3">
                  <c:v>0.87</c:v>
                </c:pt>
                <c:pt idx="4">
                  <c:v>1.13</c:v>
                </c:pt>
                <c:pt idx="5">
                  <c:v>1.2</c:v>
                </c:pt>
                <c:pt idx="6">
                  <c:v>1.7</c:v>
                </c:pt>
                <c:pt idx="7">
                  <c:v>1.77</c:v>
                </c:pt>
                <c:pt idx="8">
                  <c:v>2.78</c:v>
                </c:pt>
                <c:pt idx="9">
                  <c:v>2.95</c:v>
                </c:pt>
                <c:pt idx="10">
                  <c:v>3.0</c:v>
                </c:pt>
                <c:pt idx="11">
                  <c:v>3.3</c:v>
                </c:pt>
                <c:pt idx="12">
                  <c:v>3.6</c:v>
                </c:pt>
                <c:pt idx="13">
                  <c:v>4.58</c:v>
                </c:pt>
                <c:pt idx="14">
                  <c:v>5.02</c:v>
                </c:pt>
                <c:pt idx="15">
                  <c:v>5.2</c:v>
                </c:pt>
                <c:pt idx="16">
                  <c:v>5.83</c:v>
                </c:pt>
                <c:pt idx="17">
                  <c:v>6.15</c:v>
                </c:pt>
              </c:numCache>
            </c:numRef>
          </c:xVal>
          <c:yVal>
            <c:numRef>
              <c:f>直線補完!$G$2:$G$19</c:f>
              <c:numCache>
                <c:formatCode>General</c:formatCode>
                <c:ptCount val="18"/>
                <c:pt idx="0">
                  <c:v>28.6</c:v>
                </c:pt>
                <c:pt idx="1">
                  <c:v>-21.5</c:v>
                </c:pt>
                <c:pt idx="2">
                  <c:v>-35.9</c:v>
                </c:pt>
                <c:pt idx="3">
                  <c:v>13.5</c:v>
                </c:pt>
                <c:pt idx="4">
                  <c:v>2.7</c:v>
                </c:pt>
                <c:pt idx="5">
                  <c:v>6.889062500000003</c:v>
                </c:pt>
                <c:pt idx="6">
                  <c:v>36.8109375</c:v>
                </c:pt>
                <c:pt idx="7">
                  <c:v>41.0</c:v>
                </c:pt>
                <c:pt idx="8">
                  <c:v>13.0</c:v>
                </c:pt>
                <c:pt idx="9">
                  <c:v>-7.1</c:v>
                </c:pt>
                <c:pt idx="10">
                  <c:v>-3.314285714285723</c:v>
                </c:pt>
                <c:pt idx="11">
                  <c:v>19.4</c:v>
                </c:pt>
                <c:pt idx="12">
                  <c:v>-29.3</c:v>
                </c:pt>
                <c:pt idx="13">
                  <c:v>23.6</c:v>
                </c:pt>
                <c:pt idx="14">
                  <c:v>-51.2</c:v>
                </c:pt>
                <c:pt idx="15">
                  <c:v>-36.48888888888885</c:v>
                </c:pt>
                <c:pt idx="16">
                  <c:v>15.0</c:v>
                </c:pt>
                <c:pt idx="17">
                  <c:v>39.8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直線補完!$H$1</c:f>
              <c:strCache>
                <c:ptCount val="1"/>
                <c:pt idx="0">
                  <c:v>UXCURVE</c:v>
                </c:pt>
              </c:strCache>
            </c:strRef>
          </c:tx>
          <c:spPr>
            <a:ln w="25400"/>
          </c:spPr>
          <c:marker>
            <c:symbol val="circle"/>
            <c:size val="5"/>
          </c:marker>
          <c:xVal>
            <c:numRef>
              <c:f>直線補完!$F$2:$F$19</c:f>
              <c:numCache>
                <c:formatCode>General</c:formatCode>
                <c:ptCount val="18"/>
                <c:pt idx="0">
                  <c:v>0.0</c:v>
                </c:pt>
                <c:pt idx="1">
                  <c:v>0.35</c:v>
                </c:pt>
                <c:pt idx="2">
                  <c:v>0.63</c:v>
                </c:pt>
                <c:pt idx="3">
                  <c:v>0.87</c:v>
                </c:pt>
                <c:pt idx="4">
                  <c:v>1.13</c:v>
                </c:pt>
                <c:pt idx="5">
                  <c:v>1.2</c:v>
                </c:pt>
                <c:pt idx="6">
                  <c:v>1.7</c:v>
                </c:pt>
                <c:pt idx="7">
                  <c:v>1.77</c:v>
                </c:pt>
                <c:pt idx="8">
                  <c:v>2.78</c:v>
                </c:pt>
                <c:pt idx="9">
                  <c:v>2.95</c:v>
                </c:pt>
                <c:pt idx="10">
                  <c:v>3.0</c:v>
                </c:pt>
                <c:pt idx="11">
                  <c:v>3.3</c:v>
                </c:pt>
                <c:pt idx="12">
                  <c:v>3.6</c:v>
                </c:pt>
                <c:pt idx="13">
                  <c:v>4.58</c:v>
                </c:pt>
                <c:pt idx="14">
                  <c:v>5.02</c:v>
                </c:pt>
                <c:pt idx="15">
                  <c:v>5.2</c:v>
                </c:pt>
                <c:pt idx="16">
                  <c:v>5.83</c:v>
                </c:pt>
                <c:pt idx="17">
                  <c:v>6.15</c:v>
                </c:pt>
              </c:numCache>
            </c:numRef>
          </c:xVal>
          <c:yVal>
            <c:numRef>
              <c:f>直線補完!$H$2:$H$19</c:f>
              <c:numCache>
                <c:formatCode>General</c:formatCode>
                <c:ptCount val="18"/>
                <c:pt idx="0">
                  <c:v>45.0</c:v>
                </c:pt>
                <c:pt idx="1">
                  <c:v>24.58333333333333</c:v>
                </c:pt>
                <c:pt idx="2">
                  <c:v>8.25</c:v>
                </c:pt>
                <c:pt idx="3">
                  <c:v>-5.75</c:v>
                </c:pt>
                <c:pt idx="4">
                  <c:v>-20.91666666666666</c:v>
                </c:pt>
                <c:pt idx="5">
                  <c:v>-25.0</c:v>
                </c:pt>
                <c:pt idx="6">
                  <c:v>59.0</c:v>
                </c:pt>
                <c:pt idx="7">
                  <c:v>54.1</c:v>
                </c:pt>
                <c:pt idx="8">
                  <c:v>-16.59999999999998</c:v>
                </c:pt>
                <c:pt idx="9">
                  <c:v>-28.50000000000001</c:v>
                </c:pt>
                <c:pt idx="10">
                  <c:v>-32.0</c:v>
                </c:pt>
                <c:pt idx="11">
                  <c:v>-34.18181818181818</c:v>
                </c:pt>
                <c:pt idx="12">
                  <c:v>-36.36363636363637</c:v>
                </c:pt>
                <c:pt idx="13">
                  <c:v>-43.4909090909091</c:v>
                </c:pt>
                <c:pt idx="14">
                  <c:v>-46.69090909090908</c:v>
                </c:pt>
                <c:pt idx="15">
                  <c:v>-48.0</c:v>
                </c:pt>
                <c:pt idx="16">
                  <c:v>-52.58181818181818</c:v>
                </c:pt>
                <c:pt idx="17">
                  <c:v>-54.90909090909091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300904"/>
        <c:axId val="-2084502376"/>
      </c:scatterChart>
      <c:valAx>
        <c:axId val="-2084300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 [min]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84502376"/>
        <c:crosses val="autoZero"/>
        <c:crossBetween val="midCat"/>
      </c:valAx>
      <c:valAx>
        <c:axId val="-2084502376"/>
        <c:scaling>
          <c:orientation val="minMax"/>
          <c:max val="100.0"/>
          <c:min val="-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Value of UX [%]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84300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スプライン補完!$G$1</c:f>
              <c:strCache>
                <c:ptCount val="1"/>
                <c:pt idx="0">
                  <c:v>UXPLOT</c:v>
                </c:pt>
              </c:strCache>
            </c:strRef>
          </c:tx>
          <c:spPr>
            <a:ln w="25400"/>
          </c:spPr>
          <c:marker>
            <c:symbol val="x"/>
            <c:size val="5"/>
          </c:marker>
          <c:xVal>
            <c:numRef>
              <c:f>スプライン補完!$F$2:$F$19</c:f>
              <c:numCache>
                <c:formatCode>General</c:formatCode>
                <c:ptCount val="18"/>
                <c:pt idx="0">
                  <c:v>0.0</c:v>
                </c:pt>
                <c:pt idx="1">
                  <c:v>0.35</c:v>
                </c:pt>
                <c:pt idx="2">
                  <c:v>0.63</c:v>
                </c:pt>
                <c:pt idx="3">
                  <c:v>0.87</c:v>
                </c:pt>
                <c:pt idx="4">
                  <c:v>1.13</c:v>
                </c:pt>
                <c:pt idx="5">
                  <c:v>1.2</c:v>
                </c:pt>
                <c:pt idx="6">
                  <c:v>1.7</c:v>
                </c:pt>
                <c:pt idx="7">
                  <c:v>1.77</c:v>
                </c:pt>
                <c:pt idx="8">
                  <c:v>2.78</c:v>
                </c:pt>
                <c:pt idx="9">
                  <c:v>2.95</c:v>
                </c:pt>
                <c:pt idx="10">
                  <c:v>3.0</c:v>
                </c:pt>
                <c:pt idx="11">
                  <c:v>3.3</c:v>
                </c:pt>
                <c:pt idx="12">
                  <c:v>3.6</c:v>
                </c:pt>
                <c:pt idx="13">
                  <c:v>4.58</c:v>
                </c:pt>
                <c:pt idx="14">
                  <c:v>5.02</c:v>
                </c:pt>
                <c:pt idx="15">
                  <c:v>5.2</c:v>
                </c:pt>
                <c:pt idx="16">
                  <c:v>5.83</c:v>
                </c:pt>
                <c:pt idx="17">
                  <c:v>6.15</c:v>
                </c:pt>
              </c:numCache>
            </c:numRef>
          </c:xVal>
          <c:yVal>
            <c:numRef>
              <c:f>スプライン補完!$G$2:$G$19</c:f>
              <c:numCache>
                <c:formatCode>General</c:formatCode>
                <c:ptCount val="18"/>
                <c:pt idx="0">
                  <c:v>28.6</c:v>
                </c:pt>
                <c:pt idx="1">
                  <c:v>-21.5</c:v>
                </c:pt>
                <c:pt idx="2">
                  <c:v>-35.9</c:v>
                </c:pt>
                <c:pt idx="3">
                  <c:v>13.5</c:v>
                </c:pt>
                <c:pt idx="4">
                  <c:v>2.699999999999999</c:v>
                </c:pt>
                <c:pt idx="5">
                  <c:v>5.86431193071418</c:v>
                </c:pt>
                <c:pt idx="6">
                  <c:v>36.64714124044428</c:v>
                </c:pt>
                <c:pt idx="7">
                  <c:v>41.0</c:v>
                </c:pt>
                <c:pt idx="8">
                  <c:v>13.0</c:v>
                </c:pt>
                <c:pt idx="9">
                  <c:v>-7.100000000000001</c:v>
                </c:pt>
                <c:pt idx="10">
                  <c:v>-3.999615230707676</c:v>
                </c:pt>
                <c:pt idx="11">
                  <c:v>19.4</c:v>
                </c:pt>
                <c:pt idx="12">
                  <c:v>-29.3</c:v>
                </c:pt>
                <c:pt idx="13">
                  <c:v>23.6</c:v>
                </c:pt>
                <c:pt idx="14">
                  <c:v>-51.2</c:v>
                </c:pt>
                <c:pt idx="15">
                  <c:v>-43.16890927564731</c:v>
                </c:pt>
                <c:pt idx="16">
                  <c:v>15</c:v>
                </c:pt>
                <c:pt idx="17">
                  <c:v>39.7999999999995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スプライン補完!$H$1</c:f>
              <c:strCache>
                <c:ptCount val="1"/>
                <c:pt idx="0">
                  <c:v>UXCURVE</c:v>
                </c:pt>
              </c:strCache>
            </c:strRef>
          </c:tx>
          <c:spPr>
            <a:ln w="25400"/>
          </c:spPr>
          <c:marker>
            <c:symbol val="circle"/>
            <c:size val="5"/>
          </c:marker>
          <c:xVal>
            <c:numRef>
              <c:f>スプライン補完!$F$2:$F$19</c:f>
              <c:numCache>
                <c:formatCode>General</c:formatCode>
                <c:ptCount val="18"/>
                <c:pt idx="0">
                  <c:v>0.0</c:v>
                </c:pt>
                <c:pt idx="1">
                  <c:v>0.35</c:v>
                </c:pt>
                <c:pt idx="2">
                  <c:v>0.63</c:v>
                </c:pt>
                <c:pt idx="3">
                  <c:v>0.87</c:v>
                </c:pt>
                <c:pt idx="4">
                  <c:v>1.13</c:v>
                </c:pt>
                <c:pt idx="5">
                  <c:v>1.2</c:v>
                </c:pt>
                <c:pt idx="6">
                  <c:v>1.7</c:v>
                </c:pt>
                <c:pt idx="7">
                  <c:v>1.77</c:v>
                </c:pt>
                <c:pt idx="8">
                  <c:v>2.78</c:v>
                </c:pt>
                <c:pt idx="9">
                  <c:v>2.95</c:v>
                </c:pt>
                <c:pt idx="10">
                  <c:v>3.0</c:v>
                </c:pt>
                <c:pt idx="11">
                  <c:v>3.3</c:v>
                </c:pt>
                <c:pt idx="12">
                  <c:v>3.6</c:v>
                </c:pt>
                <c:pt idx="13">
                  <c:v>4.58</c:v>
                </c:pt>
                <c:pt idx="14">
                  <c:v>5.02</c:v>
                </c:pt>
                <c:pt idx="15">
                  <c:v>5.2</c:v>
                </c:pt>
                <c:pt idx="16">
                  <c:v>5.83</c:v>
                </c:pt>
                <c:pt idx="17">
                  <c:v>6.15</c:v>
                </c:pt>
              </c:numCache>
            </c:numRef>
          </c:xVal>
          <c:yVal>
            <c:numRef>
              <c:f>スプライン補完!$H$2:$H$19</c:f>
              <c:numCache>
                <c:formatCode>General</c:formatCode>
                <c:ptCount val="18"/>
                <c:pt idx="0">
                  <c:v>45.0</c:v>
                </c:pt>
                <c:pt idx="1">
                  <c:v>20.17413676697531</c:v>
                </c:pt>
                <c:pt idx="2">
                  <c:v>0.389724448529407</c:v>
                </c:pt>
                <c:pt idx="3">
                  <c:v>-13.77361231617648</c:v>
                </c:pt>
                <c:pt idx="4">
                  <c:v>-23.64642626407044</c:v>
                </c:pt>
                <c:pt idx="5">
                  <c:v>-25.0</c:v>
                </c:pt>
                <c:pt idx="6">
                  <c:v>59.00000000000001</c:v>
                </c:pt>
                <c:pt idx="7">
                  <c:v>57.52158061383062</c:v>
                </c:pt>
                <c:pt idx="8">
                  <c:v>-11.77723076923075</c:v>
                </c:pt>
                <c:pt idx="9">
                  <c:v>-27.43590784215786</c:v>
                </c:pt>
                <c:pt idx="10">
                  <c:v>-32.0</c:v>
                </c:pt>
                <c:pt idx="11">
                  <c:v>-37.36467216649942</c:v>
                </c:pt>
                <c:pt idx="12">
                  <c:v>-41.33519240221813</c:v>
                </c:pt>
                <c:pt idx="13">
                  <c:v>-47.26715643812607</c:v>
                </c:pt>
                <c:pt idx="14">
                  <c:v>-47.87643421852132</c:v>
                </c:pt>
                <c:pt idx="15">
                  <c:v>-48.0</c:v>
                </c:pt>
                <c:pt idx="16">
                  <c:v>-48.81146857030451</c:v>
                </c:pt>
                <c:pt idx="17">
                  <c:v>-49.20987716077858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617576"/>
        <c:axId val="-2109359400"/>
      </c:scatterChart>
      <c:valAx>
        <c:axId val="-2111617576"/>
        <c:scaling>
          <c:orientation val="minMax"/>
          <c:max val="7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 [min]</a:t>
                </a:r>
                <a:endParaRPr lang="en-US" altLang="ja-JP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359400"/>
        <c:crosses val="autoZero"/>
        <c:crossBetween val="midCat"/>
      </c:valAx>
      <c:valAx>
        <c:axId val="-2109359400"/>
        <c:scaling>
          <c:orientation val="minMax"/>
          <c:max val="100.0"/>
          <c:min val="-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Value of UX [%]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1617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13</xdr:row>
      <xdr:rowOff>152400</xdr:rowOff>
    </xdr:from>
    <xdr:to>
      <xdr:col>13</xdr:col>
      <xdr:colOff>0</xdr:colOff>
      <xdr:row>28</xdr:row>
      <xdr:rowOff>127000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7</xdr:row>
      <xdr:rowOff>19050</xdr:rowOff>
    </xdr:from>
    <xdr:to>
      <xdr:col>16</xdr:col>
      <xdr:colOff>736600</xdr:colOff>
      <xdr:row>24</xdr:row>
      <xdr:rowOff>63500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584200</xdr:colOff>
      <xdr:row>5</xdr:row>
      <xdr:rowOff>133350</xdr:rowOff>
    </xdr:from>
    <xdr:to>
      <xdr:col>17</xdr:col>
      <xdr:colOff>622300</xdr:colOff>
      <xdr:row>23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36"/>
  <sheetViews>
    <sheetView topLeftCell="A10" workbookViewId="0">
      <selection activeCell="D22" sqref="D22:E27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5">
      <c r="A17" t="s">
        <v>16</v>
      </c>
    </row>
    <row r="18" spans="1:5">
      <c r="A18" t="s">
        <v>17</v>
      </c>
    </row>
    <row r="19" spans="1:5">
      <c r="A19" t="s">
        <v>18</v>
      </c>
    </row>
    <row r="20" spans="1:5">
      <c r="A20" t="s">
        <v>19</v>
      </c>
    </row>
    <row r="22" spans="1:5">
      <c r="A22" s="1" t="s">
        <v>20</v>
      </c>
      <c r="B22" s="1" t="s">
        <v>21</v>
      </c>
      <c r="D22" s="1" t="s">
        <v>22</v>
      </c>
      <c r="E22" s="1" t="s">
        <v>23</v>
      </c>
    </row>
    <row r="23" spans="1:5">
      <c r="A23" s="1">
        <v>0</v>
      </c>
      <c r="B23" s="1">
        <v>28.6</v>
      </c>
      <c r="D23" s="1">
        <v>0</v>
      </c>
      <c r="E23" s="1">
        <v>45</v>
      </c>
    </row>
    <row r="24" spans="1:5">
      <c r="A24" s="1">
        <v>0.35</v>
      </c>
      <c r="B24" s="1">
        <v>-21.5</v>
      </c>
      <c r="D24" s="1">
        <v>1.2</v>
      </c>
      <c r="E24" s="1">
        <v>-25</v>
      </c>
    </row>
    <row r="25" spans="1:5">
      <c r="A25" s="1">
        <v>0.63</v>
      </c>
      <c r="B25" s="1">
        <v>-35.9</v>
      </c>
      <c r="D25" s="1">
        <v>1.7</v>
      </c>
      <c r="E25" s="1">
        <v>59</v>
      </c>
    </row>
    <row r="26" spans="1:5">
      <c r="A26" s="1">
        <v>0.87</v>
      </c>
      <c r="B26" s="1">
        <v>13.5</v>
      </c>
      <c r="D26" s="1">
        <v>3</v>
      </c>
      <c r="E26" s="1">
        <v>-32</v>
      </c>
    </row>
    <row r="27" spans="1:5">
      <c r="A27" s="1">
        <v>1.1299999999999999</v>
      </c>
      <c r="B27" s="1">
        <v>2.7</v>
      </c>
      <c r="D27" s="1">
        <v>5.2</v>
      </c>
      <c r="E27" s="1">
        <v>-48</v>
      </c>
    </row>
    <row r="28" spans="1:5">
      <c r="A28" s="1">
        <v>1.77</v>
      </c>
      <c r="B28" s="1">
        <v>41</v>
      </c>
    </row>
    <row r="29" spans="1:5">
      <c r="A29" s="1">
        <v>2.78</v>
      </c>
      <c r="B29" s="1">
        <v>13</v>
      </c>
    </row>
    <row r="30" spans="1:5">
      <c r="A30" s="1">
        <v>2.95</v>
      </c>
      <c r="B30" s="1">
        <v>-7.1</v>
      </c>
    </row>
    <row r="31" spans="1:5">
      <c r="A31" s="1">
        <v>3.3</v>
      </c>
      <c r="B31" s="1">
        <v>19.399999999999999</v>
      </c>
    </row>
    <row r="32" spans="1:5">
      <c r="A32" s="1">
        <v>3.6</v>
      </c>
      <c r="B32" s="1">
        <v>-29.3</v>
      </c>
    </row>
    <row r="33" spans="1:2">
      <c r="A33" s="1">
        <v>4.58</v>
      </c>
      <c r="B33" s="1">
        <v>23.6</v>
      </c>
    </row>
    <row r="34" spans="1:2">
      <c r="A34" s="1">
        <v>5.0199999999999996</v>
      </c>
      <c r="B34" s="1">
        <v>-51.2</v>
      </c>
    </row>
    <row r="35" spans="1:2">
      <c r="A35" s="1">
        <v>5.83</v>
      </c>
      <c r="B35" s="1">
        <v>15</v>
      </c>
    </row>
    <row r="36" spans="1:2">
      <c r="A36" s="1">
        <v>6.15</v>
      </c>
      <c r="B36" s="1">
        <v>39.799999999999997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19"/>
  <sheetViews>
    <sheetView topLeftCell="C1" workbookViewId="0">
      <selection activeCell="L6" sqref="L6"/>
    </sheetView>
  </sheetViews>
  <sheetFormatPr baseColWidth="12" defaultRowHeight="18" x14ac:dyDescent="0"/>
  <sheetData>
    <row r="1" spans="1:9">
      <c r="A1" s="1" t="s">
        <v>25</v>
      </c>
      <c r="B1" s="1" t="s">
        <v>21</v>
      </c>
      <c r="C1" s="1" t="s">
        <v>22</v>
      </c>
      <c r="D1" s="1" t="s">
        <v>23</v>
      </c>
      <c r="F1" s="1" t="s">
        <v>24</v>
      </c>
      <c r="G1" s="1" t="s">
        <v>21</v>
      </c>
      <c r="H1" s="1" t="s">
        <v>23</v>
      </c>
    </row>
    <row r="2" spans="1:9">
      <c r="A2" s="1">
        <v>0</v>
      </c>
      <c r="B2" s="1">
        <v>28.6</v>
      </c>
      <c r="C2" s="1">
        <v>0</v>
      </c>
      <c r="D2" s="1">
        <v>45</v>
      </c>
      <c r="F2" s="1">
        <v>0</v>
      </c>
      <c r="G2" s="1">
        <v>28.6</v>
      </c>
      <c r="H2" s="2">
        <v>45</v>
      </c>
    </row>
    <row r="3" spans="1:9">
      <c r="A3" s="1">
        <v>0.35</v>
      </c>
      <c r="B3" s="1">
        <v>-21.5</v>
      </c>
      <c r="C3" s="1">
        <v>1.2</v>
      </c>
      <c r="D3" s="1">
        <v>-25</v>
      </c>
      <c r="F3" s="1">
        <v>0.35</v>
      </c>
      <c r="G3" s="1">
        <v>-21.5</v>
      </c>
      <c r="H3" s="1">
        <f>H2+(F3-F2)*(H7-H2)/(F7-F2)</f>
        <v>24.583333333333332</v>
      </c>
      <c r="I3" s="3"/>
    </row>
    <row r="4" spans="1:9">
      <c r="A4" s="1">
        <v>0.63</v>
      </c>
      <c r="B4" s="1">
        <v>-35.9</v>
      </c>
      <c r="C4" s="1">
        <v>1.7</v>
      </c>
      <c r="D4" s="1">
        <v>59</v>
      </c>
      <c r="F4" s="1">
        <v>0.63</v>
      </c>
      <c r="G4" s="1">
        <v>-35.9</v>
      </c>
      <c r="H4" s="1">
        <f>H3+(F4-F3)*(H7-H3)/(F7-F3)</f>
        <v>8.25</v>
      </c>
      <c r="I4" t="s">
        <v>27</v>
      </c>
    </row>
    <row r="5" spans="1:9">
      <c r="A5" s="1">
        <v>0.87</v>
      </c>
      <c r="B5" s="1">
        <v>13.5</v>
      </c>
      <c r="C5" s="1">
        <v>3</v>
      </c>
      <c r="D5" s="1">
        <v>-32</v>
      </c>
      <c r="F5" s="1">
        <v>0.87</v>
      </c>
      <c r="G5" s="1">
        <v>13.5</v>
      </c>
      <c r="H5" s="1">
        <f>H4+(F5-F4)*(H7-H4)/(F7-F4)</f>
        <v>-5.75</v>
      </c>
      <c r="I5">
        <f>PEARSON(G2:G19, H2:H19)</f>
        <v>0.33640196927959481</v>
      </c>
    </row>
    <row r="6" spans="1:9">
      <c r="A6" s="1">
        <v>1.1299999999999999</v>
      </c>
      <c r="B6" s="1">
        <v>2.7</v>
      </c>
      <c r="C6" s="1">
        <v>5.2</v>
      </c>
      <c r="D6" s="1">
        <v>-48</v>
      </c>
      <c r="F6" s="1">
        <v>1.1299999999999999</v>
      </c>
      <c r="G6" s="1">
        <v>2.7</v>
      </c>
      <c r="H6" s="1">
        <f>H5+(F6-F5)*(H7-H5)/(F7-F5)</f>
        <v>-20.916666666666664</v>
      </c>
    </row>
    <row r="7" spans="1:9">
      <c r="A7" s="1">
        <v>1.77</v>
      </c>
      <c r="B7" s="1">
        <v>41</v>
      </c>
      <c r="F7" s="1">
        <v>1.2</v>
      </c>
      <c r="G7" s="1">
        <f>G6+(F7-F6)*(G9-G6)/(F9-F6)</f>
        <v>6.8890625000000032</v>
      </c>
      <c r="H7" s="2">
        <v>-25</v>
      </c>
    </row>
    <row r="8" spans="1:9">
      <c r="A8" s="1">
        <v>2.78</v>
      </c>
      <c r="B8" s="1">
        <v>13</v>
      </c>
      <c r="F8" s="1">
        <v>1.7</v>
      </c>
      <c r="G8" s="1">
        <f>G7+(F8-F7)*(G9-G7)/(F9-F7)</f>
        <v>36.810937500000001</v>
      </c>
      <c r="H8" s="2">
        <v>59</v>
      </c>
    </row>
    <row r="9" spans="1:9">
      <c r="A9" s="1">
        <v>2.95</v>
      </c>
      <c r="B9" s="1">
        <v>-7.1</v>
      </c>
      <c r="F9" s="1">
        <v>1.77</v>
      </c>
      <c r="G9" s="1">
        <v>41</v>
      </c>
      <c r="H9" s="1">
        <f>H8+(F9-F8)*(H12-H8)/(F12-F8)</f>
        <v>54.099999999999994</v>
      </c>
    </row>
    <row r="10" spans="1:9">
      <c r="A10" s="1">
        <v>3.3</v>
      </c>
      <c r="B10" s="1">
        <v>19.399999999999999</v>
      </c>
      <c r="F10" s="1">
        <v>2.78</v>
      </c>
      <c r="G10" s="1">
        <v>13</v>
      </c>
      <c r="H10" s="1">
        <f>H9+(F10-F9)*(H12-H9)/(F12-F9)</f>
        <v>-16.59999999999998</v>
      </c>
    </row>
    <row r="11" spans="1:9">
      <c r="A11" s="1">
        <v>3.6</v>
      </c>
      <c r="B11" s="1">
        <v>-29.3</v>
      </c>
      <c r="F11" s="1">
        <v>2.95</v>
      </c>
      <c r="G11" s="1">
        <v>-7.1</v>
      </c>
      <c r="H11" s="1">
        <f>H10+(F11-F10)*(H12-H10)/(F12-F10)</f>
        <v>-28.500000000000011</v>
      </c>
    </row>
    <row r="12" spans="1:9">
      <c r="A12" s="1">
        <v>4.58</v>
      </c>
      <c r="B12" s="1">
        <v>23.6</v>
      </c>
      <c r="F12" s="1">
        <v>3</v>
      </c>
      <c r="G12" s="1">
        <f>G11+(F12-F11)*(G13-G11)/(F13-F11)</f>
        <v>-3.3142857142857234</v>
      </c>
      <c r="H12" s="2">
        <v>-32</v>
      </c>
    </row>
    <row r="13" spans="1:9">
      <c r="A13" s="1">
        <v>5.0199999999999996</v>
      </c>
      <c r="B13" s="1">
        <v>-51.2</v>
      </c>
      <c r="F13" s="1">
        <v>3.3</v>
      </c>
      <c r="G13" s="1">
        <v>19.399999999999999</v>
      </c>
      <c r="H13" s="1">
        <f>H12+(F13-F12)*(H17-H12)/(F17-F12)</f>
        <v>-34.18181818181818</v>
      </c>
    </row>
    <row r="14" spans="1:9">
      <c r="A14" s="1">
        <v>5.83</v>
      </c>
      <c r="B14" s="1">
        <v>15</v>
      </c>
      <c r="F14" s="1">
        <v>3.6</v>
      </c>
      <c r="G14" s="1">
        <v>-29.3</v>
      </c>
      <c r="H14" s="1">
        <f>H13+(F14-F13)*(H17-H13)/(F17-F13)</f>
        <v>-36.363636363636367</v>
      </c>
    </row>
    <row r="15" spans="1:9">
      <c r="A15" s="1">
        <v>6.15</v>
      </c>
      <c r="B15" s="1">
        <v>39.799999999999997</v>
      </c>
      <c r="F15" s="1">
        <v>4.58</v>
      </c>
      <c r="G15" s="1">
        <v>23.6</v>
      </c>
      <c r="H15" s="1">
        <f>H14+(F15-F14)*(H17-H14)/(F17-F14)</f>
        <v>-43.490909090909092</v>
      </c>
    </row>
    <row r="16" spans="1:9">
      <c r="F16" s="1">
        <v>5.0199999999999996</v>
      </c>
      <c r="G16" s="1">
        <v>-51.2</v>
      </c>
      <c r="H16" s="1">
        <f>H15+(F16-F15)*(H17-H15)/(F17-F15)</f>
        <v>-46.690909090909088</v>
      </c>
    </row>
    <row r="17" spans="6:8">
      <c r="F17" s="1">
        <v>5.2</v>
      </c>
      <c r="G17" s="1">
        <f>G16+(F17-F16)*(G18-G16)/(F18-F16)</f>
        <v>-36.488888888888852</v>
      </c>
      <c r="H17" s="2">
        <v>-48</v>
      </c>
    </row>
    <row r="18" spans="6:8">
      <c r="F18" s="1">
        <v>5.83</v>
      </c>
      <c r="G18" s="1">
        <v>15</v>
      </c>
      <c r="H18" s="1">
        <f>H16+(F18-F16)*(H17-H16)/(F17-F16)</f>
        <v>-52.581818181818178</v>
      </c>
    </row>
    <row r="19" spans="6:8">
      <c r="F19" s="1">
        <v>6.15</v>
      </c>
      <c r="G19" s="1">
        <v>39.799999999999997</v>
      </c>
      <c r="H19" s="1">
        <f>H17+(F19-F17)*(H18-H17)/(F18-F17)</f>
        <v>-54.909090909090907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K19"/>
  <sheetViews>
    <sheetView tabSelected="1" topLeftCell="C1" workbookViewId="0">
      <selection activeCell="E16" sqref="E16"/>
    </sheetView>
  </sheetViews>
  <sheetFormatPr baseColWidth="12" defaultRowHeight="18" x14ac:dyDescent="0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F1" s="1" t="s">
        <v>24</v>
      </c>
      <c r="G1" s="1" t="s">
        <v>21</v>
      </c>
      <c r="H1" s="1" t="s">
        <v>23</v>
      </c>
    </row>
    <row r="2" spans="1:11">
      <c r="A2" s="1">
        <v>0</v>
      </c>
      <c r="B2" s="1">
        <v>28.6</v>
      </c>
      <c r="C2" s="1">
        <v>0</v>
      </c>
      <c r="D2" s="1">
        <v>45</v>
      </c>
      <c r="F2" s="1">
        <v>0</v>
      </c>
      <c r="G2" s="1">
        <f>MacroSpline($A$2:$A$15, $B$2:$B$15, F2)</f>
        <v>28.6</v>
      </c>
      <c r="H2" s="1">
        <f>MacroSpline($C$2:$C$6, $D$2:$D$6, F2)</f>
        <v>45</v>
      </c>
    </row>
    <row r="3" spans="1:11">
      <c r="A3" s="1">
        <v>0.35</v>
      </c>
      <c r="B3" s="1">
        <v>-21.5</v>
      </c>
      <c r="C3" s="1">
        <v>1.2</v>
      </c>
      <c r="D3" s="1">
        <v>-25</v>
      </c>
      <c r="F3" s="1">
        <v>0.35</v>
      </c>
      <c r="G3" s="1">
        <f t="shared" ref="G3:G19" si="0">MacroSpline($A$2:$A$15, $B$2:$B$15, F3)</f>
        <v>-21.5</v>
      </c>
      <c r="H3" s="1">
        <f t="shared" ref="H3:H19" si="1">MacroSpline($C$2:$C$6, $D$2:$D$6, F3)</f>
        <v>20.174136766975305</v>
      </c>
      <c r="J3" t="s">
        <v>28</v>
      </c>
      <c r="K3" t="s">
        <v>29</v>
      </c>
    </row>
    <row r="4" spans="1:11">
      <c r="A4" s="1">
        <v>0.63</v>
      </c>
      <c r="B4" s="1">
        <v>-35.9</v>
      </c>
      <c r="C4" s="1">
        <v>1.7</v>
      </c>
      <c r="D4" s="1">
        <v>59</v>
      </c>
      <c r="F4" s="1">
        <v>0.63</v>
      </c>
      <c r="G4" s="1">
        <f t="shared" si="0"/>
        <v>-35.9</v>
      </c>
      <c r="H4" s="1">
        <f t="shared" si="1"/>
        <v>0.38972444852940669</v>
      </c>
      <c r="I4" s="4" t="s">
        <v>26</v>
      </c>
      <c r="J4">
        <f>PEARSON(G2:G13, H2:H13)</f>
        <v>0.4848687053023028</v>
      </c>
      <c r="K4">
        <f>PEARSON(G14:G19, H14:H19)</f>
        <v>-0.36494264802539439</v>
      </c>
    </row>
    <row r="5" spans="1:11">
      <c r="A5" s="1">
        <v>0.87</v>
      </c>
      <c r="B5" s="1">
        <v>13.5</v>
      </c>
      <c r="C5" s="1">
        <v>3</v>
      </c>
      <c r="D5" s="1">
        <v>-32</v>
      </c>
      <c r="F5" s="1">
        <v>0.87</v>
      </c>
      <c r="G5" s="1">
        <f t="shared" si="0"/>
        <v>13.5</v>
      </c>
      <c r="H5" s="1">
        <f t="shared" si="1"/>
        <v>-13.773612316176475</v>
      </c>
      <c r="I5">
        <f>PEARSON(G2:G19, H2:H19)</f>
        <v>0.39100440803864944</v>
      </c>
    </row>
    <row r="6" spans="1:11">
      <c r="A6" s="1">
        <v>1.1299999999999999</v>
      </c>
      <c r="B6" s="1">
        <v>2.7</v>
      </c>
      <c r="C6" s="1">
        <v>5.2</v>
      </c>
      <c r="D6" s="1">
        <v>-48</v>
      </c>
      <c r="F6" s="1">
        <v>1.1299999999999999</v>
      </c>
      <c r="G6" s="1">
        <f>MacroSpline($A$2:$A$15, $B$2:$B$15, F6)</f>
        <v>2.6999999999999993</v>
      </c>
      <c r="H6" s="1">
        <f t="shared" si="1"/>
        <v>-23.646426264070442</v>
      </c>
    </row>
    <row r="7" spans="1:11">
      <c r="A7" s="1">
        <v>1.77</v>
      </c>
      <c r="B7" s="1">
        <v>41</v>
      </c>
      <c r="F7" s="1">
        <v>1.2</v>
      </c>
      <c r="G7" s="1">
        <f t="shared" si="0"/>
        <v>5.8643119307141802</v>
      </c>
      <c r="H7" s="1">
        <f t="shared" si="1"/>
        <v>-25</v>
      </c>
    </row>
    <row r="8" spans="1:11">
      <c r="A8" s="1">
        <v>2.78</v>
      </c>
      <c r="B8" s="1">
        <v>13</v>
      </c>
      <c r="F8" s="1">
        <v>1.7</v>
      </c>
      <c r="G8" s="1">
        <f t="shared" si="0"/>
        <v>36.647141240444284</v>
      </c>
      <c r="H8" s="1">
        <f t="shared" si="1"/>
        <v>59.000000000000014</v>
      </c>
    </row>
    <row r="9" spans="1:11">
      <c r="A9" s="1">
        <v>2.95</v>
      </c>
      <c r="B9" s="1">
        <v>-7.1</v>
      </c>
      <c r="F9" s="1">
        <v>1.77</v>
      </c>
      <c r="G9" s="1">
        <f t="shared" si="0"/>
        <v>41</v>
      </c>
      <c r="H9" s="1">
        <f t="shared" si="1"/>
        <v>57.521580613830622</v>
      </c>
    </row>
    <row r="10" spans="1:11">
      <c r="A10" s="1">
        <v>3.3</v>
      </c>
      <c r="B10" s="1">
        <v>19.399999999999999</v>
      </c>
      <c r="F10" s="1">
        <v>2.78</v>
      </c>
      <c r="G10" s="1">
        <f>MacroSpline($A$2:$A$15, $B$2:$B$15, F10)</f>
        <v>13</v>
      </c>
      <c r="H10" s="1">
        <f t="shared" si="1"/>
        <v>-11.777230769230751</v>
      </c>
    </row>
    <row r="11" spans="1:11">
      <c r="A11" s="1">
        <v>3.6</v>
      </c>
      <c r="B11" s="1">
        <v>-29.3</v>
      </c>
      <c r="F11" s="1">
        <v>2.95</v>
      </c>
      <c r="G11" s="1">
        <f t="shared" si="0"/>
        <v>-7.1000000000000014</v>
      </c>
      <c r="H11" s="1">
        <f t="shared" si="1"/>
        <v>-27.43590784215786</v>
      </c>
    </row>
    <row r="12" spans="1:11">
      <c r="A12" s="1">
        <v>4.58</v>
      </c>
      <c r="B12" s="1">
        <v>23.6</v>
      </c>
      <c r="F12" s="1">
        <v>3</v>
      </c>
      <c r="G12" s="1">
        <f t="shared" si="0"/>
        <v>-3.9996152307076756</v>
      </c>
      <c r="H12" s="1">
        <f t="shared" si="1"/>
        <v>-32</v>
      </c>
    </row>
    <row r="13" spans="1:11">
      <c r="A13" s="1">
        <v>5.0199999999999996</v>
      </c>
      <c r="B13" s="1">
        <v>-51.2</v>
      </c>
      <c r="F13" s="1">
        <v>3.3</v>
      </c>
      <c r="G13" s="1">
        <f t="shared" si="0"/>
        <v>19.399999999999999</v>
      </c>
      <c r="H13" s="1">
        <f>MacroSpline($C$2:$C$6, $D$2:$D$6, F13)</f>
        <v>-37.364672166499417</v>
      </c>
    </row>
    <row r="14" spans="1:11">
      <c r="A14" s="1">
        <v>5.83</v>
      </c>
      <c r="B14" s="1">
        <v>15</v>
      </c>
      <c r="F14" s="1">
        <v>3.6</v>
      </c>
      <c r="G14" s="1">
        <f t="shared" si="0"/>
        <v>-29.300000000000004</v>
      </c>
      <c r="H14" s="1">
        <f t="shared" si="1"/>
        <v>-41.335192402218134</v>
      </c>
    </row>
    <row r="15" spans="1:11">
      <c r="A15" s="1">
        <v>6.15</v>
      </c>
      <c r="B15" s="1">
        <v>39.799999999999997</v>
      </c>
      <c r="F15" s="1">
        <v>4.58</v>
      </c>
      <c r="G15" s="1">
        <f t="shared" si="0"/>
        <v>23.6</v>
      </c>
      <c r="H15" s="1">
        <f t="shared" si="1"/>
        <v>-47.267156438126072</v>
      </c>
    </row>
    <row r="16" spans="1:11">
      <c r="F16" s="1">
        <v>5.0199999999999996</v>
      </c>
      <c r="G16" s="1">
        <f t="shared" si="0"/>
        <v>-51.2</v>
      </c>
      <c r="H16" s="1">
        <f t="shared" si="1"/>
        <v>-47.876434218521318</v>
      </c>
    </row>
    <row r="17" spans="6:8">
      <c r="F17" s="1">
        <v>5.2</v>
      </c>
      <c r="G17" s="1">
        <f t="shared" si="0"/>
        <v>-43.168909275647309</v>
      </c>
      <c r="H17" s="1">
        <f t="shared" si="1"/>
        <v>-48</v>
      </c>
    </row>
    <row r="18" spans="6:8">
      <c r="F18" s="1">
        <v>5.83</v>
      </c>
      <c r="G18" s="1">
        <f t="shared" si="0"/>
        <v>14.999999999999998</v>
      </c>
      <c r="H18" s="1">
        <f t="shared" si="1"/>
        <v>-48.811468570304513</v>
      </c>
    </row>
    <row r="19" spans="6:8">
      <c r="F19" s="1">
        <v>6.15</v>
      </c>
      <c r="G19" s="1">
        <f t="shared" si="0"/>
        <v>39.7999999999995</v>
      </c>
      <c r="H19" s="1">
        <f t="shared" si="1"/>
        <v>-49.209877160778582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20151015-本間祐作-ムービー.csv</vt:lpstr>
      <vt:lpstr>直線補完</vt:lpstr>
      <vt:lpstr>スプライン補完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Yokoyama Shohei</dc:creator>
  <cp:lastModifiedBy>Yokoyama Shohei</cp:lastModifiedBy>
  <dcterms:created xsi:type="dcterms:W3CDTF">2015-10-15T08:55:49Z</dcterms:created>
  <dcterms:modified xsi:type="dcterms:W3CDTF">2015-11-20T07:10:45Z</dcterms:modified>
</cp:coreProperties>
</file>