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codeName="ThisWorkbook" autoCompressPictures="0"/>
  <bookViews>
    <workbookView xWindow="8980" yWindow="0" windowWidth="16620" windowHeight="14560" tabRatio="500" firstSheet="1" activeTab="1"/>
  </bookViews>
  <sheets>
    <sheet name="20151015-荒井俊貴-ゾンビグラフなし.csv" sheetId="1" r:id="rId1"/>
    <sheet name="直線補完" sheetId="2" r:id="rId2"/>
    <sheet name="スプライン補完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2" l="1"/>
  <c r="L3" i="2"/>
  <c r="K4" i="2"/>
  <c r="J5" i="3"/>
  <c r="H23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" i="3"/>
  <c r="G14" i="3"/>
  <c r="G3" i="3"/>
  <c r="G4" i="3"/>
  <c r="G5" i="3"/>
  <c r="G6" i="3"/>
  <c r="G7" i="3"/>
  <c r="G8" i="3"/>
  <c r="G9" i="3"/>
  <c r="G10" i="3"/>
  <c r="G11" i="3"/>
  <c r="G12" i="3"/>
  <c r="G13" i="3"/>
  <c r="G15" i="3"/>
  <c r="G16" i="3"/>
  <c r="G17" i="3"/>
  <c r="G18" i="3"/>
  <c r="G19" i="3"/>
  <c r="G20" i="3"/>
  <c r="G21" i="3"/>
  <c r="G22" i="3"/>
  <c r="G23" i="3"/>
  <c r="G2" i="3"/>
  <c r="I22" i="2"/>
  <c r="I21" i="2"/>
  <c r="I13" i="2"/>
  <c r="I12" i="2"/>
  <c r="I7" i="2"/>
  <c r="I5" i="2"/>
  <c r="I9" i="2"/>
  <c r="I16" i="2"/>
  <c r="I4" i="2"/>
  <c r="G23" i="2"/>
  <c r="G17" i="2"/>
  <c r="G18" i="2"/>
  <c r="G19" i="2"/>
  <c r="G20" i="2"/>
  <c r="G14" i="2"/>
  <c r="G15" i="2"/>
  <c r="G10" i="2"/>
  <c r="G11" i="2"/>
  <c r="G8" i="2"/>
  <c r="G6" i="2"/>
  <c r="G3" i="2"/>
</calcChain>
</file>

<file path=xl/sharedStrings.xml><?xml version="1.0" encoding="utf-8"?>
<sst xmlns="http://schemas.openxmlformats.org/spreadsheetml/2006/main" count="40" uniqueCount="24">
  <si>
    <t>***** User Data *****</t>
  </si>
  <si>
    <t>UX of 繧ｾ繝ｳ繝�Measurement Time 7min</t>
  </si>
  <si>
    <t>23years old</t>
  </si>
  <si>
    <t>15-10-288 14:42:31 0.0min First UX =&gt; 43.20%</t>
  </si>
  <si>
    <t>*********************</t>
  </si>
  <si>
    <t>15-10-288 14:43:27 0.93min UX =&gt; 42.01%</t>
  </si>
  <si>
    <t>15-10-288 14:44:02 1.50min UX =&gt; -17.21%</t>
  </si>
  <si>
    <t>15-10-288 14:44:38 2.10min UX =&gt; 28.48%</t>
  </si>
  <si>
    <t>15-10-288 14:45:55 3.38min UX =&gt; -26.23%</t>
  </si>
  <si>
    <t>15-10-288 14:46:46 4.25min UX =&gt; 33.40%</t>
  </si>
  <si>
    <t>15-10-288 14:47:13 4.69min UX =&gt; 55.74%</t>
  </si>
  <si>
    <t>15-10-288 14:47:30 4.97min UX =&gt; 65.37%</t>
  </si>
  <si>
    <t>15-10-288 14:48:52 6.33min UX =&gt; 68.24%</t>
  </si>
  <si>
    <t>15-10-288 14:49:23 6.85min UX =&gt; 75.61%</t>
  </si>
  <si>
    <t>15-10-288 14:49:32===== MEASUREMENT END =====</t>
  </si>
  <si>
    <t>TIME</t>
    <phoneticPr fontId="1"/>
  </si>
  <si>
    <t>UXPLOT</t>
    <phoneticPr fontId="1"/>
  </si>
  <si>
    <t>UXCURVE</t>
    <phoneticPr fontId="1"/>
  </si>
  <si>
    <t>相関係数</t>
    <rPh sb="0" eb="4">
      <t>ソウカンケ</t>
    </rPh>
    <phoneticPr fontId="1"/>
  </si>
  <si>
    <t>相関係数</t>
    <rPh sb="0" eb="4">
      <t>ソウカン</t>
    </rPh>
    <phoneticPr fontId="1"/>
  </si>
  <si>
    <t>前半</t>
    <rPh sb="0" eb="2">
      <t>ゼンハン</t>
    </rPh>
    <phoneticPr fontId="1"/>
  </si>
  <si>
    <t>後半</t>
    <rPh sb="0" eb="2">
      <t>コウハン</t>
    </rPh>
    <phoneticPr fontId="1"/>
  </si>
  <si>
    <t>前半</t>
    <rPh sb="0" eb="2">
      <t>ゼンハン</t>
    </rPh>
    <phoneticPr fontId="1"/>
  </si>
  <si>
    <t>後半</t>
    <rPh sb="0" eb="2">
      <t>コウハン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</si>
</sst>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7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'20151015-荒井俊貴-ゾンビグラフなし.csv'!$B$18</c:f>
              <c:strCache>
                <c:ptCount val="1"/>
                <c:pt idx="0">
                  <c:v>UXPLOT</c:v>
                </c:pt>
              </c:strCache>
            </c:strRef>
          </c:tx>
          <c:spPr>
            <a:ln w="25400"/>
          </c:spPr>
          <c:marker>
            <c:symbol val="x"/>
            <c:size val="5"/>
          </c:marker>
          <c:xVal>
            <c:numRef>
              <c:f>'20151015-荒井俊貴-ゾンビグラフなし.csv'!$A$19:$A$28</c:f>
              <c:numCache>
                <c:formatCode>General</c:formatCode>
                <c:ptCount val="10"/>
                <c:pt idx="0">
                  <c:v>0.0</c:v>
                </c:pt>
                <c:pt idx="1">
                  <c:v>0.93</c:v>
                </c:pt>
                <c:pt idx="2">
                  <c:v>1.5</c:v>
                </c:pt>
                <c:pt idx="3">
                  <c:v>2.1</c:v>
                </c:pt>
                <c:pt idx="4">
                  <c:v>3.38</c:v>
                </c:pt>
                <c:pt idx="5">
                  <c:v>4.25</c:v>
                </c:pt>
                <c:pt idx="6">
                  <c:v>4.69</c:v>
                </c:pt>
                <c:pt idx="7">
                  <c:v>4.97</c:v>
                </c:pt>
                <c:pt idx="8">
                  <c:v>6.33</c:v>
                </c:pt>
                <c:pt idx="9">
                  <c:v>6.85</c:v>
                </c:pt>
              </c:numCache>
            </c:numRef>
          </c:xVal>
          <c:yVal>
            <c:numRef>
              <c:f>'20151015-荒井俊貴-ゾンビグラフなし.csv'!$B$19:$B$28</c:f>
              <c:numCache>
                <c:formatCode>General</c:formatCode>
                <c:ptCount val="10"/>
                <c:pt idx="0">
                  <c:v>43.2</c:v>
                </c:pt>
                <c:pt idx="1">
                  <c:v>42.0</c:v>
                </c:pt>
                <c:pt idx="2">
                  <c:v>-17.2</c:v>
                </c:pt>
                <c:pt idx="3">
                  <c:v>28.9</c:v>
                </c:pt>
                <c:pt idx="4">
                  <c:v>-26.2</c:v>
                </c:pt>
                <c:pt idx="5">
                  <c:v>33.4</c:v>
                </c:pt>
                <c:pt idx="6">
                  <c:v>55.7</c:v>
                </c:pt>
                <c:pt idx="7">
                  <c:v>65.4</c:v>
                </c:pt>
                <c:pt idx="8">
                  <c:v>68.2</c:v>
                </c:pt>
                <c:pt idx="9">
                  <c:v>75.6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'20151015-荒井俊貴-ゾンビグラフなし.csv'!$E$18</c:f>
              <c:strCache>
                <c:ptCount val="1"/>
                <c:pt idx="0">
                  <c:v>UXCURVE</c:v>
                </c:pt>
              </c:strCache>
            </c:strRef>
          </c:tx>
          <c:spPr>
            <a:ln w="25400"/>
          </c:spPr>
          <c:marker>
            <c:symbol val="circle"/>
            <c:size val="5"/>
          </c:marker>
          <c:xVal>
            <c:numRef>
              <c:f>'20151015-荒井俊貴-ゾンビグラフなし.csv'!$D$19:$D$31</c:f>
              <c:numCache>
                <c:formatCode>General</c:formatCode>
                <c:ptCount val="13"/>
                <c:pt idx="0">
                  <c:v>0.0</c:v>
                </c:pt>
                <c:pt idx="1">
                  <c:v>0.9</c:v>
                </c:pt>
                <c:pt idx="2">
                  <c:v>1.7</c:v>
                </c:pt>
                <c:pt idx="3">
                  <c:v>2.5</c:v>
                </c:pt>
                <c:pt idx="4">
                  <c:v>3.6</c:v>
                </c:pt>
                <c:pt idx="5">
                  <c:v>4.1</c:v>
                </c:pt>
                <c:pt idx="6">
                  <c:v>4.7</c:v>
                </c:pt>
                <c:pt idx="7">
                  <c:v>4.9</c:v>
                </c:pt>
                <c:pt idx="8">
                  <c:v>5.1</c:v>
                </c:pt>
                <c:pt idx="9">
                  <c:v>5.4</c:v>
                </c:pt>
                <c:pt idx="10">
                  <c:v>5.7</c:v>
                </c:pt>
                <c:pt idx="11">
                  <c:v>6.2</c:v>
                </c:pt>
                <c:pt idx="12">
                  <c:v>6.9</c:v>
                </c:pt>
              </c:numCache>
            </c:numRef>
          </c:xVal>
          <c:yVal>
            <c:numRef>
              <c:f>'20151015-荒井俊貴-ゾンビグラフなし.csv'!$E$19:$E$31</c:f>
              <c:numCache>
                <c:formatCode>General</c:formatCode>
                <c:ptCount val="13"/>
                <c:pt idx="0">
                  <c:v>20.0</c:v>
                </c:pt>
                <c:pt idx="1">
                  <c:v>38.0</c:v>
                </c:pt>
                <c:pt idx="2">
                  <c:v>-18.0</c:v>
                </c:pt>
                <c:pt idx="3">
                  <c:v>42.0</c:v>
                </c:pt>
                <c:pt idx="4">
                  <c:v>-19.0</c:v>
                </c:pt>
                <c:pt idx="5">
                  <c:v>-24.0</c:v>
                </c:pt>
                <c:pt idx="6">
                  <c:v>32.0</c:v>
                </c:pt>
                <c:pt idx="7">
                  <c:v>37.0</c:v>
                </c:pt>
                <c:pt idx="8">
                  <c:v>45.0</c:v>
                </c:pt>
                <c:pt idx="9">
                  <c:v>52.0</c:v>
                </c:pt>
                <c:pt idx="10">
                  <c:v>58.0</c:v>
                </c:pt>
                <c:pt idx="11">
                  <c:v>69.0</c:v>
                </c:pt>
                <c:pt idx="12">
                  <c:v>72.0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237464"/>
        <c:axId val="-2115079288"/>
      </c:scatterChart>
      <c:valAx>
        <c:axId val="-2115237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TIME [min]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5079288"/>
        <c:crosses val="autoZero"/>
        <c:crossBetween val="midCat"/>
      </c:valAx>
      <c:valAx>
        <c:axId val="-21150792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Value of UX [%]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52374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直線補完!$G$1</c:f>
              <c:strCache>
                <c:ptCount val="1"/>
                <c:pt idx="0">
                  <c:v>UXPLOT</c:v>
                </c:pt>
              </c:strCache>
            </c:strRef>
          </c:tx>
          <c:spPr>
            <a:ln w="25400"/>
          </c:spPr>
          <c:marker>
            <c:symbol val="x"/>
            <c:size val="5"/>
          </c:marker>
          <c:xVal>
            <c:numRef>
              <c:f>直線補完!$F$2:$F$23</c:f>
              <c:numCache>
                <c:formatCode>General</c:formatCode>
                <c:ptCount val="22"/>
                <c:pt idx="0">
                  <c:v>0.0</c:v>
                </c:pt>
                <c:pt idx="1">
                  <c:v>0.9</c:v>
                </c:pt>
                <c:pt idx="2">
                  <c:v>0.93</c:v>
                </c:pt>
                <c:pt idx="3">
                  <c:v>1.5</c:v>
                </c:pt>
                <c:pt idx="4">
                  <c:v>1.7</c:v>
                </c:pt>
                <c:pt idx="5">
                  <c:v>2.1</c:v>
                </c:pt>
                <c:pt idx="6">
                  <c:v>2.5</c:v>
                </c:pt>
                <c:pt idx="7">
                  <c:v>3.38</c:v>
                </c:pt>
                <c:pt idx="8">
                  <c:v>3.6</c:v>
                </c:pt>
                <c:pt idx="9">
                  <c:v>4.1</c:v>
                </c:pt>
                <c:pt idx="10">
                  <c:v>4.25</c:v>
                </c:pt>
                <c:pt idx="11">
                  <c:v>4.69</c:v>
                </c:pt>
                <c:pt idx="12">
                  <c:v>4.7</c:v>
                </c:pt>
                <c:pt idx="13">
                  <c:v>4.9</c:v>
                </c:pt>
                <c:pt idx="14">
                  <c:v>4.97</c:v>
                </c:pt>
                <c:pt idx="15">
                  <c:v>5.1</c:v>
                </c:pt>
                <c:pt idx="16">
                  <c:v>5.4</c:v>
                </c:pt>
                <c:pt idx="17">
                  <c:v>5.7</c:v>
                </c:pt>
                <c:pt idx="18">
                  <c:v>6.2</c:v>
                </c:pt>
                <c:pt idx="19">
                  <c:v>6.33</c:v>
                </c:pt>
                <c:pt idx="20">
                  <c:v>6.85</c:v>
                </c:pt>
                <c:pt idx="21">
                  <c:v>6.9</c:v>
                </c:pt>
              </c:numCache>
            </c:numRef>
          </c:xVal>
          <c:yVal>
            <c:numRef>
              <c:f>直線補完!$G$2:$G$23</c:f>
              <c:numCache>
                <c:formatCode>General</c:formatCode>
                <c:ptCount val="22"/>
                <c:pt idx="0">
                  <c:v>43.2</c:v>
                </c:pt>
                <c:pt idx="1">
                  <c:v>42.03870967741936</c:v>
                </c:pt>
                <c:pt idx="2">
                  <c:v>42.0</c:v>
                </c:pt>
                <c:pt idx="3">
                  <c:v>-17.2</c:v>
                </c:pt>
                <c:pt idx="4">
                  <c:v>-1.833333333333339</c:v>
                </c:pt>
                <c:pt idx="5">
                  <c:v>28.9</c:v>
                </c:pt>
                <c:pt idx="6">
                  <c:v>11.68125</c:v>
                </c:pt>
                <c:pt idx="7">
                  <c:v>-26.2</c:v>
                </c:pt>
                <c:pt idx="8">
                  <c:v>-11.1287356321839</c:v>
                </c:pt>
                <c:pt idx="9">
                  <c:v>23.12413793103445</c:v>
                </c:pt>
                <c:pt idx="10">
                  <c:v>33.4</c:v>
                </c:pt>
                <c:pt idx="11">
                  <c:v>55.7</c:v>
                </c:pt>
                <c:pt idx="12">
                  <c:v>56.04642857142857</c:v>
                </c:pt>
                <c:pt idx="13">
                  <c:v>62.97500000000002</c:v>
                </c:pt>
                <c:pt idx="14">
                  <c:v>65.4</c:v>
                </c:pt>
                <c:pt idx="15">
                  <c:v>65.66764705882353</c:v>
                </c:pt>
                <c:pt idx="16">
                  <c:v>66.28529411764707</c:v>
                </c:pt>
                <c:pt idx="17">
                  <c:v>66.90294117647059</c:v>
                </c:pt>
                <c:pt idx="18">
                  <c:v>67.93235294117647</c:v>
                </c:pt>
                <c:pt idx="19">
                  <c:v>68.2</c:v>
                </c:pt>
                <c:pt idx="20">
                  <c:v>75.6</c:v>
                </c:pt>
                <c:pt idx="21">
                  <c:v>76.31153846153846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直線補完!$I$1</c:f>
              <c:strCache>
                <c:ptCount val="1"/>
                <c:pt idx="0">
                  <c:v>UXCURVE</c:v>
                </c:pt>
              </c:strCache>
            </c:strRef>
          </c:tx>
          <c:spPr>
            <a:ln w="25400"/>
          </c:spPr>
          <c:marker>
            <c:symbol val="circle"/>
            <c:size val="5"/>
          </c:marker>
          <c:xVal>
            <c:numRef>
              <c:f>直線補完!$H$2:$H$23</c:f>
              <c:numCache>
                <c:formatCode>General</c:formatCode>
                <c:ptCount val="22"/>
                <c:pt idx="0">
                  <c:v>0.0</c:v>
                </c:pt>
                <c:pt idx="1">
                  <c:v>0.9</c:v>
                </c:pt>
                <c:pt idx="2">
                  <c:v>0.93</c:v>
                </c:pt>
                <c:pt idx="3">
                  <c:v>1.5</c:v>
                </c:pt>
                <c:pt idx="4">
                  <c:v>1.7</c:v>
                </c:pt>
                <c:pt idx="5">
                  <c:v>2.1</c:v>
                </c:pt>
                <c:pt idx="6">
                  <c:v>2.5</c:v>
                </c:pt>
                <c:pt idx="7">
                  <c:v>3.38</c:v>
                </c:pt>
                <c:pt idx="8">
                  <c:v>3.6</c:v>
                </c:pt>
                <c:pt idx="9">
                  <c:v>4.1</c:v>
                </c:pt>
                <c:pt idx="10">
                  <c:v>4.25</c:v>
                </c:pt>
                <c:pt idx="11">
                  <c:v>4.69</c:v>
                </c:pt>
                <c:pt idx="12">
                  <c:v>4.7</c:v>
                </c:pt>
                <c:pt idx="13">
                  <c:v>4.9</c:v>
                </c:pt>
                <c:pt idx="14">
                  <c:v>4.97</c:v>
                </c:pt>
                <c:pt idx="15">
                  <c:v>5.1</c:v>
                </c:pt>
                <c:pt idx="16">
                  <c:v>5.4</c:v>
                </c:pt>
                <c:pt idx="17">
                  <c:v>5.7</c:v>
                </c:pt>
                <c:pt idx="18">
                  <c:v>6.2</c:v>
                </c:pt>
                <c:pt idx="19">
                  <c:v>6.33</c:v>
                </c:pt>
                <c:pt idx="20">
                  <c:v>6.85</c:v>
                </c:pt>
                <c:pt idx="21">
                  <c:v>6.9</c:v>
                </c:pt>
              </c:numCache>
            </c:numRef>
          </c:xVal>
          <c:yVal>
            <c:numRef>
              <c:f>直線補完!$I$2:$I$23</c:f>
              <c:numCache>
                <c:formatCode>General</c:formatCode>
                <c:ptCount val="22"/>
                <c:pt idx="0">
                  <c:v>20.0</c:v>
                </c:pt>
                <c:pt idx="1">
                  <c:v>38.0</c:v>
                </c:pt>
                <c:pt idx="2">
                  <c:v>35.9</c:v>
                </c:pt>
                <c:pt idx="3">
                  <c:v>-4.0</c:v>
                </c:pt>
                <c:pt idx="4">
                  <c:v>-18.0</c:v>
                </c:pt>
                <c:pt idx="5">
                  <c:v>12.00000000000001</c:v>
                </c:pt>
                <c:pt idx="6">
                  <c:v>42.0</c:v>
                </c:pt>
                <c:pt idx="7">
                  <c:v>-6.79999999999999</c:v>
                </c:pt>
                <c:pt idx="8">
                  <c:v>-19.0</c:v>
                </c:pt>
                <c:pt idx="9">
                  <c:v>-24.0</c:v>
                </c:pt>
                <c:pt idx="10">
                  <c:v>-9.999999999999978</c:v>
                </c:pt>
                <c:pt idx="11">
                  <c:v>31.06666666666669</c:v>
                </c:pt>
                <c:pt idx="12">
                  <c:v>32.0</c:v>
                </c:pt>
                <c:pt idx="13">
                  <c:v>37.0</c:v>
                </c:pt>
                <c:pt idx="14">
                  <c:v>39.79999999999998</c:v>
                </c:pt>
                <c:pt idx="15">
                  <c:v>45.0</c:v>
                </c:pt>
                <c:pt idx="16">
                  <c:v>52.0</c:v>
                </c:pt>
                <c:pt idx="17">
                  <c:v>58.0</c:v>
                </c:pt>
                <c:pt idx="18">
                  <c:v>69.0</c:v>
                </c:pt>
                <c:pt idx="19">
                  <c:v>69.55714285714285</c:v>
                </c:pt>
                <c:pt idx="20">
                  <c:v>71.78571428571427</c:v>
                </c:pt>
                <c:pt idx="21">
                  <c:v>72.0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866136"/>
        <c:axId val="-2115349960"/>
      </c:scatterChart>
      <c:valAx>
        <c:axId val="-2119866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TIME [min]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5349960"/>
        <c:crosses val="autoZero"/>
        <c:crossBetween val="midCat"/>
      </c:valAx>
      <c:valAx>
        <c:axId val="-2115349960"/>
        <c:scaling>
          <c:orientation val="minMax"/>
          <c:min val="-1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Value of UX [%]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9866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スプライン補完!$G$1</c:f>
              <c:strCache>
                <c:ptCount val="1"/>
                <c:pt idx="0">
                  <c:v>UXPLOT</c:v>
                </c:pt>
              </c:strCache>
            </c:strRef>
          </c:tx>
          <c:spPr>
            <a:ln w="25400"/>
          </c:spPr>
          <c:marker>
            <c:symbol val="x"/>
            <c:size val="5"/>
          </c:marker>
          <c:xVal>
            <c:numRef>
              <c:f>スプライン補完!$F$2:$F$23</c:f>
              <c:numCache>
                <c:formatCode>General</c:formatCode>
                <c:ptCount val="22"/>
                <c:pt idx="0">
                  <c:v>0.0</c:v>
                </c:pt>
                <c:pt idx="1">
                  <c:v>0.9</c:v>
                </c:pt>
                <c:pt idx="2">
                  <c:v>0.93</c:v>
                </c:pt>
                <c:pt idx="3">
                  <c:v>1.5</c:v>
                </c:pt>
                <c:pt idx="4">
                  <c:v>1.7</c:v>
                </c:pt>
                <c:pt idx="5">
                  <c:v>2.1</c:v>
                </c:pt>
                <c:pt idx="6">
                  <c:v>2.5</c:v>
                </c:pt>
                <c:pt idx="7">
                  <c:v>3.38</c:v>
                </c:pt>
                <c:pt idx="8">
                  <c:v>3.6</c:v>
                </c:pt>
                <c:pt idx="9">
                  <c:v>4.1</c:v>
                </c:pt>
                <c:pt idx="10">
                  <c:v>4.25</c:v>
                </c:pt>
                <c:pt idx="11">
                  <c:v>4.69</c:v>
                </c:pt>
                <c:pt idx="12">
                  <c:v>4.7</c:v>
                </c:pt>
                <c:pt idx="13">
                  <c:v>4.9</c:v>
                </c:pt>
                <c:pt idx="14">
                  <c:v>4.97</c:v>
                </c:pt>
                <c:pt idx="15">
                  <c:v>5.1</c:v>
                </c:pt>
                <c:pt idx="16">
                  <c:v>5.4</c:v>
                </c:pt>
                <c:pt idx="17">
                  <c:v>5.7</c:v>
                </c:pt>
                <c:pt idx="18">
                  <c:v>6.2</c:v>
                </c:pt>
                <c:pt idx="19">
                  <c:v>6.33</c:v>
                </c:pt>
                <c:pt idx="20">
                  <c:v>6.85</c:v>
                </c:pt>
                <c:pt idx="21">
                  <c:v>6.9</c:v>
                </c:pt>
              </c:numCache>
            </c:numRef>
          </c:xVal>
          <c:yVal>
            <c:numRef>
              <c:f>スプライン補完!$G$2:$G$23</c:f>
              <c:numCache>
                <c:formatCode>General</c:formatCode>
                <c:ptCount val="22"/>
                <c:pt idx="0">
                  <c:v>43.2</c:v>
                </c:pt>
                <c:pt idx="1">
                  <c:v>42.65064447227969</c:v>
                </c:pt>
                <c:pt idx="2">
                  <c:v>42.0</c:v>
                </c:pt>
                <c:pt idx="3">
                  <c:v>-17.2</c:v>
                </c:pt>
                <c:pt idx="4">
                  <c:v>-4.131679820750688</c:v>
                </c:pt>
                <c:pt idx="5">
                  <c:v>28.89999999999999</c:v>
                </c:pt>
                <c:pt idx="6">
                  <c:v>13.99895033763657</c:v>
                </c:pt>
                <c:pt idx="7">
                  <c:v>-26.2</c:v>
                </c:pt>
                <c:pt idx="8">
                  <c:v>-12.88293778715001</c:v>
                </c:pt>
                <c:pt idx="9">
                  <c:v>22.47677898647867</c:v>
                </c:pt>
                <c:pt idx="10">
                  <c:v>33.4</c:v>
                </c:pt>
                <c:pt idx="11">
                  <c:v>55.7</c:v>
                </c:pt>
                <c:pt idx="12">
                  <c:v>56.0753793133107</c:v>
                </c:pt>
                <c:pt idx="13">
                  <c:v>63.12840666800721</c:v>
                </c:pt>
                <c:pt idx="14">
                  <c:v>65.4</c:v>
                </c:pt>
                <c:pt idx="15">
                  <c:v>66.48697812177907</c:v>
                </c:pt>
                <c:pt idx="16">
                  <c:v>67.94709380925968</c:v>
                </c:pt>
                <c:pt idx="17">
                  <c:v>68.36866757326517</c:v>
                </c:pt>
                <c:pt idx="18">
                  <c:v>68.18386210260856</c:v>
                </c:pt>
                <c:pt idx="19">
                  <c:v>68.2</c:v>
                </c:pt>
                <c:pt idx="20">
                  <c:v>75.60000000000005</c:v>
                </c:pt>
                <c:pt idx="21">
                  <c:v>75.84443210394254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スプライン補完!$H$1</c:f>
              <c:strCache>
                <c:ptCount val="1"/>
                <c:pt idx="0">
                  <c:v>UXCURVE</c:v>
                </c:pt>
              </c:strCache>
            </c:strRef>
          </c:tx>
          <c:spPr>
            <a:ln w="25400"/>
          </c:spPr>
          <c:marker>
            <c:symbol val="circle"/>
            <c:size val="5"/>
          </c:marker>
          <c:xVal>
            <c:numRef>
              <c:f>スプライン補完!$F$2:$F$23</c:f>
              <c:numCache>
                <c:formatCode>General</c:formatCode>
                <c:ptCount val="22"/>
                <c:pt idx="0">
                  <c:v>0.0</c:v>
                </c:pt>
                <c:pt idx="1">
                  <c:v>0.9</c:v>
                </c:pt>
                <c:pt idx="2">
                  <c:v>0.93</c:v>
                </c:pt>
                <c:pt idx="3">
                  <c:v>1.5</c:v>
                </c:pt>
                <c:pt idx="4">
                  <c:v>1.7</c:v>
                </c:pt>
                <c:pt idx="5">
                  <c:v>2.1</c:v>
                </c:pt>
                <c:pt idx="6">
                  <c:v>2.5</c:v>
                </c:pt>
                <c:pt idx="7">
                  <c:v>3.38</c:v>
                </c:pt>
                <c:pt idx="8">
                  <c:v>3.6</c:v>
                </c:pt>
                <c:pt idx="9">
                  <c:v>4.1</c:v>
                </c:pt>
                <c:pt idx="10">
                  <c:v>4.25</c:v>
                </c:pt>
                <c:pt idx="11">
                  <c:v>4.69</c:v>
                </c:pt>
                <c:pt idx="12">
                  <c:v>4.7</c:v>
                </c:pt>
                <c:pt idx="13">
                  <c:v>4.9</c:v>
                </c:pt>
                <c:pt idx="14">
                  <c:v>4.97</c:v>
                </c:pt>
                <c:pt idx="15">
                  <c:v>5.1</c:v>
                </c:pt>
                <c:pt idx="16">
                  <c:v>5.4</c:v>
                </c:pt>
                <c:pt idx="17">
                  <c:v>5.7</c:v>
                </c:pt>
                <c:pt idx="18">
                  <c:v>6.2</c:v>
                </c:pt>
                <c:pt idx="19">
                  <c:v>6.33</c:v>
                </c:pt>
                <c:pt idx="20">
                  <c:v>6.85</c:v>
                </c:pt>
                <c:pt idx="21">
                  <c:v>6.9</c:v>
                </c:pt>
              </c:numCache>
            </c:numRef>
          </c:xVal>
          <c:yVal>
            <c:numRef>
              <c:f>スプライン補完!$H$2:$H$23</c:f>
              <c:numCache>
                <c:formatCode>General</c:formatCode>
                <c:ptCount val="22"/>
                <c:pt idx="0">
                  <c:v>20.0</c:v>
                </c:pt>
                <c:pt idx="1">
                  <c:v>38.0</c:v>
                </c:pt>
                <c:pt idx="2">
                  <c:v>35.93801344209559</c:v>
                </c:pt>
                <c:pt idx="3">
                  <c:v>-5.848345588235295</c:v>
                </c:pt>
                <c:pt idx="4">
                  <c:v>-18.0</c:v>
                </c:pt>
                <c:pt idx="5">
                  <c:v>11.1214114832536</c:v>
                </c:pt>
                <c:pt idx="6">
                  <c:v>42.0</c:v>
                </c:pt>
                <c:pt idx="7">
                  <c:v>-5.791473684210512</c:v>
                </c:pt>
                <c:pt idx="8">
                  <c:v>-19.0</c:v>
                </c:pt>
                <c:pt idx="9">
                  <c:v>-24.0</c:v>
                </c:pt>
                <c:pt idx="10">
                  <c:v>-10.6482599431818</c:v>
                </c:pt>
                <c:pt idx="11">
                  <c:v>31.13933959385524</c:v>
                </c:pt>
                <c:pt idx="12">
                  <c:v>32.0</c:v>
                </c:pt>
                <c:pt idx="13">
                  <c:v>37.0</c:v>
                </c:pt>
                <c:pt idx="14">
                  <c:v>39.77440624999998</c:v>
                </c:pt>
                <c:pt idx="15">
                  <c:v>45.00000000000001</c:v>
                </c:pt>
                <c:pt idx="16">
                  <c:v>52.0</c:v>
                </c:pt>
                <c:pt idx="17">
                  <c:v>58.0</c:v>
                </c:pt>
                <c:pt idx="18">
                  <c:v>69.0</c:v>
                </c:pt>
                <c:pt idx="19">
                  <c:v>69.88852653351319</c:v>
                </c:pt>
                <c:pt idx="20">
                  <c:v>71.87182985639548</c:v>
                </c:pt>
                <c:pt idx="21">
                  <c:v>72.0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703976"/>
        <c:axId val="-2096302840"/>
      </c:scatterChart>
      <c:valAx>
        <c:axId val="-2120703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TIME [min]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6302840"/>
        <c:crosses val="autoZero"/>
        <c:crossBetween val="midCat"/>
      </c:valAx>
      <c:valAx>
        <c:axId val="-2096302840"/>
        <c:scaling>
          <c:orientation val="minMax"/>
          <c:min val="-1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Value of UX [%]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0703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10</xdr:row>
      <xdr:rowOff>196850</xdr:rowOff>
    </xdr:from>
    <xdr:to>
      <xdr:col>12</xdr:col>
      <xdr:colOff>584200</xdr:colOff>
      <xdr:row>25</xdr:row>
      <xdr:rowOff>38100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355600</xdr:colOff>
      <xdr:row>7</xdr:row>
      <xdr:rowOff>82550</xdr:rowOff>
    </xdr:from>
    <xdr:to>
      <xdr:col>15</xdr:col>
      <xdr:colOff>927100</xdr:colOff>
      <xdr:row>24</xdr:row>
      <xdr:rowOff>101600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7</xdr:row>
      <xdr:rowOff>215900</xdr:rowOff>
    </xdr:from>
    <xdr:to>
      <xdr:col>16</xdr:col>
      <xdr:colOff>355600</xdr:colOff>
      <xdr:row>25</xdr:row>
      <xdr:rowOff>127000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31"/>
  <sheetViews>
    <sheetView topLeftCell="A8" workbookViewId="0">
      <selection activeCell="D18" sqref="D18:E31"/>
    </sheetView>
  </sheetViews>
  <sheetFormatPr baseColWidth="12" defaultRowHeight="18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8" spans="1:5">
      <c r="A18" s="1" t="s">
        <v>15</v>
      </c>
      <c r="B18" s="1" t="s">
        <v>16</v>
      </c>
      <c r="D18" s="1" t="s">
        <v>15</v>
      </c>
      <c r="E18" s="1" t="s">
        <v>17</v>
      </c>
    </row>
    <row r="19" spans="1:5">
      <c r="A19" s="1">
        <v>0</v>
      </c>
      <c r="B19" s="1">
        <v>43.2</v>
      </c>
      <c r="D19" s="2">
        <v>0</v>
      </c>
      <c r="E19" s="2">
        <v>20</v>
      </c>
    </row>
    <row r="20" spans="1:5">
      <c r="A20" s="1">
        <v>0.93</v>
      </c>
      <c r="B20" s="1">
        <v>42</v>
      </c>
      <c r="D20" s="2">
        <v>0.9</v>
      </c>
      <c r="E20" s="2">
        <v>38</v>
      </c>
    </row>
    <row r="21" spans="1:5">
      <c r="A21" s="1">
        <v>1.5</v>
      </c>
      <c r="B21" s="1">
        <v>-17.2</v>
      </c>
      <c r="D21" s="2">
        <v>1.7</v>
      </c>
      <c r="E21" s="2">
        <v>-18</v>
      </c>
    </row>
    <row r="22" spans="1:5">
      <c r="A22" s="1">
        <v>2.1</v>
      </c>
      <c r="B22" s="1">
        <v>28.9</v>
      </c>
      <c r="D22" s="2">
        <v>2.5</v>
      </c>
      <c r="E22" s="2">
        <v>42</v>
      </c>
    </row>
    <row r="23" spans="1:5">
      <c r="A23" s="1">
        <v>3.38</v>
      </c>
      <c r="B23" s="1">
        <v>-26.2</v>
      </c>
      <c r="D23" s="2">
        <v>3.6</v>
      </c>
      <c r="E23" s="2">
        <v>-19</v>
      </c>
    </row>
    <row r="24" spans="1:5">
      <c r="A24" s="1">
        <v>4.25</v>
      </c>
      <c r="B24" s="1">
        <v>33.4</v>
      </c>
      <c r="D24" s="2">
        <v>4.0999999999999996</v>
      </c>
      <c r="E24" s="2">
        <v>-24</v>
      </c>
    </row>
    <row r="25" spans="1:5">
      <c r="A25" s="1">
        <v>4.6900000000000004</v>
      </c>
      <c r="B25" s="1">
        <v>55.7</v>
      </c>
      <c r="D25" s="2">
        <v>4.7</v>
      </c>
      <c r="E25" s="2">
        <v>32</v>
      </c>
    </row>
    <row r="26" spans="1:5">
      <c r="A26" s="1">
        <v>4.97</v>
      </c>
      <c r="B26" s="1">
        <v>65.400000000000006</v>
      </c>
      <c r="D26" s="2">
        <v>4.9000000000000004</v>
      </c>
      <c r="E26" s="2">
        <v>37</v>
      </c>
    </row>
    <row r="27" spans="1:5">
      <c r="A27" s="1">
        <v>6.33</v>
      </c>
      <c r="B27" s="1">
        <v>68.2</v>
      </c>
      <c r="D27" s="2">
        <v>5.0999999999999996</v>
      </c>
      <c r="E27" s="2">
        <v>45</v>
      </c>
    </row>
    <row r="28" spans="1:5">
      <c r="A28" s="1">
        <v>6.85</v>
      </c>
      <c r="B28" s="1">
        <v>75.599999999999994</v>
      </c>
      <c r="D28" s="2">
        <v>5.4</v>
      </c>
      <c r="E28" s="2">
        <v>52</v>
      </c>
    </row>
    <row r="29" spans="1:5">
      <c r="D29" s="2">
        <v>5.7</v>
      </c>
      <c r="E29" s="2">
        <v>58</v>
      </c>
    </row>
    <row r="30" spans="1:5">
      <c r="A30" s="1"/>
      <c r="B30" s="1"/>
      <c r="D30" s="2">
        <v>6.2</v>
      </c>
      <c r="E30" s="2">
        <v>69</v>
      </c>
    </row>
    <row r="31" spans="1:5">
      <c r="D31" s="2">
        <v>6.9</v>
      </c>
      <c r="E31" s="2">
        <v>72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M23"/>
  <sheetViews>
    <sheetView tabSelected="1" topLeftCell="B1" workbookViewId="0">
      <selection activeCell="C19" sqref="C19"/>
    </sheetView>
  </sheetViews>
  <sheetFormatPr baseColWidth="12" defaultRowHeight="18" x14ac:dyDescent="0"/>
  <sheetData>
    <row r="1" spans="1:13">
      <c r="A1" s="1" t="s">
        <v>15</v>
      </c>
      <c r="B1" s="1" t="s">
        <v>16</v>
      </c>
      <c r="C1" s="1" t="s">
        <v>15</v>
      </c>
      <c r="D1" s="1" t="s">
        <v>17</v>
      </c>
      <c r="F1" s="1" t="s">
        <v>15</v>
      </c>
      <c r="G1" s="1" t="s">
        <v>16</v>
      </c>
      <c r="H1" s="1" t="s">
        <v>15</v>
      </c>
      <c r="I1" s="1" t="s">
        <v>17</v>
      </c>
    </row>
    <row r="2" spans="1:13">
      <c r="A2" s="1">
        <v>0</v>
      </c>
      <c r="B2" s="1">
        <v>43.2</v>
      </c>
      <c r="C2" s="2">
        <v>0</v>
      </c>
      <c r="D2" s="2">
        <v>20</v>
      </c>
      <c r="F2" s="3">
        <v>0</v>
      </c>
      <c r="G2" s="3">
        <v>43.2</v>
      </c>
      <c r="H2" s="3">
        <v>0</v>
      </c>
      <c r="I2" s="3">
        <v>20</v>
      </c>
      <c r="L2" t="s">
        <v>20</v>
      </c>
      <c r="M2" t="s">
        <v>21</v>
      </c>
    </row>
    <row r="3" spans="1:13">
      <c r="A3" s="1">
        <v>0.93</v>
      </c>
      <c r="B3" s="1">
        <v>42</v>
      </c>
      <c r="C3" s="2">
        <v>0.9</v>
      </c>
      <c r="D3" s="2">
        <v>38</v>
      </c>
      <c r="F3" s="3">
        <v>0.9</v>
      </c>
      <c r="G3" s="3">
        <f>G2+(F3-F2)*(G4-G2)/(F4-F2)</f>
        <v>42.038709677419355</v>
      </c>
      <c r="H3" s="3">
        <v>0.9</v>
      </c>
      <c r="I3" s="3">
        <v>38</v>
      </c>
      <c r="K3" t="s">
        <v>19</v>
      </c>
      <c r="L3">
        <f>PEARSON(G2:G10, I2:I10)</f>
        <v>0.76010768718925392</v>
      </c>
      <c r="M3">
        <f>PEARSON(G11:G23, I11:I23)</f>
        <v>0.9697333963297099</v>
      </c>
    </row>
    <row r="4" spans="1:13">
      <c r="A4" s="1">
        <v>1.5</v>
      </c>
      <c r="B4" s="1">
        <v>-17.2</v>
      </c>
      <c r="C4" s="2">
        <v>1.7</v>
      </c>
      <c r="D4" s="2">
        <v>-18</v>
      </c>
      <c r="F4" s="3">
        <v>0.93</v>
      </c>
      <c r="G4" s="3">
        <v>42</v>
      </c>
      <c r="H4" s="3">
        <v>0.93</v>
      </c>
      <c r="I4" s="3">
        <f>I3+(H4-H3)*(I6-I3)/(H6-H3)</f>
        <v>35.9</v>
      </c>
      <c r="K4">
        <f>PEARSON(G2:G23, I2:I23)</f>
        <v>0.82892509905722755</v>
      </c>
    </row>
    <row r="5" spans="1:13">
      <c r="A5" s="1">
        <v>2.1</v>
      </c>
      <c r="B5" s="1">
        <v>28.9</v>
      </c>
      <c r="C5" s="2">
        <v>2.5</v>
      </c>
      <c r="D5" s="2">
        <v>42</v>
      </c>
      <c r="F5" s="3">
        <v>1.5</v>
      </c>
      <c r="G5" s="3">
        <v>-17.2</v>
      </c>
      <c r="H5" s="3">
        <v>1.5</v>
      </c>
      <c r="I5" s="3">
        <f>I4+(H5-H4)*(I6-I4)/(H6-H4)</f>
        <v>-4</v>
      </c>
    </row>
    <row r="6" spans="1:13">
      <c r="A6" s="1">
        <v>3.38</v>
      </c>
      <c r="B6" s="1">
        <v>-26.2</v>
      </c>
      <c r="C6" s="2">
        <v>3.6</v>
      </c>
      <c r="D6" s="2">
        <v>-19</v>
      </c>
      <c r="F6" s="3">
        <v>1.7</v>
      </c>
      <c r="G6" s="3">
        <f>G5+(F6-F5)*(G7-G5)/(F7-F5)</f>
        <v>-1.8333333333333393</v>
      </c>
      <c r="H6" s="3">
        <v>1.7</v>
      </c>
      <c r="I6" s="3">
        <v>-18</v>
      </c>
    </row>
    <row r="7" spans="1:13">
      <c r="A7" s="1">
        <v>4.25</v>
      </c>
      <c r="B7" s="1">
        <v>33.4</v>
      </c>
      <c r="C7" s="2">
        <v>4.0999999999999996</v>
      </c>
      <c r="D7" s="2">
        <v>-24</v>
      </c>
      <c r="F7" s="3">
        <v>2.1</v>
      </c>
      <c r="G7" s="3">
        <v>28.9</v>
      </c>
      <c r="H7" s="3">
        <v>2.1</v>
      </c>
      <c r="I7" s="3">
        <f>I6+(H7-H6)*(I8-I6)/(H8-H6)</f>
        <v>12.000000000000007</v>
      </c>
    </row>
    <row r="8" spans="1:13">
      <c r="A8" s="1">
        <v>4.6900000000000004</v>
      </c>
      <c r="B8" s="1">
        <v>55.7</v>
      </c>
      <c r="C8" s="2">
        <v>4.7</v>
      </c>
      <c r="D8" s="2">
        <v>32</v>
      </c>
      <c r="F8" s="3">
        <v>2.5</v>
      </c>
      <c r="G8" s="3">
        <f>G7+(F8-F7)*(G9-G7)/(F9-F7)</f>
        <v>11.681250000000002</v>
      </c>
      <c r="H8" s="3">
        <v>2.5</v>
      </c>
      <c r="I8" s="3">
        <v>42</v>
      </c>
    </row>
    <row r="9" spans="1:13">
      <c r="A9" s="1">
        <v>4.97</v>
      </c>
      <c r="B9" s="1">
        <v>65.400000000000006</v>
      </c>
      <c r="C9" s="2">
        <v>4.9000000000000004</v>
      </c>
      <c r="D9" s="2">
        <v>37</v>
      </c>
      <c r="F9" s="3">
        <v>3.38</v>
      </c>
      <c r="G9" s="3">
        <v>-26.2</v>
      </c>
      <c r="H9" s="3">
        <v>3.38</v>
      </c>
      <c r="I9" s="3">
        <f>I8+(H9-H8)*(I10-I8)/(H10-H8)</f>
        <v>-6.7999999999999901</v>
      </c>
    </row>
    <row r="10" spans="1:13">
      <c r="A10" s="1">
        <v>6.33</v>
      </c>
      <c r="B10" s="1">
        <v>68.2</v>
      </c>
      <c r="C10" s="2">
        <v>5.0999999999999996</v>
      </c>
      <c r="D10" s="2">
        <v>45</v>
      </c>
      <c r="F10" s="3">
        <v>3.6</v>
      </c>
      <c r="G10" s="3">
        <f>G9+(F10-F9)*(G12-G9)/(F12-F9)</f>
        <v>-11.128735632183897</v>
      </c>
      <c r="H10" s="3">
        <v>3.6</v>
      </c>
      <c r="I10" s="3">
        <v>-19</v>
      </c>
    </row>
    <row r="11" spans="1:13">
      <c r="A11" s="1">
        <v>6.85</v>
      </c>
      <c r="B11" s="1">
        <v>75.599999999999994</v>
      </c>
      <c r="C11" s="2">
        <v>5.4</v>
      </c>
      <c r="D11" s="2">
        <v>52</v>
      </c>
      <c r="F11" s="4">
        <v>4.0999999999999996</v>
      </c>
      <c r="G11" s="4">
        <f>G10+(F11-F10)*(G12-G10)/(F12-F10)</f>
        <v>23.124137931034454</v>
      </c>
      <c r="H11" s="4">
        <v>4.0999999999999996</v>
      </c>
      <c r="I11" s="4">
        <v>-24</v>
      </c>
    </row>
    <row r="12" spans="1:13">
      <c r="C12" s="2">
        <v>5.7</v>
      </c>
      <c r="D12" s="2">
        <v>58</v>
      </c>
      <c r="F12" s="4">
        <v>4.25</v>
      </c>
      <c r="G12" s="4">
        <v>33.4</v>
      </c>
      <c r="H12" s="4">
        <v>4.25</v>
      </c>
      <c r="I12" s="4">
        <f>I11+(H12-H11)*(I14-I11)/(H14-H11)</f>
        <v>-9.9999999999999787</v>
      </c>
    </row>
    <row r="13" spans="1:13">
      <c r="C13" s="2">
        <v>6.2</v>
      </c>
      <c r="D13" s="2">
        <v>69</v>
      </c>
      <c r="F13" s="4">
        <v>4.6900000000000004</v>
      </c>
      <c r="G13" s="4">
        <v>55.7</v>
      </c>
      <c r="H13" s="4">
        <v>4.6900000000000004</v>
      </c>
      <c r="I13" s="4">
        <f>I12+(H13-H12)*(I14-I12)/(H14-H12)</f>
        <v>31.066666666666691</v>
      </c>
    </row>
    <row r="14" spans="1:13">
      <c r="C14" s="2">
        <v>6.9</v>
      </c>
      <c r="D14" s="2">
        <v>72</v>
      </c>
      <c r="F14" s="4">
        <v>4.7</v>
      </c>
      <c r="G14" s="4">
        <f>G13+(F14-F13)*(G16-G13)/(F16-F13)</f>
        <v>56.046428571428571</v>
      </c>
      <c r="H14" s="4">
        <v>4.7</v>
      </c>
      <c r="I14" s="4">
        <v>32</v>
      </c>
    </row>
    <row r="15" spans="1:13">
      <c r="F15" s="4">
        <v>4.9000000000000004</v>
      </c>
      <c r="G15" s="4">
        <f>G14+(F15-F14)*(G16-G14)/(F16-F14)</f>
        <v>62.975000000000023</v>
      </c>
      <c r="H15" s="4">
        <v>4.9000000000000004</v>
      </c>
      <c r="I15" s="4">
        <v>37</v>
      </c>
    </row>
    <row r="16" spans="1:13">
      <c r="F16" s="4">
        <v>4.97</v>
      </c>
      <c r="G16" s="4">
        <v>65.400000000000006</v>
      </c>
      <c r="H16" s="4">
        <v>4.97</v>
      </c>
      <c r="I16" s="4">
        <f>I15+(H16-H15)*(I17-I15)/(H17-H15)</f>
        <v>39.799999999999983</v>
      </c>
    </row>
    <row r="17" spans="6:9">
      <c r="F17" s="4">
        <v>5.0999999999999996</v>
      </c>
      <c r="G17" s="4">
        <f>G16+(F17-F16)*(G21-G16)/(F21-F16)</f>
        <v>65.667647058823533</v>
      </c>
      <c r="H17" s="4">
        <v>5.0999999999999996</v>
      </c>
      <c r="I17" s="4">
        <v>45</v>
      </c>
    </row>
    <row r="18" spans="6:9">
      <c r="F18" s="4">
        <v>5.4</v>
      </c>
      <c r="G18" s="4">
        <f>G17+(F18-F17)*(G21-G17)/(F21-F17)</f>
        <v>66.285294117647069</v>
      </c>
      <c r="H18" s="4">
        <v>5.4</v>
      </c>
      <c r="I18" s="4">
        <v>52</v>
      </c>
    </row>
    <row r="19" spans="6:9">
      <c r="F19" s="4">
        <v>5.7</v>
      </c>
      <c r="G19" s="4">
        <f>G18+(F19-F18)*(G21-G18)/(F21-F18)</f>
        <v>66.902941176470591</v>
      </c>
      <c r="H19" s="4">
        <v>5.7</v>
      </c>
      <c r="I19" s="4">
        <v>58</v>
      </c>
    </row>
    <row r="20" spans="6:9">
      <c r="F20" s="4">
        <v>6.2</v>
      </c>
      <c r="G20" s="4">
        <f>G19+(F20-F19)*(G21-G19)/(F21-F19)</f>
        <v>67.932352941176475</v>
      </c>
      <c r="H20" s="4">
        <v>6.2</v>
      </c>
      <c r="I20" s="4">
        <v>69</v>
      </c>
    </row>
    <row r="21" spans="6:9">
      <c r="F21" s="4">
        <v>6.33</v>
      </c>
      <c r="G21" s="4">
        <v>68.2</v>
      </c>
      <c r="H21" s="4">
        <v>6.33</v>
      </c>
      <c r="I21" s="4">
        <f>I20+(H21-H20)*(I23-I20)/(H23-H20)</f>
        <v>69.55714285714285</v>
      </c>
    </row>
    <row r="22" spans="6:9">
      <c r="F22" s="4">
        <v>6.85</v>
      </c>
      <c r="G22" s="4">
        <v>75.599999999999994</v>
      </c>
      <c r="H22" s="4">
        <v>6.85</v>
      </c>
      <c r="I22" s="4">
        <f>I21+(H22-H21)*(I23-I21)/(H23-H21)</f>
        <v>71.785714285714278</v>
      </c>
    </row>
    <row r="23" spans="6:9">
      <c r="F23" s="4">
        <v>6.9</v>
      </c>
      <c r="G23" s="4">
        <f>G21+(F23-F21)*(G22-G21)/(F22-F21)</f>
        <v>76.311538461538461</v>
      </c>
      <c r="H23" s="4">
        <v>6.9</v>
      </c>
      <c r="I23" s="4">
        <v>72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L23"/>
  <sheetViews>
    <sheetView topLeftCell="C1" workbookViewId="0">
      <selection activeCell="J7" sqref="J7"/>
    </sheetView>
  </sheetViews>
  <sheetFormatPr baseColWidth="12" defaultRowHeight="18" x14ac:dyDescent="0"/>
  <sheetData>
    <row r="1" spans="1:12">
      <c r="A1" s="1" t="s">
        <v>15</v>
      </c>
      <c r="B1" s="1" t="s">
        <v>16</v>
      </c>
      <c r="C1" s="1" t="s">
        <v>15</v>
      </c>
      <c r="D1" s="1" t="s">
        <v>17</v>
      </c>
      <c r="F1" s="1" t="s">
        <v>15</v>
      </c>
      <c r="G1" s="1" t="s">
        <v>16</v>
      </c>
      <c r="H1" s="1" t="s">
        <v>17</v>
      </c>
    </row>
    <row r="2" spans="1:12">
      <c r="A2" s="1">
        <v>0</v>
      </c>
      <c r="B2" s="1">
        <v>43.2</v>
      </c>
      <c r="C2" s="2">
        <v>0</v>
      </c>
      <c r="D2" s="2">
        <v>20</v>
      </c>
      <c r="F2" s="1">
        <v>0</v>
      </c>
      <c r="G2" s="2">
        <f>MacroSpline($A$2:$A$11, $B$2:$B$11, F2)</f>
        <v>43.2</v>
      </c>
      <c r="H2" s="2">
        <f>MacroSpline($C$2:$C$14, $D$2:$D$14, F2)</f>
        <v>20</v>
      </c>
    </row>
    <row r="3" spans="1:12">
      <c r="A3" s="1">
        <v>0.93</v>
      </c>
      <c r="B3" s="1">
        <v>42</v>
      </c>
      <c r="C3" s="2">
        <v>0.9</v>
      </c>
      <c r="D3" s="2">
        <v>38</v>
      </c>
      <c r="F3" s="2">
        <v>0.9</v>
      </c>
      <c r="G3" s="2">
        <f t="shared" ref="G3:G23" si="0">MacroSpline($A$2:$A$11, $B$2:$B$11, F3)</f>
        <v>42.650644472279687</v>
      </c>
      <c r="H3" s="2">
        <f t="shared" ref="H3:H22" si="1">MacroSpline($C$2:$C$14, $D$2:$D$14, F3)</f>
        <v>38</v>
      </c>
    </row>
    <row r="4" spans="1:12">
      <c r="A4" s="1">
        <v>1.5</v>
      </c>
      <c r="B4" s="1">
        <v>-17.2</v>
      </c>
      <c r="C4" s="2">
        <v>1.7</v>
      </c>
      <c r="D4" s="2">
        <v>-18</v>
      </c>
      <c r="F4" s="1">
        <v>0.93</v>
      </c>
      <c r="G4" s="2">
        <f t="shared" si="0"/>
        <v>42</v>
      </c>
      <c r="H4" s="2">
        <f t="shared" si="1"/>
        <v>35.938013442095588</v>
      </c>
      <c r="J4" t="s">
        <v>18</v>
      </c>
      <c r="K4" t="s">
        <v>22</v>
      </c>
      <c r="L4" t="s">
        <v>23</v>
      </c>
    </row>
    <row r="5" spans="1:12">
      <c r="A5" s="1">
        <v>2.1</v>
      </c>
      <c r="B5" s="1">
        <v>28.9</v>
      </c>
      <c r="C5" s="2">
        <v>2.5</v>
      </c>
      <c r="D5" s="2">
        <v>42</v>
      </c>
      <c r="F5" s="1">
        <v>1.5</v>
      </c>
      <c r="G5" s="2">
        <f t="shared" si="0"/>
        <v>-17.200000000000003</v>
      </c>
      <c r="H5" s="2">
        <f t="shared" si="1"/>
        <v>-5.8483455882352953</v>
      </c>
      <c r="J5">
        <f>PEARSON(G2:G23, H2:H23)</f>
        <v>0.83585367135761224</v>
      </c>
    </row>
    <row r="6" spans="1:12">
      <c r="A6" s="1">
        <v>3.38</v>
      </c>
      <c r="B6" s="1">
        <v>-26.2</v>
      </c>
      <c r="C6" s="2">
        <v>3.6</v>
      </c>
      <c r="D6" s="2">
        <v>-19</v>
      </c>
      <c r="F6" s="2">
        <v>1.7</v>
      </c>
      <c r="G6" s="2">
        <f t="shared" si="0"/>
        <v>-4.1316798207506888</v>
      </c>
      <c r="H6" s="2">
        <f t="shared" si="1"/>
        <v>-18.000000000000004</v>
      </c>
    </row>
    <row r="7" spans="1:12">
      <c r="A7" s="1">
        <v>4.25</v>
      </c>
      <c r="B7" s="1">
        <v>33.4</v>
      </c>
      <c r="C7" s="2">
        <v>4.0999999999999996</v>
      </c>
      <c r="D7" s="2">
        <v>-24</v>
      </c>
      <c r="F7" s="1">
        <v>2.1</v>
      </c>
      <c r="G7" s="2">
        <f t="shared" si="0"/>
        <v>28.899999999999995</v>
      </c>
      <c r="H7" s="2">
        <f t="shared" si="1"/>
        <v>11.121411483253597</v>
      </c>
    </row>
    <row r="8" spans="1:12">
      <c r="A8" s="1">
        <v>4.6900000000000004</v>
      </c>
      <c r="B8" s="1">
        <v>55.7</v>
      </c>
      <c r="C8" s="2">
        <v>4.7</v>
      </c>
      <c r="D8" s="2">
        <v>32</v>
      </c>
      <c r="F8" s="2">
        <v>2.5</v>
      </c>
      <c r="G8" s="2">
        <f t="shared" si="0"/>
        <v>13.99895033763657</v>
      </c>
      <c r="H8" s="2">
        <f t="shared" si="1"/>
        <v>42</v>
      </c>
    </row>
    <row r="9" spans="1:12">
      <c r="A9" s="1">
        <v>4.97</v>
      </c>
      <c r="B9" s="1">
        <v>65.400000000000006</v>
      </c>
      <c r="C9" s="2">
        <v>4.9000000000000004</v>
      </c>
      <c r="D9" s="2">
        <v>37</v>
      </c>
      <c r="F9" s="1">
        <v>3.38</v>
      </c>
      <c r="G9" s="2">
        <f t="shared" si="0"/>
        <v>-26.2</v>
      </c>
      <c r="H9" s="2">
        <f t="shared" si="1"/>
        <v>-5.7914736842105121</v>
      </c>
    </row>
    <row r="10" spans="1:12">
      <c r="A10" s="1">
        <v>6.33</v>
      </c>
      <c r="B10" s="1">
        <v>68.2</v>
      </c>
      <c r="C10" s="2">
        <v>5.0999999999999996</v>
      </c>
      <c r="D10" s="2">
        <v>45</v>
      </c>
      <c r="F10" s="2">
        <v>3.6</v>
      </c>
      <c r="G10" s="2">
        <f t="shared" si="0"/>
        <v>-12.882937787150011</v>
      </c>
      <c r="H10" s="2">
        <f t="shared" si="1"/>
        <v>-19.000000000000004</v>
      </c>
    </row>
    <row r="11" spans="1:12">
      <c r="A11" s="1">
        <v>6.85</v>
      </c>
      <c r="B11" s="1">
        <v>75.599999999999994</v>
      </c>
      <c r="C11" s="2">
        <v>5.4</v>
      </c>
      <c r="D11" s="2">
        <v>52</v>
      </c>
      <c r="F11" s="2">
        <v>4.0999999999999996</v>
      </c>
      <c r="G11" s="2">
        <f t="shared" si="0"/>
        <v>22.476778986478667</v>
      </c>
      <c r="H11" s="2">
        <f t="shared" si="1"/>
        <v>-24</v>
      </c>
    </row>
    <row r="12" spans="1:12">
      <c r="C12" s="2">
        <v>5.7</v>
      </c>
      <c r="D12" s="2">
        <v>58</v>
      </c>
      <c r="F12" s="1">
        <v>4.25</v>
      </c>
      <c r="G12" s="2">
        <f t="shared" si="0"/>
        <v>33.4</v>
      </c>
      <c r="H12" s="2">
        <f t="shared" si="1"/>
        <v>-10.648259943181802</v>
      </c>
    </row>
    <row r="13" spans="1:12">
      <c r="C13" s="2">
        <v>6.2</v>
      </c>
      <c r="D13" s="2">
        <v>69</v>
      </c>
      <c r="F13" s="1">
        <v>4.6900000000000004</v>
      </c>
      <c r="G13" s="2">
        <f t="shared" si="0"/>
        <v>55.699999999999996</v>
      </c>
      <c r="H13" s="2">
        <f t="shared" si="1"/>
        <v>31.13933959385524</v>
      </c>
    </row>
    <row r="14" spans="1:12">
      <c r="C14" s="2">
        <v>6.9</v>
      </c>
      <c r="D14" s="2">
        <v>72</v>
      </c>
      <c r="F14" s="2">
        <v>4.7</v>
      </c>
      <c r="G14" s="2">
        <f>MacroSpline($A$2:$A$11, $B$2:$B$11, F14)</f>
        <v>56.075379313310691</v>
      </c>
      <c r="H14" s="2">
        <f t="shared" si="1"/>
        <v>32</v>
      </c>
    </row>
    <row r="15" spans="1:12">
      <c r="F15" s="2">
        <v>4.9000000000000004</v>
      </c>
      <c r="G15" s="2">
        <f t="shared" si="0"/>
        <v>63.128406668007209</v>
      </c>
      <c r="H15" s="2">
        <f t="shared" si="1"/>
        <v>37</v>
      </c>
    </row>
    <row r="16" spans="1:12">
      <c r="F16" s="1">
        <v>4.97</v>
      </c>
      <c r="G16" s="2">
        <f t="shared" si="0"/>
        <v>65.399999999999991</v>
      </c>
      <c r="H16" s="2">
        <f t="shared" si="1"/>
        <v>39.774406249999984</v>
      </c>
    </row>
    <row r="17" spans="6:8">
      <c r="F17" s="2">
        <v>5.0999999999999996</v>
      </c>
      <c r="G17" s="2">
        <f t="shared" si="0"/>
        <v>66.486978121779075</v>
      </c>
      <c r="H17" s="2">
        <f t="shared" si="1"/>
        <v>45.000000000000007</v>
      </c>
    </row>
    <row r="18" spans="6:8">
      <c r="F18" s="2">
        <v>5.4</v>
      </c>
      <c r="G18" s="2">
        <f t="shared" si="0"/>
        <v>67.947093809259684</v>
      </c>
      <c r="H18" s="2">
        <f t="shared" si="1"/>
        <v>52</v>
      </c>
    </row>
    <row r="19" spans="6:8">
      <c r="F19" s="2">
        <v>5.7</v>
      </c>
      <c r="G19" s="2">
        <f t="shared" si="0"/>
        <v>68.368667573265171</v>
      </c>
      <c r="H19" s="2">
        <f t="shared" si="1"/>
        <v>58</v>
      </c>
    </row>
    <row r="20" spans="6:8">
      <c r="F20" s="2">
        <v>6.2</v>
      </c>
      <c r="G20" s="2">
        <f t="shared" si="0"/>
        <v>68.183862102608558</v>
      </c>
      <c r="H20" s="2">
        <f t="shared" si="1"/>
        <v>69</v>
      </c>
    </row>
    <row r="21" spans="6:8">
      <c r="F21" s="1">
        <v>6.33</v>
      </c>
      <c r="G21" s="2">
        <f t="shared" si="0"/>
        <v>68.2</v>
      </c>
      <c r="H21" s="2">
        <f t="shared" si="1"/>
        <v>69.888526533513186</v>
      </c>
    </row>
    <row r="22" spans="6:8">
      <c r="F22" s="1">
        <v>6.85</v>
      </c>
      <c r="G22" s="2">
        <f t="shared" si="0"/>
        <v>75.600000000000051</v>
      </c>
      <c r="H22" s="2">
        <f t="shared" si="1"/>
        <v>71.871829856395479</v>
      </c>
    </row>
    <row r="23" spans="6:8">
      <c r="F23" s="2">
        <v>6.9</v>
      </c>
      <c r="G23" s="2">
        <f t="shared" si="0"/>
        <v>75.844432103942538</v>
      </c>
      <c r="H23" s="2">
        <f>MacroSpline($C$2:$C$14, $D$2:$D$14, F23)</f>
        <v>72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20151015-荒井俊貴-ゾンビグラフなし.csv</vt:lpstr>
      <vt:lpstr>直線補完</vt:lpstr>
      <vt:lpstr>スプライン補完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Yokoyama Shohei</dc:creator>
  <cp:lastModifiedBy>Yokoyama Shohei</cp:lastModifiedBy>
  <dcterms:created xsi:type="dcterms:W3CDTF">2015-10-15T07:18:50Z</dcterms:created>
  <dcterms:modified xsi:type="dcterms:W3CDTF">2015-11-12T08:55:11Z</dcterms:modified>
</cp:coreProperties>
</file>