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15" yWindow="30" windowWidth="24675" windowHeight="11490"/>
  </bookViews>
  <sheets>
    <sheet name="最適ポートフォリオ計算" sheetId="20" r:id="rId1"/>
    <sheet name="最適ポートフォリオ計算例（アセットオンリー）" sheetId="19" r:id="rId2"/>
    <sheet name="最適ポートフォリオ計算例（サープラスフレームワーク）" sheetId="4" r:id="rId3"/>
  </sheets>
  <definedNames>
    <definedName name="correlation1" localSheetId="0">#REF!</definedName>
    <definedName name="correlation1" localSheetId="1">#REF!</definedName>
    <definedName name="correlation1">#REF!</definedName>
    <definedName name="solver_adj" localSheetId="0" hidden="1">最適ポートフォリオ計算!$L$9:$L$14</definedName>
    <definedName name="solver_adj" localSheetId="1" hidden="1">'最適ポートフォリオ計算例（アセットオンリー）'!$L$9:$L$14</definedName>
    <definedName name="solver_adj" localSheetId="2" hidden="1">'最適ポートフォリオ計算例（サープラスフレームワーク）'!$E$27:$E$32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100</definedName>
    <definedName name="solver_itr" localSheetId="1" hidden="1">100</definedName>
    <definedName name="solver_itr" localSheetId="2" hidden="1">2147483647</definedName>
    <definedName name="solver_lhs1" localSheetId="0" hidden="1">最適ポートフォリオ計算!$L$6</definedName>
    <definedName name="solver_lhs1" localSheetId="1" hidden="1">'最適ポートフォリオ計算例（アセットオンリー）'!$L$6</definedName>
    <definedName name="solver_lhs1" localSheetId="2" hidden="1">'最適ポートフォリオ計算例（サープラスフレームワーク）'!$E$27:$E$32</definedName>
    <definedName name="solver_lhs2" localSheetId="0" hidden="1">最適ポートフォリオ計算!$L$16</definedName>
    <definedName name="solver_lhs2" localSheetId="1" hidden="1">'最適ポートフォリオ計算例（アセットオンリー）'!$L$16</definedName>
    <definedName name="solver_lhs2" localSheetId="2" hidden="1">'最適ポートフォリオ計算例（サープラスフレームワーク）'!$E$34</definedName>
    <definedName name="solver_lhs3" localSheetId="0" hidden="1">最適ポートフォリオ計算!$L$9:$L$14</definedName>
    <definedName name="solver_lhs3" localSheetId="1" hidden="1">'最適ポートフォリオ計算例（アセットオンリー）'!$L$9:$L$14</definedName>
    <definedName name="solver_lhs3" localSheetId="2" hidden="1">'最適ポートフォリオ計算例（サープラスフレームワーク）'!#REF!</definedName>
    <definedName name="solver_lhs4" localSheetId="0" hidden="1">最適ポートフォリオ計算!$L$6</definedName>
    <definedName name="solver_lhs4" localSheetId="1" hidden="1">'最適ポートフォリオ計算例（アセットオンリー）'!$L$6</definedName>
    <definedName name="solver_lhs4" localSheetId="2" hidden="1">'最適ポートフォリオ計算例（サープラスフレームワーク）'!#REF!</definedName>
    <definedName name="solver_lhs5" localSheetId="0" hidden="1">最適ポートフォリオ計算!#REF!</definedName>
    <definedName name="solver_lhs5" localSheetId="1" hidden="1">'最適ポートフォリオ計算例（アセットオンリー）'!#REF!</definedName>
    <definedName name="solver_lhs5" localSheetId="2" hidden="1">'最適ポートフォリオ計算例（サープラスフレームワーク）'!#REF!</definedName>
    <definedName name="solver_lhs6" localSheetId="0" hidden="1">最適ポートフォリオ計算!#REF!</definedName>
    <definedName name="solver_lhs6" localSheetId="1" hidden="1">'最適ポートフォリオ計算例（アセットオンリー）'!#REF!</definedName>
    <definedName name="solver_lhs6" localSheetId="2" hidden="1">'最適ポートフォリオ計算例（サープラスフレームワーク）'!#REF!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1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最適ポートフォリオ計算!$L$7</definedName>
    <definedName name="solver_opt" localSheetId="1" hidden="1">'最適ポートフォリオ計算例（アセットオンリー）'!$L$7</definedName>
    <definedName name="solver_opt" localSheetId="2" hidden="1">'最適ポートフォリオ計算例（サープラスフレームワーク）'!$E$25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2" hidden="1">1</definedName>
    <definedName name="solver_rel1" localSheetId="0" hidden="1">2</definedName>
    <definedName name="solver_rel1" localSheetId="1" hidden="1">2</definedName>
    <definedName name="solver_rel1" localSheetId="2" hidden="1">3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4" localSheetId="0" hidden="1">2</definedName>
    <definedName name="solver_rel4" localSheetId="1" hidden="1">2</definedName>
    <definedName name="solver_rel4" localSheetId="2" hidden="1">2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hs1" localSheetId="0" hidden="1">最適ポートフォリオ計算!$L$5</definedName>
    <definedName name="solver_rhs1" localSheetId="1" hidden="1">'最適ポートフォリオ計算例（アセットオンリー）'!$L$5</definedName>
    <definedName name="solver_rhs1" localSheetId="2" hidden="1">0</definedName>
    <definedName name="solver_rhs2" localSheetId="0" hidden="1">1</definedName>
    <definedName name="solver_rhs2" localSheetId="1" hidden="1">1</definedName>
    <definedName name="solver_rhs2" localSheetId="2" hidden="1">1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4" localSheetId="0" hidden="1">最適ポートフォリオ計算!$L$5</definedName>
    <definedName name="solver_rhs4" localSheetId="1" hidden="1">'最適ポートフォリオ計算例（アセットオンリー）'!$L$5</definedName>
    <definedName name="solver_rhs4" localSheetId="2" hidden="1">'最適ポートフォリオ計算例（サープラスフレームワーク）'!#REF!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lx" localSheetId="2" hidden="1">2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2" hidden="1">100</definedName>
    <definedName name="solver_tim" localSheetId="0" hidden="1">100</definedName>
    <definedName name="solver_tim" localSheetId="1" hidden="1">100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45621"/>
</workbook>
</file>

<file path=xl/calcChain.xml><?xml version="1.0" encoding="utf-8"?>
<calcChain xmlns="http://schemas.openxmlformats.org/spreadsheetml/2006/main">
  <c r="L7" i="19" l="1" a="1"/>
  <c r="L7" i="19"/>
  <c r="A436" i="20"/>
  <c r="A448" i="20" s="1"/>
  <c r="A460" i="20" s="1"/>
  <c r="A472" i="20" s="1"/>
  <c r="A484" i="20" s="1"/>
  <c r="A496" i="20" s="1"/>
  <c r="A508" i="20" s="1"/>
  <c r="A520" i="20" s="1"/>
  <c r="A532" i="20" s="1"/>
  <c r="A544" i="20" s="1"/>
  <c r="A556" i="20" s="1"/>
  <c r="A568" i="20" s="1"/>
  <c r="A435" i="20"/>
  <c r="A447" i="20" s="1"/>
  <c r="A459" i="20" s="1"/>
  <c r="A471" i="20" s="1"/>
  <c r="A483" i="20" s="1"/>
  <c r="A495" i="20" s="1"/>
  <c r="A507" i="20" s="1"/>
  <c r="A519" i="20" s="1"/>
  <c r="A531" i="20" s="1"/>
  <c r="A543" i="20" s="1"/>
  <c r="A555" i="20" s="1"/>
  <c r="A567" i="20" s="1"/>
  <c r="A434" i="20"/>
  <c r="A446" i="20" s="1"/>
  <c r="A458" i="20" s="1"/>
  <c r="A470" i="20" s="1"/>
  <c r="A482" i="20" s="1"/>
  <c r="A494" i="20" s="1"/>
  <c r="A506" i="20" s="1"/>
  <c r="A518" i="20" s="1"/>
  <c r="A530" i="20" s="1"/>
  <c r="A542" i="20" s="1"/>
  <c r="A554" i="20" s="1"/>
  <c r="A566" i="20" s="1"/>
  <c r="A433" i="20"/>
  <c r="A445" i="20" s="1"/>
  <c r="A457" i="20" s="1"/>
  <c r="A469" i="20" s="1"/>
  <c r="A481" i="20" s="1"/>
  <c r="A493" i="20" s="1"/>
  <c r="A505" i="20" s="1"/>
  <c r="A517" i="20" s="1"/>
  <c r="A529" i="20" s="1"/>
  <c r="A541" i="20" s="1"/>
  <c r="A553" i="20" s="1"/>
  <c r="A565" i="20" s="1"/>
  <c r="A432" i="20"/>
  <c r="A444" i="20" s="1"/>
  <c r="A456" i="20" s="1"/>
  <c r="A468" i="20" s="1"/>
  <c r="A480" i="20" s="1"/>
  <c r="A492" i="20" s="1"/>
  <c r="A504" i="20" s="1"/>
  <c r="A516" i="20" s="1"/>
  <c r="A528" i="20" s="1"/>
  <c r="A540" i="20" s="1"/>
  <c r="A552" i="20" s="1"/>
  <c r="A564" i="20" s="1"/>
  <c r="A431" i="20"/>
  <c r="A443" i="20" s="1"/>
  <c r="A455" i="20" s="1"/>
  <c r="A467" i="20" s="1"/>
  <c r="A479" i="20" s="1"/>
  <c r="A491" i="20" s="1"/>
  <c r="A503" i="20" s="1"/>
  <c r="A515" i="20" s="1"/>
  <c r="A527" i="20" s="1"/>
  <c r="A539" i="20" s="1"/>
  <c r="A551" i="20" s="1"/>
  <c r="A563" i="20" s="1"/>
  <c r="A430" i="20"/>
  <c r="A442" i="20" s="1"/>
  <c r="A454" i="20" s="1"/>
  <c r="A466" i="20" s="1"/>
  <c r="A478" i="20" s="1"/>
  <c r="A490" i="20" s="1"/>
  <c r="A502" i="20" s="1"/>
  <c r="A514" i="20" s="1"/>
  <c r="A526" i="20" s="1"/>
  <c r="A538" i="20" s="1"/>
  <c r="A550" i="20" s="1"/>
  <c r="A562" i="20" s="1"/>
  <c r="A429" i="20"/>
  <c r="A441" i="20" s="1"/>
  <c r="A453" i="20" s="1"/>
  <c r="A465" i="20" s="1"/>
  <c r="A477" i="20" s="1"/>
  <c r="A489" i="20" s="1"/>
  <c r="A501" i="20" s="1"/>
  <c r="A513" i="20" s="1"/>
  <c r="A525" i="20" s="1"/>
  <c r="A537" i="20" s="1"/>
  <c r="A549" i="20" s="1"/>
  <c r="A561" i="20" s="1"/>
  <c r="A428" i="20"/>
  <c r="A440" i="20" s="1"/>
  <c r="A452" i="20" s="1"/>
  <c r="A464" i="20" s="1"/>
  <c r="A476" i="20" s="1"/>
  <c r="A488" i="20" s="1"/>
  <c r="A500" i="20" s="1"/>
  <c r="A512" i="20" s="1"/>
  <c r="A524" i="20" s="1"/>
  <c r="A536" i="20" s="1"/>
  <c r="A548" i="20" s="1"/>
  <c r="A560" i="20" s="1"/>
  <c r="A427" i="20"/>
  <c r="A439" i="20" s="1"/>
  <c r="A451" i="20" s="1"/>
  <c r="A463" i="20" s="1"/>
  <c r="A475" i="20" s="1"/>
  <c r="A487" i="20" s="1"/>
  <c r="A499" i="20" s="1"/>
  <c r="A511" i="20" s="1"/>
  <c r="A523" i="20" s="1"/>
  <c r="A535" i="20" s="1"/>
  <c r="A547" i="20" s="1"/>
  <c r="A559" i="20" s="1"/>
  <c r="A426" i="20"/>
  <c r="A438" i="20" s="1"/>
  <c r="A450" i="20" s="1"/>
  <c r="A462" i="20" s="1"/>
  <c r="A474" i="20" s="1"/>
  <c r="A486" i="20" s="1"/>
  <c r="A498" i="20" s="1"/>
  <c r="A510" i="20" s="1"/>
  <c r="A522" i="20" s="1"/>
  <c r="A534" i="20" s="1"/>
  <c r="A546" i="20" s="1"/>
  <c r="A558" i="20" s="1"/>
  <c r="A425" i="20"/>
  <c r="A437" i="20" s="1"/>
  <c r="A449" i="20" s="1"/>
  <c r="A461" i="20" s="1"/>
  <c r="A473" i="20" s="1"/>
  <c r="A485" i="20" s="1"/>
  <c r="A497" i="20" s="1"/>
  <c r="A509" i="20" s="1"/>
  <c r="A521" i="20" s="1"/>
  <c r="A533" i="20" s="1"/>
  <c r="A545" i="20" s="1"/>
  <c r="A557" i="20" s="1"/>
  <c r="A424" i="20"/>
  <c r="A423" i="20"/>
  <c r="L16" i="20"/>
  <c r="G6" i="20"/>
  <c r="G7" i="20" s="1"/>
  <c r="F6" i="20"/>
  <c r="F7" i="20" s="1"/>
  <c r="E6" i="20"/>
  <c r="E7" i="20" s="1"/>
  <c r="D6" i="20"/>
  <c r="D7" i="20" s="1"/>
  <c r="C6" i="20"/>
  <c r="C7" i="20" s="1"/>
  <c r="B6" i="20"/>
  <c r="B7" i="20" s="1"/>
  <c r="G5" i="20"/>
  <c r="F5" i="20"/>
  <c r="E5" i="20"/>
  <c r="D5" i="20"/>
  <c r="C5" i="20"/>
  <c r="B5" i="20"/>
  <c r="E25" i="4" l="1" a="1"/>
  <c r="E25" i="4" s="1"/>
  <c r="C56" i="4" l="1"/>
  <c r="E55" i="4"/>
  <c r="E56" i="4" s="1"/>
  <c r="D55" i="4"/>
  <c r="D56" i="4" s="1"/>
  <c r="D54" i="4"/>
  <c r="E54" i="4"/>
  <c r="F54" i="4"/>
  <c r="G54" i="4"/>
  <c r="H54" i="4"/>
  <c r="F55" i="4"/>
  <c r="F56" i="4" s="1"/>
  <c r="G55" i="4"/>
  <c r="G56" i="4" s="1"/>
  <c r="H55" i="4"/>
  <c r="H56" i="4" s="1"/>
  <c r="I55" i="4"/>
  <c r="I56" i="4" s="1"/>
  <c r="E34" i="4"/>
  <c r="I52" i="4"/>
  <c r="H52" i="4"/>
  <c r="G52" i="4"/>
  <c r="F52" i="4"/>
  <c r="E52" i="4"/>
  <c r="D52" i="4"/>
  <c r="C52" i="4"/>
  <c r="C53" i="4" s="1"/>
  <c r="C54" i="4" s="1"/>
  <c r="I51" i="4"/>
  <c r="H51" i="4"/>
  <c r="G51" i="4"/>
  <c r="F51" i="4"/>
  <c r="E51" i="4"/>
  <c r="D51" i="4"/>
  <c r="C51" i="4"/>
  <c r="I54" i="4" l="1"/>
  <c r="A434" i="19" l="1"/>
  <c r="A433" i="19"/>
  <c r="A432" i="19"/>
  <c r="A431" i="19"/>
  <c r="A430" i="19"/>
  <c r="A429" i="19"/>
  <c r="A428" i="19"/>
  <c r="A427" i="19"/>
  <c r="A426" i="19"/>
  <c r="A425" i="19"/>
  <c r="A424" i="19"/>
  <c r="A423" i="19"/>
  <c r="L16" i="19" l="1"/>
  <c r="E7" i="19"/>
  <c r="D7" i="19" s="1"/>
  <c r="C7" i="19" s="1"/>
  <c r="B7" i="19" s="1"/>
  <c r="G6" i="19"/>
  <c r="L6" i="19" s="1" a="1"/>
  <c r="F6" i="19"/>
  <c r="E6" i="19"/>
  <c r="D6" i="19"/>
  <c r="C6" i="19"/>
  <c r="B6" i="19"/>
  <c r="G5" i="19"/>
  <c r="F5" i="19"/>
  <c r="E5" i="19"/>
  <c r="D5" i="19"/>
  <c r="C5" i="19"/>
  <c r="B5" i="19"/>
  <c r="B471" i="4"/>
  <c r="B470" i="4"/>
  <c r="B482" i="4" s="1"/>
  <c r="B469" i="4"/>
  <c r="B468" i="4"/>
  <c r="B467" i="4"/>
  <c r="B466" i="4"/>
  <c r="B465" i="4"/>
  <c r="B464" i="4"/>
  <c r="B476" i="4" s="1"/>
  <c r="B488" i="4" s="1"/>
  <c r="B500" i="4" s="1"/>
  <c r="B463" i="4"/>
  <c r="B475" i="4" s="1"/>
  <c r="B462" i="4"/>
  <c r="B474" i="4" s="1"/>
  <c r="B461" i="4"/>
  <c r="B473" i="4" s="1"/>
  <c r="B460" i="4"/>
  <c r="Q62" i="4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P62" i="4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O62" i="4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N62" i="4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M62" i="4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L62" i="4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K62" i="4"/>
  <c r="O99" i="4" l="1"/>
  <c r="G7" i="19"/>
  <c r="F7" i="19" s="1"/>
  <c r="M99" i="4"/>
  <c r="L6" i="19"/>
  <c r="K63" i="4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B479" i="4"/>
  <c r="B512" i="4"/>
  <c r="B485" i="4"/>
  <c r="B486" i="4"/>
  <c r="B478" i="4"/>
  <c r="B487" i="4"/>
  <c r="B483" i="4"/>
  <c r="B477" i="4"/>
  <c r="B480" i="4"/>
  <c r="B481" i="4"/>
  <c r="B494" i="4"/>
  <c r="B489" i="4" l="1"/>
  <c r="B497" i="4"/>
  <c r="B499" i="4"/>
  <c r="B506" i="4"/>
  <c r="B524" i="4"/>
  <c r="B491" i="4"/>
  <c r="B493" i="4"/>
  <c r="B490" i="4"/>
  <c r="B498" i="4"/>
  <c r="B492" i="4"/>
  <c r="B495" i="4"/>
  <c r="B510" i="4" l="1"/>
  <c r="B518" i="4"/>
  <c r="B507" i="4"/>
  <c r="B503" i="4"/>
  <c r="B509" i="4"/>
  <c r="B502" i="4"/>
  <c r="B504" i="4"/>
  <c r="B536" i="4"/>
  <c r="B501" i="4"/>
  <c r="B511" i="4"/>
  <c r="B505" i="4"/>
  <c r="B523" i="4" l="1"/>
  <c r="B515" i="4"/>
  <c r="B516" i="4"/>
  <c r="B530" i="4"/>
  <c r="B514" i="4"/>
  <c r="B522" i="4"/>
  <c r="B513" i="4"/>
  <c r="B519" i="4"/>
  <c r="B548" i="4"/>
  <c r="B517" i="4"/>
  <c r="B521" i="4"/>
  <c r="B560" i="4" l="1"/>
  <c r="B528" i="4"/>
  <c r="B533" i="4"/>
  <c r="B526" i="4"/>
  <c r="B527" i="4"/>
  <c r="B534" i="4"/>
  <c r="B546" i="4" s="1"/>
  <c r="B531" i="4"/>
  <c r="B529" i="4"/>
  <c r="B542" i="4"/>
  <c r="B535" i="4"/>
  <c r="B525" i="4"/>
  <c r="B541" i="4" l="1"/>
  <c r="B554" i="4"/>
  <c r="B545" i="4"/>
  <c r="B537" i="4"/>
  <c r="B540" i="4"/>
  <c r="B543" i="4"/>
  <c r="B539" i="4"/>
  <c r="B572" i="4"/>
  <c r="B558" i="4"/>
  <c r="B547" i="4"/>
  <c r="B538" i="4"/>
  <c r="B555" i="4" l="1"/>
  <c r="B550" i="4"/>
  <c r="B549" i="4"/>
  <c r="B570" i="4"/>
  <c r="B584" i="4"/>
  <c r="B566" i="4"/>
  <c r="B552" i="4"/>
  <c r="B559" i="4"/>
  <c r="B557" i="4"/>
  <c r="B551" i="4"/>
  <c r="B553" i="4"/>
  <c r="B565" i="4" l="1"/>
  <c r="B563" i="4"/>
  <c r="B569" i="4"/>
  <c r="B571" i="4"/>
  <c r="B562" i="4"/>
  <c r="B578" i="4"/>
  <c r="B582" i="4"/>
  <c r="B596" i="4"/>
  <c r="B564" i="4"/>
  <c r="B567" i="4"/>
  <c r="B561" i="4"/>
  <c r="B573" i="4" l="1"/>
  <c r="B579" i="4"/>
  <c r="B576" i="4"/>
  <c r="B575" i="4"/>
  <c r="B574" i="4"/>
  <c r="B583" i="4"/>
  <c r="B581" i="4"/>
  <c r="B594" i="4"/>
  <c r="B577" i="4"/>
  <c r="B590" i="4"/>
  <c r="B586" i="4" l="1"/>
  <c r="B589" i="4"/>
  <c r="B591" i="4"/>
  <c r="B595" i="4"/>
  <c r="B587" i="4"/>
  <c r="B588" i="4"/>
  <c r="B593" i="4"/>
  <c r="B585" i="4"/>
  <c r="B602" i="4"/>
  <c r="B597" i="4" l="1"/>
  <c r="B601" i="4"/>
  <c r="B605" i="4"/>
  <c r="B599" i="4"/>
  <c r="B603" i="4"/>
  <c r="B598" i="4"/>
  <c r="B600" i="4"/>
  <c r="Q99" i="4" l="1"/>
  <c r="Q100" i="4"/>
  <c r="Q101" i="4"/>
  <c r="Q102" i="4"/>
  <c r="Q103" i="4"/>
  <c r="Q104" i="4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P100" i="4"/>
  <c r="P101" i="4" s="1"/>
  <c r="P102" i="4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P385" i="4" s="1"/>
  <c r="P386" i="4" s="1"/>
  <c r="P387" i="4" s="1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P410" i="4" s="1"/>
  <c r="P411" i="4" s="1"/>
  <c r="P412" i="4" s="1"/>
  <c r="P413" i="4" s="1"/>
  <c r="P414" i="4" s="1"/>
  <c r="P415" i="4" s="1"/>
  <c r="P416" i="4" s="1"/>
  <c r="P417" i="4" s="1"/>
  <c r="P418" i="4" s="1"/>
  <c r="P419" i="4" s="1"/>
  <c r="P420" i="4" s="1"/>
  <c r="P421" i="4" s="1"/>
  <c r="P422" i="4" s="1"/>
  <c r="P423" i="4" s="1"/>
  <c r="P424" i="4" s="1"/>
  <c r="P425" i="4" s="1"/>
  <c r="P426" i="4" s="1"/>
  <c r="P427" i="4" s="1"/>
  <c r="P428" i="4" s="1"/>
  <c r="P429" i="4" s="1"/>
  <c r="P430" i="4" s="1"/>
  <c r="P431" i="4" s="1"/>
  <c r="P432" i="4" s="1"/>
  <c r="P433" i="4" s="1"/>
  <c r="P434" i="4" s="1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P457" i="4" s="1"/>
  <c r="P458" i="4" s="1"/>
  <c r="P459" i="4" s="1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P482" i="4" s="1"/>
  <c r="P483" i="4" s="1"/>
  <c r="P484" i="4" s="1"/>
  <c r="P485" i="4" s="1"/>
  <c r="P486" i="4" s="1"/>
  <c r="P487" i="4" s="1"/>
  <c r="P488" i="4" s="1"/>
  <c r="P489" i="4" s="1"/>
  <c r="P490" i="4" s="1"/>
  <c r="P491" i="4" s="1"/>
  <c r="P492" i="4" s="1"/>
  <c r="P493" i="4" s="1"/>
  <c r="P494" i="4" s="1"/>
  <c r="P495" i="4" s="1"/>
  <c r="P496" i="4" s="1"/>
  <c r="P497" i="4" s="1"/>
  <c r="P498" i="4" s="1"/>
  <c r="P499" i="4" s="1"/>
  <c r="P500" i="4" s="1"/>
  <c r="P501" i="4" s="1"/>
  <c r="P502" i="4" s="1"/>
  <c r="P503" i="4" s="1"/>
  <c r="P504" i="4" s="1"/>
  <c r="P505" i="4" s="1"/>
  <c r="P506" i="4" s="1"/>
  <c r="P507" i="4" s="1"/>
  <c r="P508" i="4" s="1"/>
  <c r="P509" i="4" s="1"/>
  <c r="P510" i="4" s="1"/>
  <c r="P511" i="4" s="1"/>
  <c r="P512" i="4" s="1"/>
  <c r="P513" i="4" s="1"/>
  <c r="P514" i="4" s="1"/>
  <c r="P515" i="4" s="1"/>
  <c r="P516" i="4" s="1"/>
  <c r="P517" i="4" s="1"/>
  <c r="P518" i="4" s="1"/>
  <c r="P519" i="4" s="1"/>
  <c r="P520" i="4" s="1"/>
  <c r="P521" i="4" s="1"/>
  <c r="P522" i="4" s="1"/>
  <c r="P523" i="4" s="1"/>
  <c r="P524" i="4" s="1"/>
  <c r="P525" i="4" s="1"/>
  <c r="P526" i="4" s="1"/>
  <c r="P527" i="4" s="1"/>
  <c r="P528" i="4" s="1"/>
  <c r="P529" i="4" s="1"/>
  <c r="P530" i="4" s="1"/>
  <c r="P531" i="4" s="1"/>
  <c r="P532" i="4" s="1"/>
  <c r="P533" i="4" s="1"/>
  <c r="P534" i="4" s="1"/>
  <c r="P535" i="4" s="1"/>
  <c r="P536" i="4" s="1"/>
  <c r="P537" i="4" s="1"/>
  <c r="P538" i="4" s="1"/>
  <c r="P539" i="4" s="1"/>
  <c r="P540" i="4" s="1"/>
  <c r="P541" i="4" s="1"/>
  <c r="P542" i="4" s="1"/>
  <c r="P543" i="4" s="1"/>
  <c r="P544" i="4" s="1"/>
  <c r="P545" i="4" s="1"/>
  <c r="P546" i="4" s="1"/>
  <c r="P547" i="4" s="1"/>
  <c r="P548" i="4" s="1"/>
  <c r="P549" i="4" s="1"/>
  <c r="P550" i="4" s="1"/>
  <c r="P551" i="4" s="1"/>
  <c r="P552" i="4" s="1"/>
  <c r="P553" i="4" s="1"/>
  <c r="P554" i="4" s="1"/>
  <c r="P555" i="4" s="1"/>
  <c r="P556" i="4" s="1"/>
  <c r="P557" i="4" s="1"/>
  <c r="P558" i="4" s="1"/>
  <c r="P559" i="4" s="1"/>
  <c r="P560" i="4" s="1"/>
  <c r="P561" i="4" s="1"/>
  <c r="P562" i="4" s="1"/>
  <c r="P563" i="4" s="1"/>
  <c r="P564" i="4" s="1"/>
  <c r="P565" i="4" s="1"/>
  <c r="P566" i="4" s="1"/>
  <c r="P567" i="4" s="1"/>
  <c r="P568" i="4" s="1"/>
  <c r="P569" i="4" s="1"/>
  <c r="P570" i="4" s="1"/>
  <c r="P571" i="4" s="1"/>
  <c r="P572" i="4" s="1"/>
  <c r="P573" i="4" s="1"/>
  <c r="P574" i="4" s="1"/>
  <c r="P575" i="4" s="1"/>
  <c r="P576" i="4" s="1"/>
  <c r="P577" i="4" s="1"/>
  <c r="P578" i="4" s="1"/>
  <c r="P579" i="4" s="1"/>
  <c r="P580" i="4" s="1"/>
  <c r="P581" i="4" s="1"/>
  <c r="P582" i="4" s="1"/>
  <c r="P583" i="4" s="1"/>
  <c r="P584" i="4" s="1"/>
  <c r="P585" i="4" s="1"/>
  <c r="P586" i="4" s="1"/>
  <c r="P587" i="4" s="1"/>
  <c r="P588" i="4" s="1"/>
  <c r="P589" i="4" s="1"/>
  <c r="P590" i="4" s="1"/>
  <c r="P591" i="4" s="1"/>
  <c r="P592" i="4" s="1"/>
  <c r="P593" i="4" s="1"/>
  <c r="P594" i="4" s="1"/>
  <c r="P595" i="4" s="1"/>
  <c r="P596" i="4" s="1"/>
  <c r="P597" i="4" s="1"/>
  <c r="P598" i="4" s="1"/>
  <c r="P599" i="4" s="1"/>
  <c r="P600" i="4" s="1"/>
  <c r="P601" i="4" s="1"/>
  <c r="P602" i="4" s="1"/>
  <c r="P603" i="4" s="1"/>
  <c r="P604" i="4" s="1"/>
  <c r="P605" i="4" s="1"/>
  <c r="O100" i="4"/>
  <c r="O101" i="4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O194" i="4" s="1"/>
  <c r="O195" i="4" s="1"/>
  <c r="O196" i="4" s="1"/>
  <c r="O197" i="4" s="1"/>
  <c r="O198" i="4" s="1"/>
  <c r="O199" i="4" s="1"/>
  <c r="O200" i="4" s="1"/>
  <c r="O201" i="4" s="1"/>
  <c r="O202" i="4" s="1"/>
  <c r="O203" i="4" s="1"/>
  <c r="O204" i="4" s="1"/>
  <c r="O205" i="4" s="1"/>
  <c r="O206" i="4" s="1"/>
  <c r="O207" i="4" s="1"/>
  <c r="O208" i="4" s="1"/>
  <c r="O209" i="4" s="1"/>
  <c r="O210" i="4" s="1"/>
  <c r="O211" i="4" s="1"/>
  <c r="O212" i="4" s="1"/>
  <c r="O213" i="4" s="1"/>
  <c r="O214" i="4" s="1"/>
  <c r="O215" i="4" s="1"/>
  <c r="O216" i="4" s="1"/>
  <c r="O217" i="4" s="1"/>
  <c r="O218" i="4" s="1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O241" i="4" s="1"/>
  <c r="O242" i="4" s="1"/>
  <c r="O243" i="4" s="1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O266" i="4" s="1"/>
  <c r="O267" i="4" s="1"/>
  <c r="O268" i="4" s="1"/>
  <c r="O269" i="4" s="1"/>
  <c r="O270" i="4" s="1"/>
  <c r="O271" i="4" s="1"/>
  <c r="O272" i="4" s="1"/>
  <c r="O273" i="4" s="1"/>
  <c r="O274" i="4" s="1"/>
  <c r="O275" i="4" s="1"/>
  <c r="O276" i="4" s="1"/>
  <c r="O277" i="4" s="1"/>
  <c r="O278" i="4" s="1"/>
  <c r="O279" i="4" s="1"/>
  <c r="O280" i="4" s="1"/>
  <c r="O281" i="4" s="1"/>
  <c r="O282" i="4" s="1"/>
  <c r="O283" i="4" s="1"/>
  <c r="O284" i="4" s="1"/>
  <c r="O285" i="4" s="1"/>
  <c r="O286" i="4" s="1"/>
  <c r="O287" i="4" s="1"/>
  <c r="O288" i="4" s="1"/>
  <c r="O289" i="4" s="1"/>
  <c r="O290" i="4" s="1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O313" i="4" s="1"/>
  <c r="O314" i="4" s="1"/>
  <c r="O315" i="4" s="1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O338" i="4" s="1"/>
  <c r="O339" i="4" s="1"/>
  <c r="O340" i="4" s="1"/>
  <c r="O341" i="4" s="1"/>
  <c r="O342" i="4" s="1"/>
  <c r="O343" i="4" s="1"/>
  <c r="O344" i="4" s="1"/>
  <c r="O345" i="4" s="1"/>
  <c r="O346" i="4" s="1"/>
  <c r="O347" i="4" s="1"/>
  <c r="O348" i="4" s="1"/>
  <c r="O349" i="4" s="1"/>
  <c r="O350" i="4" s="1"/>
  <c r="O351" i="4" s="1"/>
  <c r="O352" i="4" s="1"/>
  <c r="O353" i="4" s="1"/>
  <c r="O354" i="4" s="1"/>
  <c r="O355" i="4" s="1"/>
  <c r="O356" i="4" s="1"/>
  <c r="O357" i="4" s="1"/>
  <c r="O358" i="4" s="1"/>
  <c r="O359" i="4" s="1"/>
  <c r="O360" i="4" s="1"/>
  <c r="O361" i="4" s="1"/>
  <c r="O362" i="4" s="1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O385" i="4" s="1"/>
  <c r="O386" i="4" s="1"/>
  <c r="O387" i="4" s="1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O410" i="4" s="1"/>
  <c r="O411" i="4" s="1"/>
  <c r="O412" i="4" s="1"/>
  <c r="O413" i="4" s="1"/>
  <c r="O414" i="4" s="1"/>
  <c r="O415" i="4" s="1"/>
  <c r="O416" i="4" s="1"/>
  <c r="O417" i="4" s="1"/>
  <c r="O418" i="4" s="1"/>
  <c r="O419" i="4" s="1"/>
  <c r="O420" i="4" s="1"/>
  <c r="O421" i="4" s="1"/>
  <c r="O422" i="4" s="1"/>
  <c r="O423" i="4" s="1"/>
  <c r="O424" i="4" s="1"/>
  <c r="O425" i="4" s="1"/>
  <c r="O426" i="4" s="1"/>
  <c r="O427" i="4" s="1"/>
  <c r="O428" i="4" s="1"/>
  <c r="O429" i="4" s="1"/>
  <c r="O430" i="4" s="1"/>
  <c r="O431" i="4" s="1"/>
  <c r="O432" i="4" s="1"/>
  <c r="O433" i="4" s="1"/>
  <c r="O434" i="4" s="1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O450" i="4" s="1"/>
  <c r="O451" i="4" s="1"/>
  <c r="O452" i="4" s="1"/>
  <c r="O453" i="4" s="1"/>
  <c r="O454" i="4" s="1"/>
  <c r="O455" i="4" s="1"/>
  <c r="O456" i="4" s="1"/>
  <c r="O457" i="4" s="1"/>
  <c r="O458" i="4" s="1"/>
  <c r="O459" i="4" s="1"/>
  <c r="O460" i="4" s="1"/>
  <c r="O461" i="4" s="1"/>
  <c r="O462" i="4" s="1"/>
  <c r="O463" i="4" s="1"/>
  <c r="O464" i="4" s="1"/>
  <c r="O465" i="4" s="1"/>
  <c r="O466" i="4" s="1"/>
  <c r="O467" i="4" s="1"/>
  <c r="O468" i="4" s="1"/>
  <c r="O469" i="4" s="1"/>
  <c r="O470" i="4" s="1"/>
  <c r="O471" i="4" s="1"/>
  <c r="O472" i="4" s="1"/>
  <c r="O473" i="4" s="1"/>
  <c r="O474" i="4" s="1"/>
  <c r="O475" i="4" s="1"/>
  <c r="O476" i="4" s="1"/>
  <c r="O477" i="4" s="1"/>
  <c r="O478" i="4" s="1"/>
  <c r="O479" i="4" s="1"/>
  <c r="O480" i="4" s="1"/>
  <c r="O481" i="4" s="1"/>
  <c r="O482" i="4" s="1"/>
  <c r="O483" i="4" s="1"/>
  <c r="O484" i="4" s="1"/>
  <c r="O485" i="4" s="1"/>
  <c r="O486" i="4" s="1"/>
  <c r="O487" i="4" s="1"/>
  <c r="O488" i="4" s="1"/>
  <c r="O489" i="4" s="1"/>
  <c r="O490" i="4" s="1"/>
  <c r="O491" i="4" s="1"/>
  <c r="O492" i="4" s="1"/>
  <c r="O493" i="4" s="1"/>
  <c r="O494" i="4" s="1"/>
  <c r="O495" i="4" s="1"/>
  <c r="O496" i="4" s="1"/>
  <c r="O497" i="4" s="1"/>
  <c r="O498" i="4" s="1"/>
  <c r="O499" i="4" s="1"/>
  <c r="O500" i="4" s="1"/>
  <c r="O501" i="4" s="1"/>
  <c r="O502" i="4" s="1"/>
  <c r="O503" i="4" s="1"/>
  <c r="O504" i="4" s="1"/>
  <c r="O505" i="4" s="1"/>
  <c r="O506" i="4" s="1"/>
  <c r="O507" i="4" s="1"/>
  <c r="O508" i="4" s="1"/>
  <c r="O509" i="4" s="1"/>
  <c r="O510" i="4" s="1"/>
  <c r="O511" i="4" s="1"/>
  <c r="O512" i="4" s="1"/>
  <c r="O513" i="4" s="1"/>
  <c r="O514" i="4" s="1"/>
  <c r="O515" i="4" s="1"/>
  <c r="O516" i="4" s="1"/>
  <c r="O517" i="4" s="1"/>
  <c r="O518" i="4" s="1"/>
  <c r="O519" i="4" s="1"/>
  <c r="O520" i="4" s="1"/>
  <c r="O521" i="4" s="1"/>
  <c r="O522" i="4" s="1"/>
  <c r="O523" i="4" s="1"/>
  <c r="O524" i="4" s="1"/>
  <c r="O525" i="4" s="1"/>
  <c r="O526" i="4" s="1"/>
  <c r="O527" i="4" s="1"/>
  <c r="O528" i="4" s="1"/>
  <c r="O529" i="4" s="1"/>
  <c r="O530" i="4" s="1"/>
  <c r="O531" i="4" s="1"/>
  <c r="O532" i="4" s="1"/>
  <c r="O533" i="4" s="1"/>
  <c r="O534" i="4" s="1"/>
  <c r="O535" i="4" s="1"/>
  <c r="O536" i="4" s="1"/>
  <c r="O537" i="4" s="1"/>
  <c r="O538" i="4" s="1"/>
  <c r="O539" i="4" s="1"/>
  <c r="O540" i="4" s="1"/>
  <c r="O541" i="4" s="1"/>
  <c r="O542" i="4" s="1"/>
  <c r="O543" i="4" s="1"/>
  <c r="O544" i="4" s="1"/>
  <c r="O545" i="4" s="1"/>
  <c r="O546" i="4" s="1"/>
  <c r="O547" i="4" s="1"/>
  <c r="O548" i="4" s="1"/>
  <c r="O549" i="4" s="1"/>
  <c r="O550" i="4" s="1"/>
  <c r="O551" i="4" s="1"/>
  <c r="O552" i="4" s="1"/>
  <c r="O553" i="4" s="1"/>
  <c r="O554" i="4" s="1"/>
  <c r="O555" i="4" s="1"/>
  <c r="O556" i="4" s="1"/>
  <c r="O557" i="4" s="1"/>
  <c r="O558" i="4" s="1"/>
  <c r="O559" i="4" s="1"/>
  <c r="O560" i="4" s="1"/>
  <c r="O561" i="4" s="1"/>
  <c r="O562" i="4" s="1"/>
  <c r="O563" i="4" s="1"/>
  <c r="O564" i="4" s="1"/>
  <c r="O565" i="4" s="1"/>
  <c r="O566" i="4" s="1"/>
  <c r="O567" i="4" s="1"/>
  <c r="O568" i="4" s="1"/>
  <c r="O569" i="4" s="1"/>
  <c r="O570" i="4" s="1"/>
  <c r="O571" i="4" s="1"/>
  <c r="O572" i="4" s="1"/>
  <c r="O573" i="4" s="1"/>
  <c r="O574" i="4" s="1"/>
  <c r="O575" i="4" s="1"/>
  <c r="O576" i="4" s="1"/>
  <c r="O577" i="4" s="1"/>
  <c r="O578" i="4" s="1"/>
  <c r="O579" i="4" s="1"/>
  <c r="O580" i="4" s="1"/>
  <c r="O581" i="4" s="1"/>
  <c r="O582" i="4" s="1"/>
  <c r="O583" i="4" s="1"/>
  <c r="O584" i="4" s="1"/>
  <c r="O585" i="4" s="1"/>
  <c r="O586" i="4" s="1"/>
  <c r="O587" i="4" s="1"/>
  <c r="O588" i="4" s="1"/>
  <c r="O589" i="4" s="1"/>
  <c r="O590" i="4" s="1"/>
  <c r="O591" i="4" s="1"/>
  <c r="O592" i="4" s="1"/>
  <c r="O593" i="4" s="1"/>
  <c r="O594" i="4" s="1"/>
  <c r="O595" i="4" s="1"/>
  <c r="O596" i="4" s="1"/>
  <c r="O597" i="4" s="1"/>
  <c r="O598" i="4" s="1"/>
  <c r="O599" i="4" s="1"/>
  <c r="O600" i="4" s="1"/>
  <c r="O601" i="4" s="1"/>
  <c r="O602" i="4" s="1"/>
  <c r="O603" i="4" s="1"/>
  <c r="O604" i="4" s="1"/>
  <c r="O605" i="4" s="1"/>
  <c r="N100" i="4"/>
  <c r="N101" i="4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N368" i="4" s="1"/>
  <c r="N369" i="4" s="1"/>
  <c r="N370" i="4" s="1"/>
  <c r="N371" i="4" s="1"/>
  <c r="N372" i="4" s="1"/>
  <c r="N373" i="4" s="1"/>
  <c r="N374" i="4" s="1"/>
  <c r="N375" i="4" s="1"/>
  <c r="N376" i="4" s="1"/>
  <c r="N377" i="4" s="1"/>
  <c r="N378" i="4" s="1"/>
  <c r="N379" i="4" s="1"/>
  <c r="N380" i="4" s="1"/>
  <c r="N381" i="4" s="1"/>
  <c r="N382" i="4" s="1"/>
  <c r="N383" i="4" s="1"/>
  <c r="N384" i="4" s="1"/>
  <c r="N385" i="4" s="1"/>
  <c r="N386" i="4" s="1"/>
  <c r="N387" i="4" s="1"/>
  <c r="N388" i="4" s="1"/>
  <c r="N389" i="4" s="1"/>
  <c r="N390" i="4" s="1"/>
  <c r="N391" i="4" s="1"/>
  <c r="N392" i="4" s="1"/>
  <c r="N393" i="4" s="1"/>
  <c r="N394" i="4" s="1"/>
  <c r="N395" i="4" s="1"/>
  <c r="N396" i="4" s="1"/>
  <c r="N397" i="4" s="1"/>
  <c r="N398" i="4" s="1"/>
  <c r="N399" i="4" s="1"/>
  <c r="N400" i="4" s="1"/>
  <c r="N401" i="4" s="1"/>
  <c r="N402" i="4" s="1"/>
  <c r="N403" i="4" s="1"/>
  <c r="N404" i="4" s="1"/>
  <c r="N405" i="4" s="1"/>
  <c r="N406" i="4" s="1"/>
  <c r="N407" i="4" s="1"/>
  <c r="N408" i="4" s="1"/>
  <c r="N409" i="4" s="1"/>
  <c r="N410" i="4" s="1"/>
  <c r="N411" i="4" s="1"/>
  <c r="N412" i="4" s="1"/>
  <c r="N413" i="4" s="1"/>
  <c r="N414" i="4" s="1"/>
  <c r="N415" i="4" s="1"/>
  <c r="N416" i="4" s="1"/>
  <c r="N417" i="4" s="1"/>
  <c r="N418" i="4" s="1"/>
  <c r="N419" i="4" s="1"/>
  <c r="N420" i="4" s="1"/>
  <c r="N421" i="4" s="1"/>
  <c r="N422" i="4" s="1"/>
  <c r="N423" i="4" s="1"/>
  <c r="N424" i="4" s="1"/>
  <c r="N425" i="4" s="1"/>
  <c r="N426" i="4" s="1"/>
  <c r="N427" i="4" s="1"/>
  <c r="N428" i="4" s="1"/>
  <c r="N429" i="4" s="1"/>
  <c r="N430" i="4" s="1"/>
  <c r="N431" i="4" s="1"/>
  <c r="N432" i="4" s="1"/>
  <c r="N433" i="4" s="1"/>
  <c r="N434" i="4" s="1"/>
  <c r="N435" i="4" s="1"/>
  <c r="N436" i="4" s="1"/>
  <c r="N437" i="4" s="1"/>
  <c r="N438" i="4" s="1"/>
  <c r="N439" i="4" s="1"/>
  <c r="N440" i="4" s="1"/>
  <c r="N441" i="4" s="1"/>
  <c r="N442" i="4" s="1"/>
  <c r="N443" i="4" s="1"/>
  <c r="N444" i="4" s="1"/>
  <c r="N445" i="4" s="1"/>
  <c r="N446" i="4" s="1"/>
  <c r="N447" i="4" s="1"/>
  <c r="N448" i="4" s="1"/>
  <c r="N449" i="4" s="1"/>
  <c r="N450" i="4" s="1"/>
  <c r="N451" i="4" s="1"/>
  <c r="N452" i="4" s="1"/>
  <c r="N453" i="4" s="1"/>
  <c r="N454" i="4" s="1"/>
  <c r="N455" i="4" s="1"/>
  <c r="N456" i="4" s="1"/>
  <c r="N457" i="4" s="1"/>
  <c r="N458" i="4" s="1"/>
  <c r="N459" i="4" s="1"/>
  <c r="N460" i="4" s="1"/>
  <c r="N461" i="4" s="1"/>
  <c r="N462" i="4" s="1"/>
  <c r="N463" i="4" s="1"/>
  <c r="N464" i="4" s="1"/>
  <c r="N465" i="4" s="1"/>
  <c r="N466" i="4" s="1"/>
  <c r="N467" i="4" s="1"/>
  <c r="N468" i="4" s="1"/>
  <c r="N469" i="4" s="1"/>
  <c r="N470" i="4" s="1"/>
  <c r="N471" i="4" s="1"/>
  <c r="N472" i="4" s="1"/>
  <c r="N473" i="4" s="1"/>
  <c r="N474" i="4" s="1"/>
  <c r="N475" i="4" s="1"/>
  <c r="N476" i="4" s="1"/>
  <c r="N477" i="4" s="1"/>
  <c r="N478" i="4" s="1"/>
  <c r="N479" i="4" s="1"/>
  <c r="N480" i="4" s="1"/>
  <c r="N481" i="4" s="1"/>
  <c r="N482" i="4" s="1"/>
  <c r="N483" i="4" s="1"/>
  <c r="N484" i="4" s="1"/>
  <c r="N485" i="4" s="1"/>
  <c r="N486" i="4" s="1"/>
  <c r="N487" i="4" s="1"/>
  <c r="N488" i="4" s="1"/>
  <c r="N489" i="4" s="1"/>
  <c r="N490" i="4" s="1"/>
  <c r="N491" i="4" s="1"/>
  <c r="N492" i="4" s="1"/>
  <c r="N493" i="4" s="1"/>
  <c r="N494" i="4" s="1"/>
  <c r="N495" i="4" s="1"/>
  <c r="N496" i="4" s="1"/>
  <c r="N497" i="4" s="1"/>
  <c r="N498" i="4" s="1"/>
  <c r="N499" i="4" s="1"/>
  <c r="N500" i="4" s="1"/>
  <c r="N501" i="4" s="1"/>
  <c r="N502" i="4" s="1"/>
  <c r="N503" i="4" s="1"/>
  <c r="N504" i="4" s="1"/>
  <c r="N505" i="4" s="1"/>
  <c r="N506" i="4" s="1"/>
  <c r="N507" i="4" s="1"/>
  <c r="N508" i="4" s="1"/>
  <c r="N509" i="4" s="1"/>
  <c r="N510" i="4" s="1"/>
  <c r="N511" i="4" s="1"/>
  <c r="N512" i="4" s="1"/>
  <c r="N513" i="4" s="1"/>
  <c r="N514" i="4" s="1"/>
  <c r="N515" i="4" s="1"/>
  <c r="N516" i="4" s="1"/>
  <c r="N517" i="4" s="1"/>
  <c r="N518" i="4" s="1"/>
  <c r="N519" i="4" s="1"/>
  <c r="N520" i="4" s="1"/>
  <c r="N521" i="4" s="1"/>
  <c r="N522" i="4" s="1"/>
  <c r="N523" i="4" s="1"/>
  <c r="N524" i="4" s="1"/>
  <c r="N525" i="4" s="1"/>
  <c r="N526" i="4" s="1"/>
  <c r="N527" i="4" s="1"/>
  <c r="N528" i="4" s="1"/>
  <c r="N529" i="4" s="1"/>
  <c r="N530" i="4" s="1"/>
  <c r="N531" i="4" s="1"/>
  <c r="N532" i="4" s="1"/>
  <c r="N533" i="4" s="1"/>
  <c r="N534" i="4" s="1"/>
  <c r="N535" i="4" s="1"/>
  <c r="N536" i="4" s="1"/>
  <c r="N537" i="4" s="1"/>
  <c r="N538" i="4" s="1"/>
  <c r="N539" i="4" s="1"/>
  <c r="N540" i="4" s="1"/>
  <c r="N541" i="4" s="1"/>
  <c r="N542" i="4" s="1"/>
  <c r="N543" i="4" s="1"/>
  <c r="N544" i="4" s="1"/>
  <c r="N545" i="4" s="1"/>
  <c r="N546" i="4" s="1"/>
  <c r="N547" i="4" s="1"/>
  <c r="N548" i="4" s="1"/>
  <c r="N549" i="4" s="1"/>
  <c r="N550" i="4" s="1"/>
  <c r="N551" i="4" s="1"/>
  <c r="N552" i="4" s="1"/>
  <c r="N553" i="4" s="1"/>
  <c r="N554" i="4" s="1"/>
  <c r="N555" i="4" s="1"/>
  <c r="N556" i="4" s="1"/>
  <c r="N557" i="4" s="1"/>
  <c r="N558" i="4" s="1"/>
  <c r="N559" i="4" s="1"/>
  <c r="N560" i="4" s="1"/>
  <c r="N561" i="4" s="1"/>
  <c r="N562" i="4" s="1"/>
  <c r="N563" i="4" s="1"/>
  <c r="N564" i="4" s="1"/>
  <c r="N565" i="4" s="1"/>
  <c r="N566" i="4" s="1"/>
  <c r="N567" i="4" s="1"/>
  <c r="N568" i="4" s="1"/>
  <c r="N569" i="4" s="1"/>
  <c r="N570" i="4" s="1"/>
  <c r="N571" i="4" s="1"/>
  <c r="N572" i="4" s="1"/>
  <c r="N573" i="4" s="1"/>
  <c r="N574" i="4" s="1"/>
  <c r="N575" i="4" s="1"/>
  <c r="N576" i="4" s="1"/>
  <c r="N577" i="4" s="1"/>
  <c r="N578" i="4" s="1"/>
  <c r="N579" i="4" s="1"/>
  <c r="N580" i="4" s="1"/>
  <c r="N581" i="4" s="1"/>
  <c r="N582" i="4" s="1"/>
  <c r="N583" i="4" s="1"/>
  <c r="N584" i="4" s="1"/>
  <c r="N585" i="4" s="1"/>
  <c r="N586" i="4" s="1"/>
  <c r="N587" i="4" s="1"/>
  <c r="N588" i="4" s="1"/>
  <c r="N589" i="4" s="1"/>
  <c r="N590" i="4" s="1"/>
  <c r="N591" i="4" s="1"/>
  <c r="N592" i="4" s="1"/>
  <c r="N593" i="4" s="1"/>
  <c r="N594" i="4" s="1"/>
  <c r="N595" i="4" s="1"/>
  <c r="N596" i="4" s="1"/>
  <c r="N597" i="4" s="1"/>
  <c r="N598" i="4" s="1"/>
  <c r="N599" i="4" s="1"/>
  <c r="N600" i="4" s="1"/>
  <c r="N601" i="4" s="1"/>
  <c r="N602" i="4" s="1"/>
  <c r="N603" i="4" s="1"/>
  <c r="N604" i="4" s="1"/>
  <c r="N605" i="4" s="1"/>
  <c r="M100" i="4"/>
  <c r="M101" i="4" s="1"/>
  <c r="M102" i="4" s="1"/>
  <c r="M103" i="4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M202" i="4" s="1"/>
  <c r="M203" i="4" s="1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M217" i="4" s="1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M235" i="4" s="1"/>
  <c r="M236" i="4" s="1"/>
  <c r="M237" i="4" s="1"/>
  <c r="M238" i="4" s="1"/>
  <c r="M239" i="4" s="1"/>
  <c r="M240" i="4" s="1"/>
  <c r="M241" i="4" s="1"/>
  <c r="M242" i="4" s="1"/>
  <c r="M243" i="4" s="1"/>
  <c r="M244" i="4" s="1"/>
  <c r="M245" i="4" s="1"/>
  <c r="M246" i="4" s="1"/>
  <c r="M247" i="4" s="1"/>
  <c r="M248" i="4" s="1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M262" i="4" s="1"/>
  <c r="M263" i="4" s="1"/>
  <c r="M264" i="4" s="1"/>
  <c r="M265" i="4" s="1"/>
  <c r="M266" i="4" s="1"/>
  <c r="M267" i="4" s="1"/>
  <c r="M268" i="4" s="1"/>
  <c r="M269" i="4" s="1"/>
  <c r="M270" i="4" s="1"/>
  <c r="M271" i="4" s="1"/>
  <c r="M272" i="4" s="1"/>
  <c r="M273" i="4" s="1"/>
  <c r="M274" i="4" s="1"/>
  <c r="M275" i="4" s="1"/>
  <c r="M276" i="4" s="1"/>
  <c r="M277" i="4" s="1"/>
  <c r="M278" i="4" s="1"/>
  <c r="M279" i="4" s="1"/>
  <c r="M280" i="4" s="1"/>
  <c r="M281" i="4" s="1"/>
  <c r="M282" i="4" s="1"/>
  <c r="M283" i="4" s="1"/>
  <c r="M284" i="4" s="1"/>
  <c r="M285" i="4" s="1"/>
  <c r="M286" i="4" s="1"/>
  <c r="M287" i="4" s="1"/>
  <c r="M288" i="4" s="1"/>
  <c r="M289" i="4" s="1"/>
  <c r="M290" i="4" s="1"/>
  <c r="M291" i="4" s="1"/>
  <c r="M292" i="4" s="1"/>
  <c r="M293" i="4" s="1"/>
  <c r="M294" i="4" s="1"/>
  <c r="M295" i="4" s="1"/>
  <c r="M296" i="4" s="1"/>
  <c r="M297" i="4" s="1"/>
  <c r="M298" i="4" s="1"/>
  <c r="M299" i="4" s="1"/>
  <c r="M300" i="4" s="1"/>
  <c r="M301" i="4" s="1"/>
  <c r="M302" i="4" s="1"/>
  <c r="M303" i="4" s="1"/>
  <c r="M304" i="4" s="1"/>
  <c r="M305" i="4" s="1"/>
  <c r="M306" i="4" s="1"/>
  <c r="M307" i="4" s="1"/>
  <c r="M308" i="4" s="1"/>
  <c r="M309" i="4" s="1"/>
  <c r="M310" i="4" s="1"/>
  <c r="M311" i="4" s="1"/>
  <c r="M312" i="4" s="1"/>
  <c r="M313" i="4" s="1"/>
  <c r="M314" i="4" s="1"/>
  <c r="M315" i="4" s="1"/>
  <c r="M316" i="4" s="1"/>
  <c r="M317" i="4" s="1"/>
  <c r="M318" i="4" s="1"/>
  <c r="M319" i="4" s="1"/>
  <c r="M320" i="4" s="1"/>
  <c r="M321" i="4" s="1"/>
  <c r="M322" i="4" s="1"/>
  <c r="M323" i="4" s="1"/>
  <c r="M324" i="4" s="1"/>
  <c r="M325" i="4" s="1"/>
  <c r="M326" i="4" s="1"/>
  <c r="M327" i="4" s="1"/>
  <c r="M328" i="4" s="1"/>
  <c r="M329" i="4" s="1"/>
  <c r="M330" i="4" s="1"/>
  <c r="M331" i="4" s="1"/>
  <c r="M332" i="4" s="1"/>
  <c r="M333" i="4" s="1"/>
  <c r="M334" i="4" s="1"/>
  <c r="M335" i="4" s="1"/>
  <c r="M336" i="4" s="1"/>
  <c r="M337" i="4" s="1"/>
  <c r="M338" i="4" s="1"/>
  <c r="M339" i="4" s="1"/>
  <c r="M340" i="4" s="1"/>
  <c r="M341" i="4" s="1"/>
  <c r="M342" i="4" s="1"/>
  <c r="M343" i="4" s="1"/>
  <c r="M344" i="4" s="1"/>
  <c r="M345" i="4" s="1"/>
  <c r="M346" i="4" s="1"/>
  <c r="M347" i="4" s="1"/>
  <c r="M348" i="4" s="1"/>
  <c r="M349" i="4" s="1"/>
  <c r="M350" i="4" s="1"/>
  <c r="M351" i="4" s="1"/>
  <c r="M352" i="4" s="1"/>
  <c r="M353" i="4" s="1"/>
  <c r="M354" i="4" s="1"/>
  <c r="M355" i="4" s="1"/>
  <c r="M356" i="4" s="1"/>
  <c r="M357" i="4" s="1"/>
  <c r="M358" i="4" s="1"/>
  <c r="M359" i="4" s="1"/>
  <c r="M360" i="4" s="1"/>
  <c r="M361" i="4" s="1"/>
  <c r="M362" i="4" s="1"/>
  <c r="M363" i="4" s="1"/>
  <c r="M364" i="4" s="1"/>
  <c r="M365" i="4" s="1"/>
  <c r="M366" i="4" s="1"/>
  <c r="M367" i="4" s="1"/>
  <c r="M368" i="4" s="1"/>
  <c r="M369" i="4" s="1"/>
  <c r="M370" i="4" s="1"/>
  <c r="M371" i="4" s="1"/>
  <c r="M372" i="4" s="1"/>
  <c r="M373" i="4" s="1"/>
  <c r="M374" i="4" s="1"/>
  <c r="M375" i="4" s="1"/>
  <c r="M376" i="4" s="1"/>
  <c r="M377" i="4" s="1"/>
  <c r="M378" i="4" s="1"/>
  <c r="M379" i="4" s="1"/>
  <c r="M380" i="4" s="1"/>
  <c r="M381" i="4" s="1"/>
  <c r="M382" i="4" s="1"/>
  <c r="M383" i="4" s="1"/>
  <c r="M384" i="4" s="1"/>
  <c r="M385" i="4" s="1"/>
  <c r="M386" i="4" s="1"/>
  <c r="M387" i="4" s="1"/>
  <c r="M388" i="4" s="1"/>
  <c r="M389" i="4" s="1"/>
  <c r="M390" i="4" s="1"/>
  <c r="M391" i="4" s="1"/>
  <c r="M392" i="4" s="1"/>
  <c r="M393" i="4" s="1"/>
  <c r="M394" i="4" s="1"/>
  <c r="M395" i="4" s="1"/>
  <c r="M396" i="4" s="1"/>
  <c r="M397" i="4" s="1"/>
  <c r="M398" i="4" s="1"/>
  <c r="M399" i="4" s="1"/>
  <c r="M400" i="4" s="1"/>
  <c r="M401" i="4" s="1"/>
  <c r="M402" i="4" s="1"/>
  <c r="M403" i="4" s="1"/>
  <c r="M404" i="4" s="1"/>
  <c r="M405" i="4" s="1"/>
  <c r="M406" i="4" s="1"/>
  <c r="M407" i="4" s="1"/>
  <c r="M408" i="4" s="1"/>
  <c r="M409" i="4" s="1"/>
  <c r="M410" i="4" s="1"/>
  <c r="M411" i="4" s="1"/>
  <c r="M412" i="4" s="1"/>
  <c r="M413" i="4" s="1"/>
  <c r="M414" i="4" s="1"/>
  <c r="M415" i="4" s="1"/>
  <c r="M416" i="4" s="1"/>
  <c r="M417" i="4" s="1"/>
  <c r="M418" i="4" s="1"/>
  <c r="M419" i="4" s="1"/>
  <c r="M420" i="4" s="1"/>
  <c r="M421" i="4" s="1"/>
  <c r="M422" i="4" s="1"/>
  <c r="M423" i="4" s="1"/>
  <c r="M424" i="4" s="1"/>
  <c r="M425" i="4" s="1"/>
  <c r="M426" i="4" s="1"/>
  <c r="M427" i="4" s="1"/>
  <c r="M428" i="4" s="1"/>
  <c r="M429" i="4" s="1"/>
  <c r="M430" i="4" s="1"/>
  <c r="M431" i="4" s="1"/>
  <c r="M432" i="4" s="1"/>
  <c r="M433" i="4" s="1"/>
  <c r="M434" i="4" s="1"/>
  <c r="M435" i="4" s="1"/>
  <c r="M436" i="4" s="1"/>
  <c r="M437" i="4" s="1"/>
  <c r="M438" i="4" s="1"/>
  <c r="M439" i="4" s="1"/>
  <c r="M440" i="4" s="1"/>
  <c r="M441" i="4" s="1"/>
  <c r="M442" i="4" s="1"/>
  <c r="M443" i="4" s="1"/>
  <c r="M444" i="4" s="1"/>
  <c r="M445" i="4" s="1"/>
  <c r="M446" i="4" s="1"/>
  <c r="M447" i="4" s="1"/>
  <c r="M448" i="4" s="1"/>
  <c r="M449" i="4" s="1"/>
  <c r="M450" i="4" s="1"/>
  <c r="M451" i="4" s="1"/>
  <c r="M452" i="4" s="1"/>
  <c r="M453" i="4" s="1"/>
  <c r="M454" i="4" s="1"/>
  <c r="M455" i="4" s="1"/>
  <c r="M456" i="4" s="1"/>
  <c r="M457" i="4" s="1"/>
  <c r="M458" i="4" s="1"/>
  <c r="M459" i="4" s="1"/>
  <c r="M460" i="4" s="1"/>
  <c r="M461" i="4" s="1"/>
  <c r="M462" i="4" s="1"/>
  <c r="M463" i="4" s="1"/>
  <c r="M464" i="4" s="1"/>
  <c r="M465" i="4" s="1"/>
  <c r="M466" i="4" s="1"/>
  <c r="M467" i="4" s="1"/>
  <c r="M468" i="4" s="1"/>
  <c r="M469" i="4" s="1"/>
  <c r="M470" i="4" s="1"/>
  <c r="M471" i="4" s="1"/>
  <c r="M472" i="4" s="1"/>
  <c r="M473" i="4" s="1"/>
  <c r="M474" i="4" s="1"/>
  <c r="M475" i="4" s="1"/>
  <c r="M476" i="4" s="1"/>
  <c r="M477" i="4" s="1"/>
  <c r="M478" i="4" s="1"/>
  <c r="M479" i="4" s="1"/>
  <c r="M480" i="4" s="1"/>
  <c r="M481" i="4" s="1"/>
  <c r="M482" i="4" s="1"/>
  <c r="M483" i="4" s="1"/>
  <c r="M484" i="4" s="1"/>
  <c r="M485" i="4" s="1"/>
  <c r="M486" i="4" s="1"/>
  <c r="M487" i="4" s="1"/>
  <c r="M488" i="4" s="1"/>
  <c r="M489" i="4" s="1"/>
  <c r="M490" i="4" s="1"/>
  <c r="M491" i="4" s="1"/>
  <c r="M492" i="4" s="1"/>
  <c r="M493" i="4" s="1"/>
  <c r="M494" i="4" s="1"/>
  <c r="M495" i="4" s="1"/>
  <c r="M496" i="4" s="1"/>
  <c r="M497" i="4" s="1"/>
  <c r="M498" i="4" s="1"/>
  <c r="M499" i="4" s="1"/>
  <c r="M500" i="4" s="1"/>
  <c r="M501" i="4" s="1"/>
  <c r="M502" i="4" s="1"/>
  <c r="M503" i="4" s="1"/>
  <c r="M504" i="4" s="1"/>
  <c r="M505" i="4" s="1"/>
  <c r="M506" i="4" s="1"/>
  <c r="M507" i="4" s="1"/>
  <c r="M508" i="4" s="1"/>
  <c r="M509" i="4" s="1"/>
  <c r="M510" i="4" s="1"/>
  <c r="M511" i="4" s="1"/>
  <c r="M512" i="4" s="1"/>
  <c r="M513" i="4" s="1"/>
  <c r="M514" i="4" s="1"/>
  <c r="M515" i="4" s="1"/>
  <c r="M516" i="4" s="1"/>
  <c r="M517" i="4" s="1"/>
  <c r="M518" i="4" s="1"/>
  <c r="M519" i="4" s="1"/>
  <c r="M520" i="4" s="1"/>
  <c r="M521" i="4" s="1"/>
  <c r="M522" i="4" s="1"/>
  <c r="M523" i="4" s="1"/>
  <c r="M524" i="4" s="1"/>
  <c r="M525" i="4" s="1"/>
  <c r="M526" i="4" s="1"/>
  <c r="M527" i="4" s="1"/>
  <c r="M528" i="4" s="1"/>
  <c r="M529" i="4" s="1"/>
  <c r="M530" i="4" s="1"/>
  <c r="M531" i="4" s="1"/>
  <c r="M532" i="4" s="1"/>
  <c r="M533" i="4" s="1"/>
  <c r="M534" i="4" s="1"/>
  <c r="M535" i="4" s="1"/>
  <c r="M536" i="4" s="1"/>
  <c r="M537" i="4" s="1"/>
  <c r="M538" i="4" s="1"/>
  <c r="M539" i="4" s="1"/>
  <c r="M540" i="4" s="1"/>
  <c r="M541" i="4" s="1"/>
  <c r="M542" i="4" s="1"/>
  <c r="M543" i="4" s="1"/>
  <c r="M544" i="4" s="1"/>
  <c r="M545" i="4" s="1"/>
  <c r="M546" i="4" s="1"/>
  <c r="M547" i="4" s="1"/>
  <c r="M548" i="4" s="1"/>
  <c r="M549" i="4" s="1"/>
  <c r="M550" i="4" s="1"/>
  <c r="M551" i="4" s="1"/>
  <c r="M552" i="4" s="1"/>
  <c r="M553" i="4" s="1"/>
  <c r="M554" i="4" s="1"/>
  <c r="M555" i="4" s="1"/>
  <c r="M556" i="4" s="1"/>
  <c r="M557" i="4" s="1"/>
  <c r="M558" i="4" s="1"/>
  <c r="M559" i="4" s="1"/>
  <c r="M560" i="4" s="1"/>
  <c r="M561" i="4" s="1"/>
  <c r="M562" i="4" s="1"/>
  <c r="M563" i="4" s="1"/>
  <c r="M564" i="4" s="1"/>
  <c r="M565" i="4" s="1"/>
  <c r="M566" i="4" s="1"/>
  <c r="M567" i="4" s="1"/>
  <c r="M568" i="4" s="1"/>
  <c r="M569" i="4" s="1"/>
  <c r="M570" i="4" s="1"/>
  <c r="M571" i="4" s="1"/>
  <c r="M572" i="4" s="1"/>
  <c r="M573" i="4" s="1"/>
  <c r="M574" i="4" s="1"/>
  <c r="M575" i="4" s="1"/>
  <c r="M576" i="4" s="1"/>
  <c r="M577" i="4" s="1"/>
  <c r="M578" i="4" s="1"/>
  <c r="M579" i="4" s="1"/>
  <c r="M580" i="4" s="1"/>
  <c r="M581" i="4" s="1"/>
  <c r="M582" i="4" s="1"/>
  <c r="M583" i="4" s="1"/>
  <c r="M584" i="4" s="1"/>
  <c r="M585" i="4" s="1"/>
  <c r="M586" i="4" s="1"/>
  <c r="M587" i="4" s="1"/>
  <c r="M588" i="4" s="1"/>
  <c r="M589" i="4" s="1"/>
  <c r="M590" i="4" s="1"/>
  <c r="M591" i="4" s="1"/>
  <c r="M592" i="4" s="1"/>
  <c r="M593" i="4" s="1"/>
  <c r="M594" i="4" s="1"/>
  <c r="M595" i="4" s="1"/>
  <c r="M596" i="4" s="1"/>
  <c r="M597" i="4" s="1"/>
  <c r="M598" i="4" s="1"/>
  <c r="M599" i="4" s="1"/>
  <c r="M600" i="4" s="1"/>
  <c r="M601" i="4" s="1"/>
  <c r="M602" i="4" s="1"/>
  <c r="M603" i="4" s="1"/>
  <c r="M604" i="4" s="1"/>
  <c r="M605" i="4" s="1"/>
  <c r="L100" i="4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5" i="4" s="1"/>
  <c r="L276" i="4" s="1"/>
  <c r="L277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340" i="4" s="1"/>
  <c r="L341" i="4" s="1"/>
  <c r="L342" i="4" s="1"/>
  <c r="L343" i="4" s="1"/>
  <c r="L344" i="4" s="1"/>
  <c r="L345" i="4" s="1"/>
  <c r="L346" i="4" s="1"/>
  <c r="L347" i="4" s="1"/>
  <c r="L348" i="4" s="1"/>
  <c r="L349" i="4" s="1"/>
  <c r="L350" i="4" s="1"/>
  <c r="L351" i="4" s="1"/>
  <c r="L352" i="4" s="1"/>
  <c r="L353" i="4" s="1"/>
  <c r="L354" i="4" s="1"/>
  <c r="L355" i="4" s="1"/>
  <c r="L356" i="4" s="1"/>
  <c r="L357" i="4" s="1"/>
  <c r="L358" i="4" s="1"/>
  <c r="L359" i="4" s="1"/>
  <c r="L360" i="4" s="1"/>
  <c r="L361" i="4" s="1"/>
  <c r="L362" i="4" s="1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L385" i="4" s="1"/>
  <c r="L386" i="4" s="1"/>
  <c r="L387" i="4" s="1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L410" i="4" s="1"/>
  <c r="L411" i="4" s="1"/>
  <c r="L412" i="4" s="1"/>
  <c r="L413" i="4" s="1"/>
  <c r="L414" i="4" s="1"/>
  <c r="L415" i="4" s="1"/>
  <c r="L416" i="4" s="1"/>
  <c r="L417" i="4" s="1"/>
  <c r="L418" i="4" s="1"/>
  <c r="L419" i="4" s="1"/>
  <c r="L420" i="4" s="1"/>
  <c r="L421" i="4" s="1"/>
  <c r="L422" i="4" s="1"/>
  <c r="L423" i="4" s="1"/>
  <c r="L424" i="4" s="1"/>
  <c r="L425" i="4" s="1"/>
  <c r="L426" i="4" s="1"/>
  <c r="L427" i="4" s="1"/>
  <c r="L428" i="4" s="1"/>
  <c r="L429" i="4" s="1"/>
  <c r="L430" i="4" s="1"/>
  <c r="L431" i="4" s="1"/>
  <c r="L432" i="4" s="1"/>
  <c r="L433" i="4" s="1"/>
  <c r="L434" i="4" s="1"/>
  <c r="L435" i="4" s="1"/>
  <c r="L436" i="4" s="1"/>
  <c r="L437" i="4" s="1"/>
  <c r="L438" i="4" s="1"/>
  <c r="L439" i="4" s="1"/>
  <c r="L440" i="4" s="1"/>
  <c r="L441" i="4" s="1"/>
  <c r="L442" i="4" s="1"/>
  <c r="L443" i="4" s="1"/>
  <c r="L444" i="4" s="1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L457" i="4" s="1"/>
  <c r="L458" i="4" s="1"/>
  <c r="L459" i="4" s="1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L477" i="4" s="1"/>
  <c r="L478" i="4" s="1"/>
  <c r="L479" i="4" s="1"/>
  <c r="L480" i="4" s="1"/>
  <c r="L481" i="4" s="1"/>
  <c r="L482" i="4" s="1"/>
  <c r="L483" i="4" s="1"/>
  <c r="L484" i="4" s="1"/>
  <c r="L485" i="4" s="1"/>
  <c r="L486" i="4" s="1"/>
  <c r="L487" i="4" s="1"/>
  <c r="L488" i="4" s="1"/>
  <c r="L489" i="4" s="1"/>
  <c r="L490" i="4" s="1"/>
  <c r="L491" i="4" s="1"/>
  <c r="L492" i="4" s="1"/>
  <c r="L493" i="4" s="1"/>
  <c r="L494" i="4" s="1"/>
  <c r="L495" i="4" s="1"/>
  <c r="L496" i="4" s="1"/>
  <c r="L497" i="4" s="1"/>
  <c r="L498" i="4" s="1"/>
  <c r="L499" i="4" s="1"/>
  <c r="L500" i="4" s="1"/>
  <c r="L501" i="4" s="1"/>
  <c r="L502" i="4" s="1"/>
  <c r="L503" i="4" s="1"/>
  <c r="L504" i="4" s="1"/>
  <c r="L505" i="4" s="1"/>
  <c r="L506" i="4" s="1"/>
  <c r="L507" i="4" s="1"/>
  <c r="L508" i="4" s="1"/>
  <c r="L509" i="4" s="1"/>
  <c r="L510" i="4" s="1"/>
  <c r="L511" i="4" s="1"/>
  <c r="L512" i="4" s="1"/>
  <c r="L513" i="4" s="1"/>
  <c r="L514" i="4" s="1"/>
  <c r="L515" i="4" s="1"/>
  <c r="L516" i="4" s="1"/>
  <c r="L517" i="4" s="1"/>
  <c r="L518" i="4" s="1"/>
  <c r="L519" i="4" s="1"/>
  <c r="L520" i="4" s="1"/>
  <c r="L521" i="4" s="1"/>
  <c r="L522" i="4" s="1"/>
  <c r="L523" i="4" s="1"/>
  <c r="L524" i="4" s="1"/>
  <c r="L525" i="4" s="1"/>
  <c r="L526" i="4" s="1"/>
  <c r="L527" i="4" s="1"/>
  <c r="L528" i="4" s="1"/>
  <c r="L529" i="4" s="1"/>
  <c r="L530" i="4" s="1"/>
  <c r="L531" i="4" s="1"/>
  <c r="L532" i="4" s="1"/>
  <c r="L533" i="4" s="1"/>
  <c r="L534" i="4" s="1"/>
  <c r="L535" i="4" s="1"/>
  <c r="L536" i="4" s="1"/>
  <c r="L537" i="4" s="1"/>
  <c r="L538" i="4" s="1"/>
  <c r="L539" i="4" s="1"/>
  <c r="L540" i="4" s="1"/>
  <c r="L541" i="4" s="1"/>
  <c r="L542" i="4" s="1"/>
  <c r="L543" i="4" s="1"/>
  <c r="L544" i="4" s="1"/>
  <c r="L545" i="4" s="1"/>
  <c r="L546" i="4" s="1"/>
  <c r="L547" i="4" s="1"/>
  <c r="L548" i="4" s="1"/>
  <c r="L549" i="4" s="1"/>
  <c r="L550" i="4" s="1"/>
  <c r="L551" i="4" s="1"/>
  <c r="L552" i="4" s="1"/>
  <c r="L553" i="4" s="1"/>
  <c r="L554" i="4" s="1"/>
  <c r="L555" i="4" s="1"/>
  <c r="L556" i="4" s="1"/>
  <c r="L557" i="4" s="1"/>
  <c r="L558" i="4" s="1"/>
  <c r="L559" i="4" s="1"/>
  <c r="L560" i="4" s="1"/>
  <c r="L561" i="4" s="1"/>
  <c r="L562" i="4" s="1"/>
  <c r="L563" i="4" s="1"/>
  <c r="L564" i="4" s="1"/>
  <c r="L565" i="4" s="1"/>
  <c r="L566" i="4" s="1"/>
  <c r="L567" i="4" s="1"/>
  <c r="L568" i="4" s="1"/>
  <c r="L569" i="4" s="1"/>
  <c r="L570" i="4" s="1"/>
  <c r="L571" i="4" s="1"/>
  <c r="L572" i="4" s="1"/>
  <c r="L573" i="4" s="1"/>
  <c r="L574" i="4" s="1"/>
  <c r="L575" i="4" s="1"/>
  <c r="L576" i="4" s="1"/>
  <c r="L577" i="4" s="1"/>
  <c r="L578" i="4" s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L590" i="4" s="1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L601" i="4" s="1"/>
  <c r="L602" i="4" s="1"/>
  <c r="L603" i="4" s="1"/>
  <c r="L604" i="4" s="1"/>
  <c r="L605" i="4" s="1"/>
  <c r="K100" i="4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B472" i="4"/>
  <c r="B484" i="4" s="1"/>
  <c r="B496" i="4" s="1"/>
  <c r="B508" i="4" s="1"/>
  <c r="B520" i="4" s="1"/>
  <c r="B532" i="4" s="1"/>
  <c r="B544" i="4" s="1"/>
  <c r="B556" i="4" s="1"/>
  <c r="B568" i="4" s="1"/>
  <c r="B580" i="4" s="1"/>
  <c r="B592" i="4" s="1"/>
  <c r="B604" i="4" s="1"/>
  <c r="L8" i="19"/>
  <c r="A436" i="19"/>
  <c r="A448" i="19" s="1"/>
  <c r="A460" i="19" s="1"/>
  <c r="A472" i="19" s="1"/>
  <c r="A484" i="19" s="1"/>
  <c r="A496" i="19" s="1"/>
  <c r="A508" i="19" s="1"/>
  <c r="A520" i="19" s="1"/>
  <c r="A532" i="19" s="1"/>
  <c r="A544" i="19" s="1"/>
  <c r="A556" i="19" s="1"/>
  <c r="A568" i="19" s="1"/>
  <c r="A435" i="19"/>
  <c r="A447" i="19" s="1"/>
  <c r="A459" i="19" s="1"/>
  <c r="A471" i="19" s="1"/>
  <c r="A483" i="19" s="1"/>
  <c r="A495" i="19" s="1"/>
  <c r="A507" i="19" s="1"/>
  <c r="A519" i="19" s="1"/>
  <c r="A531" i="19" s="1"/>
  <c r="A543" i="19" s="1"/>
  <c r="A555" i="19" s="1"/>
  <c r="A567" i="19" s="1"/>
  <c r="A446" i="19"/>
  <c r="A458" i="19" s="1"/>
  <c r="A470" i="19" s="1"/>
  <c r="A482" i="19" s="1"/>
  <c r="A494" i="19" s="1"/>
  <c r="A506" i="19" s="1"/>
  <c r="A518" i="19" s="1"/>
  <c r="A530" i="19" s="1"/>
  <c r="A542" i="19" s="1"/>
  <c r="A554" i="19" s="1"/>
  <c r="A566" i="19" s="1"/>
  <c r="A445" i="19"/>
  <c r="A457" i="19" s="1"/>
  <c r="A469" i="19" s="1"/>
  <c r="A481" i="19" s="1"/>
  <c r="A493" i="19" s="1"/>
  <c r="A505" i="19" s="1"/>
  <c r="A517" i="19" s="1"/>
  <c r="A529" i="19" s="1"/>
  <c r="A541" i="19" s="1"/>
  <c r="A553" i="19" s="1"/>
  <c r="A565" i="19" s="1"/>
  <c r="A444" i="19"/>
  <c r="A456" i="19"/>
  <c r="A468" i="19" s="1"/>
  <c r="A480" i="19" s="1"/>
  <c r="A492" i="19" s="1"/>
  <c r="A504" i="19" s="1"/>
  <c r="A516" i="19" s="1"/>
  <c r="A528" i="19" s="1"/>
  <c r="A540" i="19" s="1"/>
  <c r="A552" i="19" s="1"/>
  <c r="A564" i="19" s="1"/>
  <c r="A443" i="19"/>
  <c r="A455" i="19"/>
  <c r="A467" i="19"/>
  <c r="A479" i="19" s="1"/>
  <c r="A491" i="19" s="1"/>
  <c r="A503" i="19" s="1"/>
  <c r="A515" i="19" s="1"/>
  <c r="A527" i="19" s="1"/>
  <c r="A539" i="19" s="1"/>
  <c r="A551" i="19" s="1"/>
  <c r="A563" i="19" s="1"/>
  <c r="A442" i="19"/>
  <c r="A454" i="19" s="1"/>
  <c r="A466" i="19" s="1"/>
  <c r="A478" i="19" s="1"/>
  <c r="A490" i="19" s="1"/>
  <c r="A502" i="19" s="1"/>
  <c r="A514" i="19" s="1"/>
  <c r="A526" i="19" s="1"/>
  <c r="A538" i="19" s="1"/>
  <c r="A550" i="19" s="1"/>
  <c r="A562" i="19" s="1"/>
  <c r="A441" i="19"/>
  <c r="A453" i="19"/>
  <c r="A465" i="19" s="1"/>
  <c r="A477" i="19" s="1"/>
  <c r="A489" i="19" s="1"/>
  <c r="A501" i="19" s="1"/>
  <c r="A513" i="19" s="1"/>
  <c r="A525" i="19" s="1"/>
  <c r="A537" i="19" s="1"/>
  <c r="A549" i="19" s="1"/>
  <c r="A561" i="19" s="1"/>
  <c r="A440" i="19"/>
  <c r="A452" i="19" s="1"/>
  <c r="A464" i="19" s="1"/>
  <c r="A476" i="19" s="1"/>
  <c r="A488" i="19" s="1"/>
  <c r="A500" i="19" s="1"/>
  <c r="A512" i="19" s="1"/>
  <c r="A524" i="19" s="1"/>
  <c r="A536" i="19" s="1"/>
  <c r="A548" i="19" s="1"/>
  <c r="A560" i="19" s="1"/>
  <c r="A439" i="19"/>
  <c r="A451" i="19"/>
  <c r="A463" i="19" s="1"/>
  <c r="A475" i="19" s="1"/>
  <c r="A487" i="19" s="1"/>
  <c r="A499" i="19" s="1"/>
  <c r="A511" i="19" s="1"/>
  <c r="A523" i="19" s="1"/>
  <c r="A535" i="19" s="1"/>
  <c r="A547" i="19" s="1"/>
  <c r="A559" i="19" s="1"/>
  <c r="A438" i="19"/>
  <c r="A450" i="19"/>
  <c r="A462" i="19"/>
  <c r="A474" i="19" s="1"/>
  <c r="A486" i="19" s="1"/>
  <c r="A498" i="19" s="1"/>
  <c r="A510" i="19" s="1"/>
  <c r="A522" i="19" s="1"/>
  <c r="A534" i="19" s="1"/>
  <c r="A546" i="19" s="1"/>
  <c r="A558" i="19" s="1"/>
  <c r="A437" i="19"/>
  <c r="A449" i="19"/>
  <c r="A461" i="19"/>
  <c r="A473" i="19"/>
  <c r="A485" i="19" s="1"/>
  <c r="A497" i="19" s="1"/>
  <c r="A509" i="19" s="1"/>
  <c r="A521" i="19" s="1"/>
  <c r="A533" i="19" s="1"/>
  <c r="A545" i="19" s="1"/>
  <c r="A557" i="19" s="1"/>
</calcChain>
</file>

<file path=xl/sharedStrings.xml><?xml version="1.0" encoding="utf-8"?>
<sst xmlns="http://schemas.openxmlformats.org/spreadsheetml/2006/main" count="137" uniqueCount="34">
  <si>
    <t xml:space="preserve">          </t>
  </si>
  <si>
    <t>短資</t>
  </si>
  <si>
    <t>国内債</t>
  </si>
  <si>
    <t>株式</t>
  </si>
  <si>
    <t>転換社債</t>
  </si>
  <si>
    <t>外国債券</t>
  </si>
  <si>
    <t>外国株式</t>
  </si>
  <si>
    <t>標準偏差</t>
    <rPh sb="0" eb="2">
      <t>ヒョウジュン</t>
    </rPh>
    <rPh sb="2" eb="4">
      <t>ヘンサ</t>
    </rPh>
    <phoneticPr fontId="5"/>
  </si>
  <si>
    <t>共分散</t>
    <rPh sb="0" eb="3">
      <t>キョウブンサン</t>
    </rPh>
    <phoneticPr fontId="5"/>
  </si>
  <si>
    <t>目標リターン</t>
    <rPh sb="0" eb="2">
      <t>モクヒョウ</t>
    </rPh>
    <phoneticPr fontId="5"/>
  </si>
  <si>
    <t>分散</t>
    <rPh sb="0" eb="2">
      <t>ブンサン</t>
    </rPh>
    <phoneticPr fontId="5"/>
  </si>
  <si>
    <t>期待値</t>
    <rPh sb="0" eb="3">
      <t>キタイチ</t>
    </rPh>
    <phoneticPr fontId="5"/>
  </si>
  <si>
    <t>ウエイト合計</t>
    <rPh sb="4" eb="6">
      <t>ゴウケイ</t>
    </rPh>
    <phoneticPr fontId="5"/>
  </si>
  <si>
    <t>ポートフォリオリターンの</t>
    <phoneticPr fontId="5"/>
  </si>
  <si>
    <t>年率換算</t>
    <rPh sb="0" eb="2">
      <t>ネンリツ</t>
    </rPh>
    <rPh sb="2" eb="4">
      <t>カンザン</t>
    </rPh>
    <phoneticPr fontId="5"/>
  </si>
  <si>
    <t>計算結果をココにコピーする</t>
    <rPh sb="0" eb="2">
      <t>ケイサン</t>
    </rPh>
    <rPh sb="2" eb="4">
      <t>ケッカ</t>
    </rPh>
    <phoneticPr fontId="5"/>
  </si>
  <si>
    <t>列 1</t>
  </si>
  <si>
    <t>列 2</t>
  </si>
  <si>
    <t>列 3</t>
  </si>
  <si>
    <t>列 4</t>
  </si>
  <si>
    <t>列 5</t>
  </si>
  <si>
    <t>列 6</t>
  </si>
  <si>
    <t>負債</t>
    <rPh sb="0" eb="2">
      <t>フサイ</t>
    </rPh>
    <phoneticPr fontId="5"/>
  </si>
  <si>
    <t>相関係数</t>
    <rPh sb="0" eb="2">
      <t>ソウカン</t>
    </rPh>
    <rPh sb="2" eb="4">
      <t>ケイスウ</t>
    </rPh>
    <phoneticPr fontId="5"/>
  </si>
  <si>
    <t>リスク回避度（λ）</t>
    <rPh sb="3" eb="5">
      <t>カイヒ</t>
    </rPh>
    <rPh sb="5" eb="6">
      <t>ド</t>
    </rPh>
    <phoneticPr fontId="5"/>
  </si>
  <si>
    <t>目的関数</t>
    <rPh sb="0" eb="2">
      <t>モクテキ</t>
    </rPh>
    <rPh sb="2" eb="4">
      <t>カンスウ</t>
    </rPh>
    <phoneticPr fontId="5"/>
  </si>
  <si>
    <t>ウエイト</t>
    <phoneticPr fontId="5"/>
  </si>
  <si>
    <t>資産ウエイト合計</t>
    <rPh sb="0" eb="2">
      <t>シサン</t>
    </rPh>
    <rPh sb="6" eb="8">
      <t>ゴウケイ</t>
    </rPh>
    <phoneticPr fontId="5"/>
  </si>
  <si>
    <t>最適ポートフォリオ計算</t>
    <rPh sb="0" eb="2">
      <t>サイテキ</t>
    </rPh>
    <rPh sb="9" eb="11">
      <t>ケイサン</t>
    </rPh>
    <phoneticPr fontId="5"/>
  </si>
  <si>
    <t>負債(-1/F)</t>
    <rPh sb="0" eb="2">
      <t>フサイ</t>
    </rPh>
    <phoneticPr fontId="5"/>
  </si>
  <si>
    <t>計算結果</t>
    <rPh sb="0" eb="2">
      <t>ケイサン</t>
    </rPh>
    <rPh sb="2" eb="4">
      <t>ケッカ</t>
    </rPh>
    <phoneticPr fontId="5"/>
  </si>
  <si>
    <t>本データの信頼性は十分ではありません．</t>
    <rPh sb="0" eb="1">
      <t>ホン</t>
    </rPh>
    <rPh sb="5" eb="8">
      <t>シンライセイ</t>
    </rPh>
    <rPh sb="9" eb="11">
      <t>ジュウブン</t>
    </rPh>
    <phoneticPr fontId="5"/>
  </si>
  <si>
    <t>演習のために用意したデータです．</t>
    <rPh sb="0" eb="2">
      <t>エンシュウ</t>
    </rPh>
    <rPh sb="6" eb="8">
      <t>ヨウイ</t>
    </rPh>
    <phoneticPr fontId="5"/>
  </si>
  <si>
    <t>負債（合成）</t>
    <rPh sb="0" eb="2">
      <t>フサイ</t>
    </rPh>
    <rPh sb="3" eb="5">
      <t>ゴウセイ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</si>
</sst>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0000"/>
    <numFmt numFmtId="177" formatCode="0.0000"/>
    <numFmt numFmtId="178" formatCode="0.0000_);[Red]\(0.0000\)"/>
    <numFmt numFmtId="179" formatCode="0.000"/>
    <numFmt numFmtId="180" formatCode="#,##0.000;[Red]\-#,##0.000"/>
    <numFmt numFmtId="181" formatCode="0.000_ "/>
    <numFmt numFmtId="182" formatCode="0.00_ "/>
    <numFmt numFmtId="183" formatCode="#,##0.0000;[Red]\-#,##0.0000"/>
    <numFmt numFmtId="184" formatCode="0.0000_ "/>
  </numFmts>
  <fonts count="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4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38" fontId="4" fillId="0" borderId="0" applyFont="0" applyFill="0" applyBorder="0" applyAlignment="0" applyProtection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3">
    <xf numFmtId="0" fontId="0" fillId="0" borderId="0" xfId="0"/>
    <xf numFmtId="0" fontId="0" fillId="0" borderId="0" xfId="0" applyFill="1" applyBorder="1" applyAlignment="1"/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177" fontId="6" fillId="0" borderId="0" xfId="0" applyNumberFormat="1" applyFont="1"/>
    <xf numFmtId="177" fontId="6" fillId="0" borderId="0" xfId="0" applyNumberFormat="1" applyFont="1" applyFill="1"/>
    <xf numFmtId="183" fontId="6" fillId="0" borderId="0" xfId="1" applyNumberFormat="1" applyFont="1" applyFill="1"/>
    <xf numFmtId="179" fontId="6" fillId="0" borderId="0" xfId="0" applyNumberFormat="1" applyFont="1" applyFill="1"/>
    <xf numFmtId="179" fontId="6" fillId="0" borderId="0" xfId="0" applyNumberFormat="1" applyFont="1"/>
    <xf numFmtId="178" fontId="6" fillId="0" borderId="0" xfId="0" applyNumberFormat="1" applyFont="1"/>
    <xf numFmtId="179" fontId="6" fillId="0" borderId="0" xfId="1" applyNumberFormat="1" applyFont="1" applyFill="1"/>
    <xf numFmtId="0" fontId="6" fillId="0" borderId="0" xfId="0" applyFont="1" applyFill="1"/>
    <xf numFmtId="176" fontId="6" fillId="0" borderId="0" xfId="0" applyNumberFormat="1" applyFont="1"/>
    <xf numFmtId="40" fontId="6" fillId="0" borderId="0" xfId="1" applyNumberFormat="1" applyFont="1"/>
    <xf numFmtId="0" fontId="6" fillId="5" borderId="0" xfId="0" applyFont="1" applyFill="1"/>
    <xf numFmtId="0" fontId="6" fillId="5" borderId="0" xfId="0" applyFont="1" applyFill="1" applyAlignment="1">
      <alignment horizontal="right"/>
    </xf>
    <xf numFmtId="0" fontId="6" fillId="0" borderId="0" xfId="0" applyFont="1" applyBorder="1"/>
    <xf numFmtId="0" fontId="0" fillId="2" borderId="0" xfId="0" applyFill="1"/>
    <xf numFmtId="180" fontId="6" fillId="0" borderId="0" xfId="1" applyNumberFormat="1" applyFont="1" applyFill="1" applyBorder="1"/>
    <xf numFmtId="40" fontId="6" fillId="0" borderId="0" xfId="1" applyNumberFormat="1" applyFont="1" applyFill="1" applyBorder="1"/>
    <xf numFmtId="0" fontId="0" fillId="0" borderId="3" xfId="0" applyFill="1" applyBorder="1" applyAlignment="1"/>
    <xf numFmtId="181" fontId="6" fillId="4" borderId="9" xfId="0" applyNumberFormat="1" applyFont="1" applyFill="1" applyBorder="1"/>
    <xf numFmtId="181" fontId="6" fillId="0" borderId="0" xfId="0" applyNumberFormat="1" applyFont="1"/>
    <xf numFmtId="182" fontId="6" fillId="0" borderId="0" xfId="0" applyNumberFormat="1" applyFont="1"/>
    <xf numFmtId="182" fontId="6" fillId="6" borderId="0" xfId="0" applyNumberFormat="1" applyFont="1" applyFill="1"/>
    <xf numFmtId="0" fontId="0" fillId="2" borderId="0" xfId="0" applyFont="1" applyFill="1"/>
    <xf numFmtId="0" fontId="0" fillId="0" borderId="1" xfId="0" applyFont="1" applyFill="1" applyBorder="1" applyAlignment="1">
      <alignment horizontal="center"/>
    </xf>
    <xf numFmtId="184" fontId="6" fillId="7" borderId="0" xfId="0" applyNumberFormat="1" applyFont="1" applyFill="1"/>
    <xf numFmtId="0" fontId="6" fillId="7" borderId="0" xfId="0" applyFont="1" applyFill="1"/>
    <xf numFmtId="181" fontId="6" fillId="7" borderId="0" xfId="0" applyNumberFormat="1" applyFont="1" applyFill="1"/>
    <xf numFmtId="0" fontId="2" fillId="7" borderId="0" xfId="3" applyFill="1">
      <alignment vertical="center"/>
    </xf>
    <xf numFmtId="181" fontId="6" fillId="0" borderId="0" xfId="0" applyNumberFormat="1" applyFont="1" applyFill="1"/>
    <xf numFmtId="177" fontId="0" fillId="0" borderId="0" xfId="0" applyNumberFormat="1" applyFont="1" applyFill="1"/>
    <xf numFmtId="179" fontId="0" fillId="0" borderId="0" xfId="0" applyNumberFormat="1" applyFont="1" applyFill="1" applyBorder="1" applyAlignment="1">
      <alignment horizontal="right"/>
    </xf>
    <xf numFmtId="179" fontId="0" fillId="0" borderId="0" xfId="0" applyNumberFormat="1" applyFill="1" applyBorder="1" applyAlignment="1">
      <alignment horizontal="right"/>
    </xf>
    <xf numFmtId="0" fontId="6" fillId="0" borderId="0" xfId="0" applyFont="1" applyFill="1" applyBorder="1"/>
    <xf numFmtId="0" fontId="0" fillId="0" borderId="0" xfId="0" applyFill="1"/>
    <xf numFmtId="0" fontId="6" fillId="0" borderId="8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9" xfId="0" applyFont="1" applyFill="1" applyBorder="1"/>
    <xf numFmtId="40" fontId="6" fillId="0" borderId="9" xfId="1" applyNumberFormat="1" applyFont="1" applyFill="1" applyBorder="1"/>
    <xf numFmtId="179" fontId="6" fillId="0" borderId="9" xfId="0" applyNumberFormat="1" applyFont="1" applyFill="1" applyBorder="1"/>
    <xf numFmtId="0" fontId="0" fillId="0" borderId="9" xfId="0" applyFont="1" applyFill="1" applyBorder="1"/>
    <xf numFmtId="0" fontId="6" fillId="0" borderId="13" xfId="0" applyFont="1" applyFill="1" applyBorder="1"/>
    <xf numFmtId="40" fontId="6" fillId="7" borderId="9" xfId="1" applyNumberFormat="1" applyFont="1" applyFill="1" applyBorder="1"/>
    <xf numFmtId="40" fontId="6" fillId="7" borderId="12" xfId="1" applyNumberFormat="1" applyFont="1" applyFill="1" applyBorder="1"/>
    <xf numFmtId="40" fontId="6" fillId="0" borderId="12" xfId="1" applyNumberFormat="1" applyFont="1" applyFill="1" applyBorder="1"/>
    <xf numFmtId="0" fontId="6" fillId="0" borderId="15" xfId="0" applyFont="1" applyFill="1" applyBorder="1"/>
    <xf numFmtId="0" fontId="6" fillId="0" borderId="16" xfId="0" applyFont="1" applyFill="1" applyBorder="1"/>
    <xf numFmtId="0" fontId="6" fillId="0" borderId="17" xfId="0" applyFont="1" applyFill="1" applyBorder="1"/>
    <xf numFmtId="0" fontId="6" fillId="0" borderId="18" xfId="0" applyFont="1" applyFill="1" applyBorder="1"/>
    <xf numFmtId="0" fontId="6" fillId="0" borderId="10" xfId="0" applyFont="1" applyFill="1" applyBorder="1"/>
    <xf numFmtId="0" fontId="0" fillId="0" borderId="14" xfId="0" applyFont="1" applyFill="1" applyBorder="1"/>
    <xf numFmtId="0" fontId="0" fillId="0" borderId="12" xfId="0" applyFont="1" applyFill="1" applyBorder="1"/>
    <xf numFmtId="179" fontId="6" fillId="7" borderId="12" xfId="0" applyNumberFormat="1" applyFont="1" applyFill="1" applyBorder="1"/>
    <xf numFmtId="179" fontId="6" fillId="7" borderId="9" xfId="0" applyNumberFormat="1" applyFont="1" applyFill="1" applyBorder="1"/>
    <xf numFmtId="0" fontId="0" fillId="0" borderId="8" xfId="0" applyFill="1" applyBorder="1"/>
    <xf numFmtId="0" fontId="0" fillId="0" borderId="11" xfId="0" applyFill="1" applyBorder="1"/>
    <xf numFmtId="0" fontId="6" fillId="0" borderId="12" xfId="0" applyFont="1" applyBorder="1"/>
    <xf numFmtId="0" fontId="0" fillId="0" borderId="13" xfId="0" applyFont="1" applyFill="1" applyBorder="1"/>
    <xf numFmtId="0" fontId="6" fillId="0" borderId="14" xfId="0" applyFont="1" applyBorder="1"/>
    <xf numFmtId="0" fontId="0" fillId="0" borderId="13" xfId="0" applyFill="1" applyBorder="1"/>
    <xf numFmtId="179" fontId="0" fillId="0" borderId="14" xfId="0" applyNumberFormat="1" applyFont="1" applyFill="1" applyBorder="1" applyAlignment="1">
      <alignment horizontal="right"/>
    </xf>
    <xf numFmtId="0" fontId="6" fillId="0" borderId="13" xfId="0" applyFont="1" applyFill="1" applyBorder="1" applyAlignment="1">
      <alignment horizontal="left"/>
    </xf>
    <xf numFmtId="177" fontId="6" fillId="0" borderId="9" xfId="0" applyNumberFormat="1" applyFont="1" applyFill="1" applyBorder="1"/>
    <xf numFmtId="177" fontId="0" fillId="0" borderId="9" xfId="0" applyNumberFormat="1" applyFont="1" applyFill="1" applyBorder="1"/>
    <xf numFmtId="177" fontId="0" fillId="0" borderId="9" xfId="0" applyNumberFormat="1" applyFont="1" applyFill="1" applyBorder="1" applyAlignment="1">
      <alignment horizontal="right"/>
    </xf>
    <xf numFmtId="179" fontId="6" fillId="0" borderId="9" xfId="0" applyNumberFormat="1" applyFont="1" applyBorder="1"/>
    <xf numFmtId="179" fontId="0" fillId="0" borderId="9" xfId="0" applyNumberFormat="1" applyFont="1" applyFill="1" applyBorder="1" applyAlignment="1">
      <alignment horizontal="right"/>
    </xf>
    <xf numFmtId="179" fontId="8" fillId="0" borderId="0" xfId="0" quotePrefix="1" applyNumberFormat="1" applyFont="1" applyFill="1" applyBorder="1" applyAlignment="1">
      <alignment horizontal="left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center"/>
    </xf>
    <xf numFmtId="179" fontId="6" fillId="0" borderId="0" xfId="0" applyNumberFormat="1" applyFont="1" applyFill="1" applyBorder="1"/>
    <xf numFmtId="179" fontId="7" fillId="0" borderId="0" xfId="0" applyNumberFormat="1" applyFont="1" applyFill="1" applyBorder="1"/>
    <xf numFmtId="0" fontId="0" fillId="0" borderId="0" xfId="0" applyFill="1" applyBorder="1"/>
    <xf numFmtId="178" fontId="6" fillId="0" borderId="0" xfId="0" applyNumberFormat="1" applyFont="1" applyFill="1" applyBorder="1"/>
    <xf numFmtId="182" fontId="6" fillId="0" borderId="0" xfId="0" applyNumberFormat="1" applyFont="1" applyFill="1" applyBorder="1"/>
    <xf numFmtId="0" fontId="0" fillId="0" borderId="0" xfId="0" quotePrefix="1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40" fontId="6" fillId="0" borderId="0" xfId="1" applyNumberFormat="1" applyFont="1" applyFill="1"/>
    <xf numFmtId="184" fontId="6" fillId="0" borderId="0" xfId="0" applyNumberFormat="1" applyFont="1" applyFill="1"/>
    <xf numFmtId="0" fontId="2" fillId="0" borderId="0" xfId="3" applyFill="1">
      <alignment vertical="center"/>
    </xf>
    <xf numFmtId="0" fontId="0" fillId="0" borderId="0" xfId="0" applyFill="1" applyAlignment="1">
      <alignment vertical="center"/>
    </xf>
    <xf numFmtId="178" fontId="6" fillId="0" borderId="0" xfId="0" applyNumberFormat="1" applyFont="1" applyFill="1"/>
    <xf numFmtId="0" fontId="6" fillId="8" borderId="0" xfId="0" applyFont="1" applyFill="1"/>
    <xf numFmtId="177" fontId="6" fillId="8" borderId="0" xfId="0" applyNumberFormat="1" applyFont="1" applyFill="1"/>
    <xf numFmtId="179" fontId="6" fillId="8" borderId="0" xfId="0" applyNumberFormat="1" applyFont="1" applyFill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4" borderId="19" xfId="0" applyFont="1" applyFill="1" applyBorder="1"/>
    <xf numFmtId="0" fontId="6" fillId="4" borderId="0" xfId="0" applyFont="1" applyFill="1" applyBorder="1"/>
    <xf numFmtId="0" fontId="6" fillId="4" borderId="20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177" fontId="6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177" fontId="6" fillId="8" borderId="21" xfId="0" applyNumberFormat="1" applyFont="1" applyFill="1" applyBorder="1"/>
    <xf numFmtId="177" fontId="6" fillId="8" borderId="22" xfId="0" applyNumberFormat="1" applyFont="1" applyFill="1" applyBorder="1"/>
    <xf numFmtId="177" fontId="6" fillId="8" borderId="23" xfId="0" applyNumberFormat="1" applyFont="1" applyFill="1" applyBorder="1"/>
    <xf numFmtId="182" fontId="6" fillId="9" borderId="0" xfId="0" applyNumberFormat="1" applyFont="1" applyFill="1"/>
    <xf numFmtId="181" fontId="6" fillId="9" borderId="9" xfId="0" applyNumberFormat="1" applyFont="1" applyFill="1" applyBorder="1"/>
  </cellXfs>
  <cellStyles count="5">
    <cellStyle name="桁区切り" xfId="1" builtinId="6"/>
    <cellStyle name="標準" xfId="0" builtinId="0"/>
    <cellStyle name="標準 2" xfId="2"/>
    <cellStyle name="標準 3" xfId="3"/>
    <cellStyle name="標準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85216"/>
        <c:axId val="235431040"/>
      </c:scatterChart>
      <c:valAx>
        <c:axId val="94985216"/>
        <c:scaling>
          <c:orientation val="minMax"/>
        </c:scaling>
        <c:delete val="0"/>
        <c:axPos val="b"/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431040"/>
        <c:crosses val="autoZero"/>
        <c:crossBetween val="midCat"/>
      </c:valAx>
      <c:valAx>
        <c:axId val="235431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49852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35136"/>
        <c:axId val="235456384"/>
      </c:scatterChart>
      <c:valAx>
        <c:axId val="2354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456384"/>
        <c:crosses val="autoZero"/>
        <c:crossBetween val="midCat"/>
      </c:valAx>
      <c:valAx>
        <c:axId val="235456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4351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553920"/>
        <c:axId val="235555840"/>
      </c:scatterChart>
      <c:valAx>
        <c:axId val="2355539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555840"/>
        <c:crosses val="autoZero"/>
        <c:crossBetween val="midCat"/>
      </c:valAx>
      <c:valAx>
        <c:axId val="235555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5539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567360"/>
        <c:axId val="235598208"/>
      </c:scatterChart>
      <c:valAx>
        <c:axId val="2355673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598208"/>
        <c:crosses val="autoZero"/>
        <c:crossBetween val="midCat"/>
      </c:valAx>
      <c:valAx>
        <c:axId val="235598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5673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192818336645807E-2"/>
          <c:y val="5.138339920948623E-2"/>
          <c:w val="0.8574305595728221"/>
          <c:h val="0.8577075098814229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最適ポートフォリオ計算!#REF!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最適ポートフォリオ計算!#REF!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766528"/>
        <c:axId val="235768064"/>
      </c:lineChart>
      <c:catAx>
        <c:axId val="2357665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768064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235768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766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66676153432628"/>
          <c:y val="0.44071146245059273"/>
          <c:w val="7.5301310227787632E-2"/>
          <c:h val="8.10276679841901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003456"/>
        <c:axId val="276112128"/>
      </c:scatterChart>
      <c:valAx>
        <c:axId val="276003456"/>
        <c:scaling>
          <c:orientation val="minMax"/>
        </c:scaling>
        <c:delete val="0"/>
        <c:axPos val="b"/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6112128"/>
        <c:crosses val="autoZero"/>
        <c:crossBetween val="midCat"/>
      </c:valAx>
      <c:valAx>
        <c:axId val="276112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60034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123008"/>
        <c:axId val="276145664"/>
      </c:scatterChart>
      <c:valAx>
        <c:axId val="2761230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6145664"/>
        <c:crosses val="autoZero"/>
        <c:crossBetween val="midCat"/>
      </c:valAx>
      <c:valAx>
        <c:axId val="276145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61230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948928"/>
        <c:axId val="281950848"/>
      </c:scatterChart>
      <c:valAx>
        <c:axId val="281948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1950848"/>
        <c:crosses val="autoZero"/>
        <c:crossBetween val="midCat"/>
      </c:valAx>
      <c:valAx>
        <c:axId val="281950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19489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402176"/>
        <c:axId val="282416640"/>
      </c:scatterChart>
      <c:valAx>
        <c:axId val="2824021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416640"/>
        <c:crosses val="autoZero"/>
        <c:crossBetween val="midCat"/>
      </c:valAx>
      <c:valAx>
        <c:axId val="282416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4021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192818336645807E-2"/>
          <c:y val="5.138339920948623E-2"/>
          <c:w val="0.8574305595728221"/>
          <c:h val="0.8577075098814229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'最適ポートフォリオ計算例（アセットオンリー）'!$N$135:$N$413</c:f>
              <c:numCache>
                <c:formatCode>0.00000</c:formatCode>
                <c:ptCount val="279"/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'最適ポートフォリオ計算例（アセットオンリー）'!$O$135:$O$413</c:f>
              <c:numCache>
                <c:formatCode>0.00000</c:formatCode>
                <c:ptCount val="27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453888"/>
        <c:axId val="282455424"/>
      </c:lineChart>
      <c:catAx>
        <c:axId val="2824538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455424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282455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4538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66676153432628"/>
          <c:y val="0.44071146245059273"/>
          <c:w val="7.5301310227787632E-2"/>
          <c:h val="8.10276679841901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66615620214412"/>
          <c:y val="7.0821529745042494E-2"/>
          <c:w val="0.74578866768759722"/>
          <c:h val="0.861189801699717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'最適ポートフォリオ計算例（アセットオンリー）'!$N$9</c:f>
              <c:strCache>
                <c:ptCount val="1"/>
                <c:pt idx="0">
                  <c:v>短資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'最適ポートフォリオ計算例（アセットオンリー）'!$O$9:$R$9</c:f>
              <c:numCache>
                <c:formatCode>General</c:formatCode>
                <c:ptCount val="4"/>
                <c:pt idx="0">
                  <c:v>0.93318475392217348</c:v>
                </c:pt>
                <c:pt idx="1">
                  <c:v>0.36740607412547632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'最適ポートフォリオ計算例（アセットオンリー）'!$N$10</c:f>
              <c:strCache>
                <c:ptCount val="1"/>
                <c:pt idx="0">
                  <c:v>国内債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'最適ポートフォリオ計算例（アセットオンリー）'!$O$10:$R$10</c:f>
              <c:numCache>
                <c:formatCode>General</c:formatCode>
                <c:ptCount val="4"/>
                <c:pt idx="0">
                  <c:v>5.1341314116319405E-2</c:v>
                </c:pt>
                <c:pt idx="1">
                  <c:v>0.53862496296302043</c:v>
                </c:pt>
                <c:pt idx="2">
                  <c:v>0.55267284669763805</c:v>
                </c:pt>
                <c:pt idx="3">
                  <c:v>-9.9999999999753064E-7</c:v>
                </c:pt>
              </c:numCache>
            </c:numRef>
          </c:val>
        </c:ser>
        <c:ser>
          <c:idx val="2"/>
          <c:order val="2"/>
          <c:tx>
            <c:strRef>
              <c:f>'最適ポートフォリオ計算例（アセットオンリー）'!$N$11</c:f>
              <c:strCache>
                <c:ptCount val="1"/>
                <c:pt idx="0">
                  <c:v>株式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'最適ポートフォリオ計算例（アセットオンリー）'!$O$11:$R$11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1.0000010000000001</c:v>
                </c:pt>
              </c:numCache>
            </c:numRef>
          </c:val>
        </c:ser>
        <c:ser>
          <c:idx val="3"/>
          <c:order val="3"/>
          <c:tx>
            <c:strRef>
              <c:f>'最適ポートフォリオ計算例（アセットオンリー）'!$N$12</c:f>
              <c:strCache>
                <c:ptCount val="1"/>
                <c:pt idx="0">
                  <c:v>転換社債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'最適ポートフォリオ計算例（アセットオンリー）'!$O$12:$R$12</c:f>
              <c:numCache>
                <c:formatCode>General</c:formatCode>
                <c:ptCount val="4"/>
                <c:pt idx="0">
                  <c:v>4.9795878127325962E-3</c:v>
                </c:pt>
                <c:pt idx="1">
                  <c:v>4.8395052426796946E-2</c:v>
                </c:pt>
                <c:pt idx="2">
                  <c:v>0.31293363787746653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'最適ポートフォリオ計算例（アセットオンリー）'!$N$13</c:f>
              <c:strCache>
                <c:ptCount val="1"/>
                <c:pt idx="0">
                  <c:v>外国債券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'最適ポートフォリオ計算例（アセットオンリー）'!$O$13:$R$13</c:f>
              <c:numCache>
                <c:formatCode>General</c:formatCode>
                <c:ptCount val="4"/>
                <c:pt idx="0">
                  <c:v>2.4527576067971493E-3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'最適ポートフォリオ計算例（アセットオンリー）'!$N$14</c:f>
              <c:strCache>
                <c:ptCount val="1"/>
                <c:pt idx="0">
                  <c:v>外国株式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'最適ポートフォリオ計算例（アセットオンリー）'!$O$14:$R$14</c:f>
              <c:numCache>
                <c:formatCode>General</c:formatCode>
                <c:ptCount val="4"/>
                <c:pt idx="0">
                  <c:v>8.0415865419773361E-3</c:v>
                </c:pt>
                <c:pt idx="1">
                  <c:v>4.5573910484706222E-2</c:v>
                </c:pt>
                <c:pt idx="2">
                  <c:v>0.13439351542489544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9398144"/>
        <c:axId val="289404032"/>
      </c:barChart>
      <c:catAx>
        <c:axId val="28939814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9404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89404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9398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830015313935682"/>
          <c:y val="0.33994334277620397"/>
          <c:w val="0.11944869831546694"/>
          <c:h val="0.325779036827195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184704"/>
        <c:axId val="282026752"/>
      </c:scatterChart>
      <c:valAx>
        <c:axId val="282184704"/>
        <c:scaling>
          <c:orientation val="minMax"/>
        </c:scaling>
        <c:delete val="0"/>
        <c:axPos val="b"/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026752"/>
        <c:crosses val="autoZero"/>
        <c:crossBetween val="midCat"/>
      </c:valAx>
      <c:valAx>
        <c:axId val="28202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1847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032768"/>
        <c:axId val="282059520"/>
      </c:scatterChart>
      <c:valAx>
        <c:axId val="2820327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059520"/>
        <c:crosses val="autoZero"/>
        <c:crossBetween val="midCat"/>
      </c:valAx>
      <c:valAx>
        <c:axId val="282059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0327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685504"/>
        <c:axId val="289687424"/>
      </c:scatterChart>
      <c:valAx>
        <c:axId val="2896855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9687424"/>
        <c:crosses val="autoZero"/>
        <c:crossBetween val="midCat"/>
      </c:valAx>
      <c:valAx>
        <c:axId val="289687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96855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723136"/>
        <c:axId val="289725056"/>
      </c:scatterChart>
      <c:valAx>
        <c:axId val="289723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9725056"/>
        <c:crosses val="autoZero"/>
        <c:crossBetween val="midCat"/>
      </c:valAx>
      <c:valAx>
        <c:axId val="289725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97231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'最適ポートフォリオ計算例（サープラスフレームワーク）'!$D$27</c:f>
              <c:strCache>
                <c:ptCount val="1"/>
                <c:pt idx="0">
                  <c:v>短資</c:v>
                </c:pt>
              </c:strCache>
            </c:strRef>
          </c:tx>
          <c:invertIfNegative val="0"/>
          <c:val>
            <c:numRef>
              <c:f>'最適ポートフォリオ計算例（サープラスフレームワーク）'!$G$27:$L$27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'最適ポートフォリオ計算例（サープラスフレームワーク）'!$D$28</c:f>
              <c:strCache>
                <c:ptCount val="1"/>
                <c:pt idx="0">
                  <c:v>国内債</c:v>
                </c:pt>
              </c:strCache>
            </c:strRef>
          </c:tx>
          <c:invertIfNegative val="0"/>
          <c:val>
            <c:numRef>
              <c:f>'最適ポートフォリオ計算例（サープラスフレームワーク）'!$G$28:$L$28</c:f>
              <c:numCache>
                <c:formatCode>0.000</c:formatCode>
                <c:ptCount val="6"/>
                <c:pt idx="0">
                  <c:v>0.8752671574261941</c:v>
                </c:pt>
                <c:pt idx="1">
                  <c:v>0.87067645897701318</c:v>
                </c:pt>
                <c:pt idx="2">
                  <c:v>0.8323188201482844</c:v>
                </c:pt>
                <c:pt idx="3">
                  <c:v>0.71601505496526163</c:v>
                </c:pt>
                <c:pt idx="4">
                  <c:v>0.48340745689801917</c:v>
                </c:pt>
                <c:pt idx="5">
                  <c:v>1.3334869696118471E-2</c:v>
                </c:pt>
              </c:numCache>
            </c:numRef>
          </c:val>
        </c:ser>
        <c:ser>
          <c:idx val="2"/>
          <c:order val="2"/>
          <c:tx>
            <c:strRef>
              <c:f>'最適ポートフォリオ計算例（サープラスフレームワーク）'!$D$29</c:f>
              <c:strCache>
                <c:ptCount val="1"/>
                <c:pt idx="0">
                  <c:v>株式</c:v>
                </c:pt>
              </c:strCache>
            </c:strRef>
          </c:tx>
          <c:invertIfNegative val="0"/>
          <c:val>
            <c:numRef>
              <c:f>'最適ポートフォリオ計算例（サープラスフレームワーク）'!$G$29:$L$29</c:f>
              <c:numCache>
                <c:formatCode>0.000</c:formatCode>
                <c:ptCount val="6"/>
                <c:pt idx="0">
                  <c:v>9.180870409919574E-2</c:v>
                </c:pt>
                <c:pt idx="1">
                  <c:v>0.12375825714366773</c:v>
                </c:pt>
                <c:pt idx="2">
                  <c:v>0.16464579695632328</c:v>
                </c:pt>
                <c:pt idx="3">
                  <c:v>0.22224094668268676</c:v>
                </c:pt>
                <c:pt idx="4">
                  <c:v>0.33743129392038596</c:v>
                </c:pt>
                <c:pt idx="5">
                  <c:v>0.57581274394997095</c:v>
                </c:pt>
              </c:numCache>
            </c:numRef>
          </c:val>
        </c:ser>
        <c:ser>
          <c:idx val="3"/>
          <c:order val="3"/>
          <c:tx>
            <c:strRef>
              <c:f>'最適ポートフォリオ計算例（サープラスフレームワーク）'!$D$30</c:f>
              <c:strCache>
                <c:ptCount val="1"/>
                <c:pt idx="0">
                  <c:v>転換社債</c:v>
                </c:pt>
              </c:strCache>
            </c:strRef>
          </c:tx>
          <c:invertIfNegative val="0"/>
          <c:val>
            <c:numRef>
              <c:f>'最適ポートフォリオ計算例（サープラスフレームワーク）'!$G$30:$L$30</c:f>
              <c:numCache>
                <c:formatCode>0.000</c:formatCode>
                <c:ptCount val="6"/>
                <c:pt idx="0">
                  <c:v>3.2924137719628384E-2</c:v>
                </c:pt>
                <c:pt idx="1">
                  <c:v>5.5652841193175907E-3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'最適ポートフォリオ計算例（サープラスフレームワーク）'!$D$31</c:f>
              <c:strCache>
                <c:ptCount val="1"/>
                <c:pt idx="0">
                  <c:v>外国債券</c:v>
                </c:pt>
              </c:strCache>
            </c:strRef>
          </c:tx>
          <c:invertIfNegative val="0"/>
          <c:val>
            <c:numRef>
              <c:f>'最適ポートフォリオ計算例（サープラスフレームワーク）'!$G$31:$L$31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'最適ポートフォリオ計算例（サープラスフレームワーク）'!$D$32</c:f>
              <c:strCache>
                <c:ptCount val="1"/>
                <c:pt idx="0">
                  <c:v>外国株式</c:v>
                </c:pt>
              </c:strCache>
            </c:strRef>
          </c:tx>
          <c:invertIfNegative val="0"/>
          <c:val>
            <c:numRef>
              <c:f>'最適ポートフォリオ計算例（サープラスフレームワーク）'!$G$32:$L$32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3.0353857956200571E-3</c:v>
                </c:pt>
                <c:pt idx="3">
                  <c:v>6.1744000782381826E-2</c:v>
                </c:pt>
                <c:pt idx="4">
                  <c:v>0.17916124286945403</c:v>
                </c:pt>
                <c:pt idx="5">
                  <c:v>0.41085236385121737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1158272"/>
        <c:axId val="291164160"/>
      </c:barChart>
      <c:catAx>
        <c:axId val="29115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91164160"/>
        <c:crosses val="autoZero"/>
        <c:auto val="1"/>
        <c:lblAlgn val="ctr"/>
        <c:lblOffset val="100"/>
        <c:noMultiLvlLbl val="0"/>
      </c:catAx>
      <c:valAx>
        <c:axId val="2911641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115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'最適ポートフォリオ計算例（サープラスフレームワーク）'!$K$60</c:f>
              <c:strCache>
                <c:ptCount val="1"/>
                <c:pt idx="0">
                  <c:v>短資</c:v>
                </c:pt>
              </c:strCache>
            </c:strRef>
          </c:tx>
          <c:marker>
            <c:symbol val="none"/>
          </c:marker>
          <c:cat>
            <c:numRef>
              <c:f>'最適ポートフォリオ計算例（サープラスフレームワーク）'!$J$61:$J$605</c:f>
              <c:numCache>
                <c:formatCode>General</c:formatCode>
                <c:ptCount val="545"/>
                <c:pt idx="0">
                  <c:v>196501</c:v>
                </c:pt>
                <c:pt idx="1">
                  <c:v>196502</c:v>
                </c:pt>
                <c:pt idx="2">
                  <c:v>196503</c:v>
                </c:pt>
                <c:pt idx="3">
                  <c:v>196504</c:v>
                </c:pt>
                <c:pt idx="4">
                  <c:v>196505</c:v>
                </c:pt>
                <c:pt idx="5">
                  <c:v>196506</c:v>
                </c:pt>
                <c:pt idx="6">
                  <c:v>196507</c:v>
                </c:pt>
                <c:pt idx="7">
                  <c:v>196508</c:v>
                </c:pt>
                <c:pt idx="8">
                  <c:v>196509</c:v>
                </c:pt>
                <c:pt idx="9">
                  <c:v>196510</c:v>
                </c:pt>
                <c:pt idx="10">
                  <c:v>196511</c:v>
                </c:pt>
                <c:pt idx="11">
                  <c:v>196512</c:v>
                </c:pt>
                <c:pt idx="12">
                  <c:v>196601</c:v>
                </c:pt>
                <c:pt idx="13">
                  <c:v>196602</c:v>
                </c:pt>
                <c:pt idx="14">
                  <c:v>196603</c:v>
                </c:pt>
                <c:pt idx="15">
                  <c:v>196604</c:v>
                </c:pt>
                <c:pt idx="16">
                  <c:v>196605</c:v>
                </c:pt>
                <c:pt idx="17">
                  <c:v>196606</c:v>
                </c:pt>
                <c:pt idx="18">
                  <c:v>196607</c:v>
                </c:pt>
                <c:pt idx="19">
                  <c:v>196608</c:v>
                </c:pt>
                <c:pt idx="20">
                  <c:v>196609</c:v>
                </c:pt>
                <c:pt idx="21">
                  <c:v>196610</c:v>
                </c:pt>
                <c:pt idx="22">
                  <c:v>196611</c:v>
                </c:pt>
                <c:pt idx="23">
                  <c:v>196612</c:v>
                </c:pt>
                <c:pt idx="24">
                  <c:v>196701</c:v>
                </c:pt>
                <c:pt idx="25">
                  <c:v>196702</c:v>
                </c:pt>
                <c:pt idx="26">
                  <c:v>196703</c:v>
                </c:pt>
                <c:pt idx="27">
                  <c:v>196704</c:v>
                </c:pt>
                <c:pt idx="28">
                  <c:v>196705</c:v>
                </c:pt>
                <c:pt idx="29">
                  <c:v>196706</c:v>
                </c:pt>
                <c:pt idx="30">
                  <c:v>196707</c:v>
                </c:pt>
                <c:pt idx="31">
                  <c:v>196708</c:v>
                </c:pt>
                <c:pt idx="32">
                  <c:v>196709</c:v>
                </c:pt>
                <c:pt idx="33">
                  <c:v>196710</c:v>
                </c:pt>
                <c:pt idx="34">
                  <c:v>196711</c:v>
                </c:pt>
                <c:pt idx="35">
                  <c:v>196712</c:v>
                </c:pt>
                <c:pt idx="36">
                  <c:v>196801</c:v>
                </c:pt>
                <c:pt idx="37">
                  <c:v>196802</c:v>
                </c:pt>
                <c:pt idx="38">
                  <c:v>196803</c:v>
                </c:pt>
                <c:pt idx="39">
                  <c:v>196804</c:v>
                </c:pt>
                <c:pt idx="40">
                  <c:v>196805</c:v>
                </c:pt>
                <c:pt idx="41">
                  <c:v>196806</c:v>
                </c:pt>
                <c:pt idx="42">
                  <c:v>196807</c:v>
                </c:pt>
                <c:pt idx="43">
                  <c:v>196808</c:v>
                </c:pt>
                <c:pt idx="44">
                  <c:v>196809</c:v>
                </c:pt>
                <c:pt idx="45">
                  <c:v>196810</c:v>
                </c:pt>
                <c:pt idx="46">
                  <c:v>196811</c:v>
                </c:pt>
                <c:pt idx="47">
                  <c:v>196812</c:v>
                </c:pt>
                <c:pt idx="48">
                  <c:v>196901</c:v>
                </c:pt>
                <c:pt idx="49">
                  <c:v>196902</c:v>
                </c:pt>
                <c:pt idx="50">
                  <c:v>196903</c:v>
                </c:pt>
                <c:pt idx="51">
                  <c:v>196904</c:v>
                </c:pt>
                <c:pt idx="52">
                  <c:v>196905</c:v>
                </c:pt>
                <c:pt idx="53">
                  <c:v>196906</c:v>
                </c:pt>
                <c:pt idx="54">
                  <c:v>196907</c:v>
                </c:pt>
                <c:pt idx="55">
                  <c:v>196908</c:v>
                </c:pt>
                <c:pt idx="56">
                  <c:v>196909</c:v>
                </c:pt>
                <c:pt idx="57">
                  <c:v>196910</c:v>
                </c:pt>
                <c:pt idx="58">
                  <c:v>196911</c:v>
                </c:pt>
                <c:pt idx="59">
                  <c:v>196912</c:v>
                </c:pt>
                <c:pt idx="60">
                  <c:v>197001</c:v>
                </c:pt>
                <c:pt idx="61">
                  <c:v>197002</c:v>
                </c:pt>
                <c:pt idx="62">
                  <c:v>197003</c:v>
                </c:pt>
                <c:pt idx="63">
                  <c:v>197004</c:v>
                </c:pt>
                <c:pt idx="64">
                  <c:v>197005</c:v>
                </c:pt>
                <c:pt idx="65">
                  <c:v>197006</c:v>
                </c:pt>
                <c:pt idx="66">
                  <c:v>197007</c:v>
                </c:pt>
                <c:pt idx="67">
                  <c:v>197008</c:v>
                </c:pt>
                <c:pt idx="68">
                  <c:v>197009</c:v>
                </c:pt>
                <c:pt idx="69">
                  <c:v>197010</c:v>
                </c:pt>
                <c:pt idx="70">
                  <c:v>197011</c:v>
                </c:pt>
                <c:pt idx="71">
                  <c:v>197012</c:v>
                </c:pt>
                <c:pt idx="72">
                  <c:v>197101</c:v>
                </c:pt>
                <c:pt idx="73">
                  <c:v>197102</c:v>
                </c:pt>
                <c:pt idx="74">
                  <c:v>197103</c:v>
                </c:pt>
                <c:pt idx="75">
                  <c:v>197104</c:v>
                </c:pt>
                <c:pt idx="76">
                  <c:v>197105</c:v>
                </c:pt>
                <c:pt idx="77">
                  <c:v>197106</c:v>
                </c:pt>
                <c:pt idx="78">
                  <c:v>197107</c:v>
                </c:pt>
                <c:pt idx="79">
                  <c:v>197108</c:v>
                </c:pt>
                <c:pt idx="80">
                  <c:v>197109</c:v>
                </c:pt>
                <c:pt idx="81">
                  <c:v>197110</c:v>
                </c:pt>
                <c:pt idx="82">
                  <c:v>197111</c:v>
                </c:pt>
                <c:pt idx="83">
                  <c:v>197112</c:v>
                </c:pt>
                <c:pt idx="84">
                  <c:v>197201</c:v>
                </c:pt>
                <c:pt idx="85">
                  <c:v>197202</c:v>
                </c:pt>
                <c:pt idx="86">
                  <c:v>197203</c:v>
                </c:pt>
                <c:pt idx="87">
                  <c:v>197204</c:v>
                </c:pt>
                <c:pt idx="88">
                  <c:v>197205</c:v>
                </c:pt>
                <c:pt idx="89">
                  <c:v>197206</c:v>
                </c:pt>
                <c:pt idx="90">
                  <c:v>197207</c:v>
                </c:pt>
                <c:pt idx="91">
                  <c:v>197208</c:v>
                </c:pt>
                <c:pt idx="92">
                  <c:v>197209</c:v>
                </c:pt>
                <c:pt idx="93">
                  <c:v>197210</c:v>
                </c:pt>
                <c:pt idx="94">
                  <c:v>197211</c:v>
                </c:pt>
                <c:pt idx="95">
                  <c:v>197212</c:v>
                </c:pt>
                <c:pt idx="96">
                  <c:v>197301</c:v>
                </c:pt>
                <c:pt idx="97">
                  <c:v>197302</c:v>
                </c:pt>
                <c:pt idx="98">
                  <c:v>197303</c:v>
                </c:pt>
                <c:pt idx="99">
                  <c:v>197304</c:v>
                </c:pt>
                <c:pt idx="100">
                  <c:v>197305</c:v>
                </c:pt>
                <c:pt idx="101">
                  <c:v>197306</c:v>
                </c:pt>
                <c:pt idx="102">
                  <c:v>197307</c:v>
                </c:pt>
                <c:pt idx="103">
                  <c:v>197308</c:v>
                </c:pt>
                <c:pt idx="104">
                  <c:v>197309</c:v>
                </c:pt>
                <c:pt idx="105">
                  <c:v>197310</c:v>
                </c:pt>
                <c:pt idx="106">
                  <c:v>197311</c:v>
                </c:pt>
                <c:pt idx="107">
                  <c:v>197312</c:v>
                </c:pt>
                <c:pt idx="108">
                  <c:v>197401</c:v>
                </c:pt>
                <c:pt idx="109">
                  <c:v>197402</c:v>
                </c:pt>
                <c:pt idx="110">
                  <c:v>197403</c:v>
                </c:pt>
                <c:pt idx="111">
                  <c:v>197404</c:v>
                </c:pt>
                <c:pt idx="112">
                  <c:v>197405</c:v>
                </c:pt>
                <c:pt idx="113">
                  <c:v>197406</c:v>
                </c:pt>
                <c:pt idx="114">
                  <c:v>197407</c:v>
                </c:pt>
                <c:pt idx="115">
                  <c:v>197408</c:v>
                </c:pt>
                <c:pt idx="116">
                  <c:v>197409</c:v>
                </c:pt>
                <c:pt idx="117">
                  <c:v>197410</c:v>
                </c:pt>
                <c:pt idx="118">
                  <c:v>197411</c:v>
                </c:pt>
                <c:pt idx="119">
                  <c:v>197412</c:v>
                </c:pt>
                <c:pt idx="120">
                  <c:v>197501</c:v>
                </c:pt>
                <c:pt idx="121">
                  <c:v>197502</c:v>
                </c:pt>
                <c:pt idx="122">
                  <c:v>197503</c:v>
                </c:pt>
                <c:pt idx="123">
                  <c:v>197504</c:v>
                </c:pt>
                <c:pt idx="124">
                  <c:v>197505</c:v>
                </c:pt>
                <c:pt idx="125">
                  <c:v>197506</c:v>
                </c:pt>
                <c:pt idx="126">
                  <c:v>197507</c:v>
                </c:pt>
                <c:pt idx="127">
                  <c:v>197508</c:v>
                </c:pt>
                <c:pt idx="128">
                  <c:v>197509</c:v>
                </c:pt>
                <c:pt idx="129">
                  <c:v>197510</c:v>
                </c:pt>
                <c:pt idx="130">
                  <c:v>197511</c:v>
                </c:pt>
                <c:pt idx="131">
                  <c:v>197512</c:v>
                </c:pt>
                <c:pt idx="132">
                  <c:v>197601</c:v>
                </c:pt>
                <c:pt idx="133">
                  <c:v>197602</c:v>
                </c:pt>
                <c:pt idx="134">
                  <c:v>197603</c:v>
                </c:pt>
                <c:pt idx="135">
                  <c:v>197604</c:v>
                </c:pt>
                <c:pt idx="136">
                  <c:v>197605</c:v>
                </c:pt>
                <c:pt idx="137">
                  <c:v>197606</c:v>
                </c:pt>
                <c:pt idx="138">
                  <c:v>197607</c:v>
                </c:pt>
                <c:pt idx="139">
                  <c:v>197608</c:v>
                </c:pt>
                <c:pt idx="140">
                  <c:v>197609</c:v>
                </c:pt>
                <c:pt idx="141">
                  <c:v>197610</c:v>
                </c:pt>
                <c:pt idx="142">
                  <c:v>197611</c:v>
                </c:pt>
                <c:pt idx="143">
                  <c:v>197612</c:v>
                </c:pt>
                <c:pt idx="144">
                  <c:v>197701</c:v>
                </c:pt>
                <c:pt idx="145">
                  <c:v>197702</c:v>
                </c:pt>
                <c:pt idx="146">
                  <c:v>197703</c:v>
                </c:pt>
                <c:pt idx="147">
                  <c:v>197704</c:v>
                </c:pt>
                <c:pt idx="148">
                  <c:v>197705</c:v>
                </c:pt>
                <c:pt idx="149">
                  <c:v>197706</c:v>
                </c:pt>
                <c:pt idx="150">
                  <c:v>197707</c:v>
                </c:pt>
                <c:pt idx="151">
                  <c:v>197708</c:v>
                </c:pt>
                <c:pt idx="152">
                  <c:v>197709</c:v>
                </c:pt>
                <c:pt idx="153">
                  <c:v>197710</c:v>
                </c:pt>
                <c:pt idx="154">
                  <c:v>197711</c:v>
                </c:pt>
                <c:pt idx="155">
                  <c:v>197712</c:v>
                </c:pt>
                <c:pt idx="156">
                  <c:v>197801</c:v>
                </c:pt>
                <c:pt idx="157">
                  <c:v>197802</c:v>
                </c:pt>
                <c:pt idx="158">
                  <c:v>197803</c:v>
                </c:pt>
                <c:pt idx="159">
                  <c:v>197804</c:v>
                </c:pt>
                <c:pt idx="160">
                  <c:v>197805</c:v>
                </c:pt>
                <c:pt idx="161">
                  <c:v>197806</c:v>
                </c:pt>
                <c:pt idx="162">
                  <c:v>197807</c:v>
                </c:pt>
                <c:pt idx="163">
                  <c:v>197808</c:v>
                </c:pt>
                <c:pt idx="164">
                  <c:v>197809</c:v>
                </c:pt>
                <c:pt idx="165">
                  <c:v>197810</c:v>
                </c:pt>
                <c:pt idx="166">
                  <c:v>197811</c:v>
                </c:pt>
                <c:pt idx="167">
                  <c:v>197812</c:v>
                </c:pt>
                <c:pt idx="168">
                  <c:v>197901</c:v>
                </c:pt>
                <c:pt idx="169">
                  <c:v>197902</c:v>
                </c:pt>
                <c:pt idx="170">
                  <c:v>197903</c:v>
                </c:pt>
                <c:pt idx="171">
                  <c:v>197904</c:v>
                </c:pt>
                <c:pt idx="172">
                  <c:v>197905</c:v>
                </c:pt>
                <c:pt idx="173">
                  <c:v>197906</c:v>
                </c:pt>
                <c:pt idx="174">
                  <c:v>197907</c:v>
                </c:pt>
                <c:pt idx="175">
                  <c:v>197908</c:v>
                </c:pt>
                <c:pt idx="176">
                  <c:v>197909</c:v>
                </c:pt>
                <c:pt idx="177">
                  <c:v>197910</c:v>
                </c:pt>
                <c:pt idx="178">
                  <c:v>197911</c:v>
                </c:pt>
                <c:pt idx="179">
                  <c:v>197912</c:v>
                </c:pt>
                <c:pt idx="180">
                  <c:v>198001</c:v>
                </c:pt>
                <c:pt idx="181">
                  <c:v>198002</c:v>
                </c:pt>
                <c:pt idx="182">
                  <c:v>198003</c:v>
                </c:pt>
                <c:pt idx="183">
                  <c:v>198004</c:v>
                </c:pt>
                <c:pt idx="184">
                  <c:v>198005</c:v>
                </c:pt>
                <c:pt idx="185">
                  <c:v>198006</c:v>
                </c:pt>
                <c:pt idx="186">
                  <c:v>198007</c:v>
                </c:pt>
                <c:pt idx="187">
                  <c:v>198008</c:v>
                </c:pt>
                <c:pt idx="188">
                  <c:v>198009</c:v>
                </c:pt>
                <c:pt idx="189">
                  <c:v>198010</c:v>
                </c:pt>
                <c:pt idx="190">
                  <c:v>198011</c:v>
                </c:pt>
                <c:pt idx="191">
                  <c:v>198012</c:v>
                </c:pt>
                <c:pt idx="192">
                  <c:v>198101</c:v>
                </c:pt>
                <c:pt idx="193">
                  <c:v>198102</c:v>
                </c:pt>
                <c:pt idx="194">
                  <c:v>198103</c:v>
                </c:pt>
                <c:pt idx="195">
                  <c:v>198104</c:v>
                </c:pt>
                <c:pt idx="196">
                  <c:v>198105</c:v>
                </c:pt>
                <c:pt idx="197">
                  <c:v>198106</c:v>
                </c:pt>
                <c:pt idx="198">
                  <c:v>198107</c:v>
                </c:pt>
                <c:pt idx="199">
                  <c:v>198108</c:v>
                </c:pt>
                <c:pt idx="200">
                  <c:v>198109</c:v>
                </c:pt>
                <c:pt idx="201">
                  <c:v>198110</c:v>
                </c:pt>
                <c:pt idx="202">
                  <c:v>198111</c:v>
                </c:pt>
                <c:pt idx="203">
                  <c:v>198112</c:v>
                </c:pt>
                <c:pt idx="204">
                  <c:v>198201</c:v>
                </c:pt>
                <c:pt idx="205">
                  <c:v>198202</c:v>
                </c:pt>
                <c:pt idx="206">
                  <c:v>198203</c:v>
                </c:pt>
                <c:pt idx="207">
                  <c:v>198204</c:v>
                </c:pt>
                <c:pt idx="208">
                  <c:v>198205</c:v>
                </c:pt>
                <c:pt idx="209">
                  <c:v>198206</c:v>
                </c:pt>
                <c:pt idx="210">
                  <c:v>198207</c:v>
                </c:pt>
                <c:pt idx="211">
                  <c:v>198208</c:v>
                </c:pt>
                <c:pt idx="212">
                  <c:v>198209</c:v>
                </c:pt>
                <c:pt idx="213">
                  <c:v>198210</c:v>
                </c:pt>
                <c:pt idx="214">
                  <c:v>198211</c:v>
                </c:pt>
                <c:pt idx="215">
                  <c:v>198212</c:v>
                </c:pt>
                <c:pt idx="216">
                  <c:v>198301</c:v>
                </c:pt>
                <c:pt idx="217">
                  <c:v>198302</c:v>
                </c:pt>
                <c:pt idx="218">
                  <c:v>198303</c:v>
                </c:pt>
                <c:pt idx="219">
                  <c:v>198304</c:v>
                </c:pt>
                <c:pt idx="220">
                  <c:v>198305</c:v>
                </c:pt>
                <c:pt idx="221">
                  <c:v>198306</c:v>
                </c:pt>
                <c:pt idx="222">
                  <c:v>198307</c:v>
                </c:pt>
                <c:pt idx="223">
                  <c:v>198308</c:v>
                </c:pt>
                <c:pt idx="224">
                  <c:v>198309</c:v>
                </c:pt>
                <c:pt idx="225">
                  <c:v>198310</c:v>
                </c:pt>
                <c:pt idx="226">
                  <c:v>198311</c:v>
                </c:pt>
                <c:pt idx="227">
                  <c:v>198312</c:v>
                </c:pt>
                <c:pt idx="228">
                  <c:v>198401</c:v>
                </c:pt>
                <c:pt idx="229">
                  <c:v>198402</c:v>
                </c:pt>
                <c:pt idx="230">
                  <c:v>198403</c:v>
                </c:pt>
                <c:pt idx="231">
                  <c:v>198404</c:v>
                </c:pt>
                <c:pt idx="232">
                  <c:v>198405</c:v>
                </c:pt>
                <c:pt idx="233">
                  <c:v>198406</c:v>
                </c:pt>
                <c:pt idx="234">
                  <c:v>198407</c:v>
                </c:pt>
                <c:pt idx="235">
                  <c:v>198408</c:v>
                </c:pt>
                <c:pt idx="236">
                  <c:v>198409</c:v>
                </c:pt>
                <c:pt idx="237">
                  <c:v>198410</c:v>
                </c:pt>
                <c:pt idx="238">
                  <c:v>198411</c:v>
                </c:pt>
                <c:pt idx="239">
                  <c:v>198412</c:v>
                </c:pt>
                <c:pt idx="240">
                  <c:v>198501</c:v>
                </c:pt>
                <c:pt idx="241">
                  <c:v>198502</c:v>
                </c:pt>
                <c:pt idx="242">
                  <c:v>198503</c:v>
                </c:pt>
                <c:pt idx="243">
                  <c:v>198504</c:v>
                </c:pt>
                <c:pt idx="244">
                  <c:v>198505</c:v>
                </c:pt>
                <c:pt idx="245">
                  <c:v>198506</c:v>
                </c:pt>
                <c:pt idx="246">
                  <c:v>198507</c:v>
                </c:pt>
                <c:pt idx="247">
                  <c:v>198508</c:v>
                </c:pt>
                <c:pt idx="248">
                  <c:v>198509</c:v>
                </c:pt>
                <c:pt idx="249">
                  <c:v>198510</c:v>
                </c:pt>
                <c:pt idx="250">
                  <c:v>198511</c:v>
                </c:pt>
                <c:pt idx="251">
                  <c:v>198512</c:v>
                </c:pt>
                <c:pt idx="252">
                  <c:v>198601</c:v>
                </c:pt>
                <c:pt idx="253">
                  <c:v>198602</c:v>
                </c:pt>
                <c:pt idx="254">
                  <c:v>198603</c:v>
                </c:pt>
                <c:pt idx="255">
                  <c:v>198604</c:v>
                </c:pt>
                <c:pt idx="256">
                  <c:v>198605</c:v>
                </c:pt>
                <c:pt idx="257">
                  <c:v>198606</c:v>
                </c:pt>
                <c:pt idx="258">
                  <c:v>198607</c:v>
                </c:pt>
                <c:pt idx="259">
                  <c:v>198608</c:v>
                </c:pt>
                <c:pt idx="260">
                  <c:v>198609</c:v>
                </c:pt>
                <c:pt idx="261">
                  <c:v>198610</c:v>
                </c:pt>
                <c:pt idx="262">
                  <c:v>198611</c:v>
                </c:pt>
                <c:pt idx="263">
                  <c:v>198612</c:v>
                </c:pt>
                <c:pt idx="264">
                  <c:v>198701</c:v>
                </c:pt>
                <c:pt idx="265">
                  <c:v>198702</c:v>
                </c:pt>
                <c:pt idx="266">
                  <c:v>198703</c:v>
                </c:pt>
                <c:pt idx="267">
                  <c:v>198704</c:v>
                </c:pt>
                <c:pt idx="268">
                  <c:v>198705</c:v>
                </c:pt>
                <c:pt idx="269">
                  <c:v>198706</c:v>
                </c:pt>
                <c:pt idx="270">
                  <c:v>198707</c:v>
                </c:pt>
                <c:pt idx="271">
                  <c:v>198708</c:v>
                </c:pt>
                <c:pt idx="272">
                  <c:v>198709</c:v>
                </c:pt>
                <c:pt idx="273">
                  <c:v>198710</c:v>
                </c:pt>
                <c:pt idx="274">
                  <c:v>198711</c:v>
                </c:pt>
                <c:pt idx="275">
                  <c:v>198712</c:v>
                </c:pt>
                <c:pt idx="276">
                  <c:v>198801</c:v>
                </c:pt>
                <c:pt idx="277">
                  <c:v>198802</c:v>
                </c:pt>
                <c:pt idx="278">
                  <c:v>198803</c:v>
                </c:pt>
                <c:pt idx="279">
                  <c:v>198804</c:v>
                </c:pt>
                <c:pt idx="280">
                  <c:v>198805</c:v>
                </c:pt>
                <c:pt idx="281">
                  <c:v>198806</c:v>
                </c:pt>
                <c:pt idx="282">
                  <c:v>198807</c:v>
                </c:pt>
                <c:pt idx="283">
                  <c:v>198808</c:v>
                </c:pt>
                <c:pt idx="284">
                  <c:v>198809</c:v>
                </c:pt>
                <c:pt idx="285">
                  <c:v>198810</c:v>
                </c:pt>
                <c:pt idx="286">
                  <c:v>198811</c:v>
                </c:pt>
                <c:pt idx="287">
                  <c:v>198812</c:v>
                </c:pt>
                <c:pt idx="288">
                  <c:v>198901</c:v>
                </c:pt>
                <c:pt idx="289">
                  <c:v>198902</c:v>
                </c:pt>
                <c:pt idx="290">
                  <c:v>198903</c:v>
                </c:pt>
                <c:pt idx="291">
                  <c:v>198904</c:v>
                </c:pt>
                <c:pt idx="292">
                  <c:v>198905</c:v>
                </c:pt>
                <c:pt idx="293">
                  <c:v>198906</c:v>
                </c:pt>
                <c:pt idx="294">
                  <c:v>198907</c:v>
                </c:pt>
                <c:pt idx="295">
                  <c:v>198908</c:v>
                </c:pt>
                <c:pt idx="296">
                  <c:v>198909</c:v>
                </c:pt>
                <c:pt idx="297">
                  <c:v>198910</c:v>
                </c:pt>
                <c:pt idx="298">
                  <c:v>198911</c:v>
                </c:pt>
                <c:pt idx="299">
                  <c:v>198912</c:v>
                </c:pt>
                <c:pt idx="300">
                  <c:v>199001</c:v>
                </c:pt>
                <c:pt idx="301">
                  <c:v>199002</c:v>
                </c:pt>
                <c:pt idx="302">
                  <c:v>199003</c:v>
                </c:pt>
                <c:pt idx="303">
                  <c:v>199004</c:v>
                </c:pt>
                <c:pt idx="304">
                  <c:v>199005</c:v>
                </c:pt>
                <c:pt idx="305">
                  <c:v>199006</c:v>
                </c:pt>
                <c:pt idx="306">
                  <c:v>199007</c:v>
                </c:pt>
                <c:pt idx="307">
                  <c:v>199008</c:v>
                </c:pt>
                <c:pt idx="308">
                  <c:v>199009</c:v>
                </c:pt>
                <c:pt idx="309">
                  <c:v>199010</c:v>
                </c:pt>
                <c:pt idx="310">
                  <c:v>199011</c:v>
                </c:pt>
                <c:pt idx="311">
                  <c:v>199012</c:v>
                </c:pt>
                <c:pt idx="312">
                  <c:v>199101</c:v>
                </c:pt>
                <c:pt idx="313">
                  <c:v>199102</c:v>
                </c:pt>
                <c:pt idx="314">
                  <c:v>199103</c:v>
                </c:pt>
                <c:pt idx="315">
                  <c:v>199104</c:v>
                </c:pt>
                <c:pt idx="316">
                  <c:v>199105</c:v>
                </c:pt>
                <c:pt idx="317">
                  <c:v>199106</c:v>
                </c:pt>
                <c:pt idx="318">
                  <c:v>199107</c:v>
                </c:pt>
                <c:pt idx="319">
                  <c:v>199108</c:v>
                </c:pt>
                <c:pt idx="320">
                  <c:v>199109</c:v>
                </c:pt>
                <c:pt idx="321">
                  <c:v>199110</c:v>
                </c:pt>
                <c:pt idx="322">
                  <c:v>199111</c:v>
                </c:pt>
                <c:pt idx="323">
                  <c:v>199112</c:v>
                </c:pt>
                <c:pt idx="324">
                  <c:v>199201</c:v>
                </c:pt>
                <c:pt idx="325">
                  <c:v>199202</c:v>
                </c:pt>
                <c:pt idx="326">
                  <c:v>199203</c:v>
                </c:pt>
                <c:pt idx="327">
                  <c:v>199204</c:v>
                </c:pt>
                <c:pt idx="328">
                  <c:v>199205</c:v>
                </c:pt>
                <c:pt idx="329">
                  <c:v>199206</c:v>
                </c:pt>
                <c:pt idx="330">
                  <c:v>199207</c:v>
                </c:pt>
                <c:pt idx="331">
                  <c:v>199208</c:v>
                </c:pt>
                <c:pt idx="332">
                  <c:v>199209</c:v>
                </c:pt>
                <c:pt idx="333">
                  <c:v>199210</c:v>
                </c:pt>
                <c:pt idx="334">
                  <c:v>199211</c:v>
                </c:pt>
                <c:pt idx="335">
                  <c:v>199212</c:v>
                </c:pt>
                <c:pt idx="336">
                  <c:v>199301</c:v>
                </c:pt>
                <c:pt idx="337">
                  <c:v>199302</c:v>
                </c:pt>
                <c:pt idx="338">
                  <c:v>199303</c:v>
                </c:pt>
                <c:pt idx="339">
                  <c:v>199304</c:v>
                </c:pt>
                <c:pt idx="340">
                  <c:v>199305</c:v>
                </c:pt>
                <c:pt idx="341">
                  <c:v>199306</c:v>
                </c:pt>
                <c:pt idx="342">
                  <c:v>199307</c:v>
                </c:pt>
                <c:pt idx="343">
                  <c:v>199308</c:v>
                </c:pt>
                <c:pt idx="344">
                  <c:v>199309</c:v>
                </c:pt>
                <c:pt idx="345">
                  <c:v>199310</c:v>
                </c:pt>
                <c:pt idx="346">
                  <c:v>199311</c:v>
                </c:pt>
                <c:pt idx="347">
                  <c:v>199312</c:v>
                </c:pt>
                <c:pt idx="348">
                  <c:v>199401</c:v>
                </c:pt>
                <c:pt idx="349">
                  <c:v>199402</c:v>
                </c:pt>
                <c:pt idx="350">
                  <c:v>199403</c:v>
                </c:pt>
                <c:pt idx="351">
                  <c:v>199404</c:v>
                </c:pt>
                <c:pt idx="352">
                  <c:v>199405</c:v>
                </c:pt>
                <c:pt idx="353">
                  <c:v>199406</c:v>
                </c:pt>
                <c:pt idx="354">
                  <c:v>199407</c:v>
                </c:pt>
                <c:pt idx="355">
                  <c:v>199408</c:v>
                </c:pt>
                <c:pt idx="356">
                  <c:v>199409</c:v>
                </c:pt>
                <c:pt idx="357">
                  <c:v>199410</c:v>
                </c:pt>
                <c:pt idx="358">
                  <c:v>199411</c:v>
                </c:pt>
                <c:pt idx="359">
                  <c:v>199412</c:v>
                </c:pt>
                <c:pt idx="360">
                  <c:v>199501</c:v>
                </c:pt>
                <c:pt idx="361">
                  <c:v>199502</c:v>
                </c:pt>
                <c:pt idx="362">
                  <c:v>199503</c:v>
                </c:pt>
                <c:pt idx="363">
                  <c:v>199504</c:v>
                </c:pt>
                <c:pt idx="364">
                  <c:v>199505</c:v>
                </c:pt>
                <c:pt idx="365">
                  <c:v>199506</c:v>
                </c:pt>
                <c:pt idx="366">
                  <c:v>199507</c:v>
                </c:pt>
                <c:pt idx="367">
                  <c:v>199508</c:v>
                </c:pt>
                <c:pt idx="368">
                  <c:v>199509</c:v>
                </c:pt>
                <c:pt idx="369">
                  <c:v>199510</c:v>
                </c:pt>
                <c:pt idx="370">
                  <c:v>199511</c:v>
                </c:pt>
                <c:pt idx="371">
                  <c:v>199512</c:v>
                </c:pt>
                <c:pt idx="372">
                  <c:v>199601</c:v>
                </c:pt>
                <c:pt idx="373">
                  <c:v>199602</c:v>
                </c:pt>
                <c:pt idx="374">
                  <c:v>199603</c:v>
                </c:pt>
                <c:pt idx="375">
                  <c:v>199604</c:v>
                </c:pt>
                <c:pt idx="376">
                  <c:v>199605</c:v>
                </c:pt>
                <c:pt idx="377">
                  <c:v>199606</c:v>
                </c:pt>
                <c:pt idx="378">
                  <c:v>199607</c:v>
                </c:pt>
                <c:pt idx="379">
                  <c:v>199608</c:v>
                </c:pt>
                <c:pt idx="380">
                  <c:v>199609</c:v>
                </c:pt>
                <c:pt idx="381">
                  <c:v>199610</c:v>
                </c:pt>
                <c:pt idx="382">
                  <c:v>199611</c:v>
                </c:pt>
                <c:pt idx="383">
                  <c:v>199612</c:v>
                </c:pt>
                <c:pt idx="384">
                  <c:v>199701</c:v>
                </c:pt>
                <c:pt idx="385">
                  <c:v>199702</c:v>
                </c:pt>
                <c:pt idx="386">
                  <c:v>199703</c:v>
                </c:pt>
                <c:pt idx="387">
                  <c:v>199704</c:v>
                </c:pt>
                <c:pt idx="388">
                  <c:v>199705</c:v>
                </c:pt>
                <c:pt idx="389">
                  <c:v>199706</c:v>
                </c:pt>
                <c:pt idx="390">
                  <c:v>199707</c:v>
                </c:pt>
                <c:pt idx="391">
                  <c:v>199708</c:v>
                </c:pt>
                <c:pt idx="392">
                  <c:v>199709</c:v>
                </c:pt>
                <c:pt idx="393">
                  <c:v>199710</c:v>
                </c:pt>
                <c:pt idx="394">
                  <c:v>199711</c:v>
                </c:pt>
                <c:pt idx="395">
                  <c:v>199712</c:v>
                </c:pt>
                <c:pt idx="396">
                  <c:v>199801</c:v>
                </c:pt>
                <c:pt idx="397">
                  <c:v>199802</c:v>
                </c:pt>
                <c:pt idx="398">
                  <c:v>199803</c:v>
                </c:pt>
                <c:pt idx="399">
                  <c:v>199804</c:v>
                </c:pt>
                <c:pt idx="400">
                  <c:v>199805</c:v>
                </c:pt>
                <c:pt idx="401">
                  <c:v>199806</c:v>
                </c:pt>
                <c:pt idx="402">
                  <c:v>199807</c:v>
                </c:pt>
                <c:pt idx="403">
                  <c:v>199808</c:v>
                </c:pt>
                <c:pt idx="404">
                  <c:v>199809</c:v>
                </c:pt>
                <c:pt idx="405">
                  <c:v>199810</c:v>
                </c:pt>
                <c:pt idx="406">
                  <c:v>199811</c:v>
                </c:pt>
                <c:pt idx="407">
                  <c:v>199812</c:v>
                </c:pt>
                <c:pt idx="408">
                  <c:v>199901</c:v>
                </c:pt>
                <c:pt idx="409">
                  <c:v>199902</c:v>
                </c:pt>
                <c:pt idx="410">
                  <c:v>199903</c:v>
                </c:pt>
                <c:pt idx="411">
                  <c:v>199904</c:v>
                </c:pt>
                <c:pt idx="412">
                  <c:v>199905</c:v>
                </c:pt>
                <c:pt idx="413">
                  <c:v>199906</c:v>
                </c:pt>
                <c:pt idx="414">
                  <c:v>199907</c:v>
                </c:pt>
                <c:pt idx="415">
                  <c:v>199908</c:v>
                </c:pt>
                <c:pt idx="416">
                  <c:v>199909</c:v>
                </c:pt>
                <c:pt idx="417">
                  <c:v>199910</c:v>
                </c:pt>
                <c:pt idx="418">
                  <c:v>199911</c:v>
                </c:pt>
                <c:pt idx="419">
                  <c:v>199912</c:v>
                </c:pt>
                <c:pt idx="420">
                  <c:v>200001</c:v>
                </c:pt>
                <c:pt idx="421">
                  <c:v>200002</c:v>
                </c:pt>
                <c:pt idx="422">
                  <c:v>200003</c:v>
                </c:pt>
                <c:pt idx="423">
                  <c:v>200004</c:v>
                </c:pt>
                <c:pt idx="424">
                  <c:v>200005</c:v>
                </c:pt>
                <c:pt idx="425">
                  <c:v>200006</c:v>
                </c:pt>
                <c:pt idx="426">
                  <c:v>200007</c:v>
                </c:pt>
                <c:pt idx="427">
                  <c:v>200008</c:v>
                </c:pt>
                <c:pt idx="428">
                  <c:v>200009</c:v>
                </c:pt>
                <c:pt idx="429">
                  <c:v>200010</c:v>
                </c:pt>
                <c:pt idx="430">
                  <c:v>200011</c:v>
                </c:pt>
                <c:pt idx="431">
                  <c:v>200012</c:v>
                </c:pt>
                <c:pt idx="432">
                  <c:v>200101</c:v>
                </c:pt>
                <c:pt idx="433">
                  <c:v>200102</c:v>
                </c:pt>
                <c:pt idx="434">
                  <c:v>200103</c:v>
                </c:pt>
                <c:pt idx="435">
                  <c:v>200104</c:v>
                </c:pt>
                <c:pt idx="436">
                  <c:v>200105</c:v>
                </c:pt>
                <c:pt idx="437">
                  <c:v>200106</c:v>
                </c:pt>
                <c:pt idx="438">
                  <c:v>200107</c:v>
                </c:pt>
                <c:pt idx="439">
                  <c:v>200108</c:v>
                </c:pt>
                <c:pt idx="440">
                  <c:v>200109</c:v>
                </c:pt>
                <c:pt idx="441">
                  <c:v>200110</c:v>
                </c:pt>
                <c:pt idx="442">
                  <c:v>200111</c:v>
                </c:pt>
                <c:pt idx="443">
                  <c:v>200112</c:v>
                </c:pt>
                <c:pt idx="444">
                  <c:v>200201</c:v>
                </c:pt>
                <c:pt idx="445">
                  <c:v>200202</c:v>
                </c:pt>
                <c:pt idx="446">
                  <c:v>200203</c:v>
                </c:pt>
                <c:pt idx="447">
                  <c:v>200204</c:v>
                </c:pt>
                <c:pt idx="448">
                  <c:v>200205</c:v>
                </c:pt>
                <c:pt idx="449">
                  <c:v>200206</c:v>
                </c:pt>
                <c:pt idx="450">
                  <c:v>200207</c:v>
                </c:pt>
                <c:pt idx="451">
                  <c:v>200208</c:v>
                </c:pt>
                <c:pt idx="452">
                  <c:v>200209</c:v>
                </c:pt>
                <c:pt idx="453">
                  <c:v>200210</c:v>
                </c:pt>
                <c:pt idx="454">
                  <c:v>200211</c:v>
                </c:pt>
                <c:pt idx="455">
                  <c:v>200212</c:v>
                </c:pt>
                <c:pt idx="456">
                  <c:v>200301</c:v>
                </c:pt>
                <c:pt idx="457">
                  <c:v>200302</c:v>
                </c:pt>
                <c:pt idx="458">
                  <c:v>200303</c:v>
                </c:pt>
                <c:pt idx="459">
                  <c:v>200304</c:v>
                </c:pt>
                <c:pt idx="460">
                  <c:v>200305</c:v>
                </c:pt>
                <c:pt idx="461">
                  <c:v>200306</c:v>
                </c:pt>
                <c:pt idx="462">
                  <c:v>200307</c:v>
                </c:pt>
                <c:pt idx="463">
                  <c:v>200308</c:v>
                </c:pt>
                <c:pt idx="464">
                  <c:v>200309</c:v>
                </c:pt>
                <c:pt idx="465">
                  <c:v>200310</c:v>
                </c:pt>
                <c:pt idx="466">
                  <c:v>200311</c:v>
                </c:pt>
                <c:pt idx="467">
                  <c:v>200312</c:v>
                </c:pt>
                <c:pt idx="468">
                  <c:v>200401</c:v>
                </c:pt>
                <c:pt idx="469">
                  <c:v>200402</c:v>
                </c:pt>
                <c:pt idx="470">
                  <c:v>200403</c:v>
                </c:pt>
                <c:pt idx="471">
                  <c:v>200404</c:v>
                </c:pt>
                <c:pt idx="472">
                  <c:v>200405</c:v>
                </c:pt>
                <c:pt idx="473">
                  <c:v>200406</c:v>
                </c:pt>
                <c:pt idx="474">
                  <c:v>200407</c:v>
                </c:pt>
                <c:pt idx="475">
                  <c:v>200408</c:v>
                </c:pt>
                <c:pt idx="476">
                  <c:v>200409</c:v>
                </c:pt>
                <c:pt idx="477">
                  <c:v>200410</c:v>
                </c:pt>
                <c:pt idx="478">
                  <c:v>200411</c:v>
                </c:pt>
                <c:pt idx="479">
                  <c:v>200412</c:v>
                </c:pt>
                <c:pt idx="480">
                  <c:v>200501</c:v>
                </c:pt>
                <c:pt idx="481">
                  <c:v>200502</c:v>
                </c:pt>
                <c:pt idx="482">
                  <c:v>200503</c:v>
                </c:pt>
                <c:pt idx="483">
                  <c:v>200504</c:v>
                </c:pt>
                <c:pt idx="484">
                  <c:v>200505</c:v>
                </c:pt>
                <c:pt idx="485">
                  <c:v>200506</c:v>
                </c:pt>
                <c:pt idx="486">
                  <c:v>200507</c:v>
                </c:pt>
                <c:pt idx="487">
                  <c:v>200508</c:v>
                </c:pt>
                <c:pt idx="488">
                  <c:v>200509</c:v>
                </c:pt>
                <c:pt idx="489">
                  <c:v>200510</c:v>
                </c:pt>
                <c:pt idx="490">
                  <c:v>200511</c:v>
                </c:pt>
                <c:pt idx="491">
                  <c:v>200512</c:v>
                </c:pt>
                <c:pt idx="492">
                  <c:v>200601</c:v>
                </c:pt>
                <c:pt idx="493">
                  <c:v>200602</c:v>
                </c:pt>
                <c:pt idx="494">
                  <c:v>200603</c:v>
                </c:pt>
                <c:pt idx="495">
                  <c:v>200604</c:v>
                </c:pt>
                <c:pt idx="496">
                  <c:v>200605</c:v>
                </c:pt>
                <c:pt idx="497">
                  <c:v>200606</c:v>
                </c:pt>
                <c:pt idx="498">
                  <c:v>200607</c:v>
                </c:pt>
                <c:pt idx="499">
                  <c:v>200608</c:v>
                </c:pt>
                <c:pt idx="500">
                  <c:v>200609</c:v>
                </c:pt>
                <c:pt idx="501">
                  <c:v>200610</c:v>
                </c:pt>
                <c:pt idx="502">
                  <c:v>200611</c:v>
                </c:pt>
                <c:pt idx="503">
                  <c:v>200612</c:v>
                </c:pt>
                <c:pt idx="504">
                  <c:v>200701</c:v>
                </c:pt>
                <c:pt idx="505">
                  <c:v>200702</c:v>
                </c:pt>
                <c:pt idx="506">
                  <c:v>200703</c:v>
                </c:pt>
                <c:pt idx="507">
                  <c:v>200704</c:v>
                </c:pt>
                <c:pt idx="508">
                  <c:v>200705</c:v>
                </c:pt>
                <c:pt idx="509">
                  <c:v>200706</c:v>
                </c:pt>
                <c:pt idx="510">
                  <c:v>200707</c:v>
                </c:pt>
                <c:pt idx="511">
                  <c:v>200708</c:v>
                </c:pt>
                <c:pt idx="512">
                  <c:v>200709</c:v>
                </c:pt>
                <c:pt idx="513">
                  <c:v>200710</c:v>
                </c:pt>
                <c:pt idx="514">
                  <c:v>200711</c:v>
                </c:pt>
                <c:pt idx="515">
                  <c:v>200712</c:v>
                </c:pt>
                <c:pt idx="516">
                  <c:v>200801</c:v>
                </c:pt>
                <c:pt idx="517">
                  <c:v>200802</c:v>
                </c:pt>
                <c:pt idx="518">
                  <c:v>200803</c:v>
                </c:pt>
                <c:pt idx="519">
                  <c:v>200804</c:v>
                </c:pt>
                <c:pt idx="520">
                  <c:v>200805</c:v>
                </c:pt>
                <c:pt idx="521">
                  <c:v>200806</c:v>
                </c:pt>
                <c:pt idx="522">
                  <c:v>200807</c:v>
                </c:pt>
                <c:pt idx="523">
                  <c:v>200808</c:v>
                </c:pt>
                <c:pt idx="524">
                  <c:v>200809</c:v>
                </c:pt>
                <c:pt idx="525">
                  <c:v>200810</c:v>
                </c:pt>
                <c:pt idx="526">
                  <c:v>200811</c:v>
                </c:pt>
                <c:pt idx="527">
                  <c:v>200812</c:v>
                </c:pt>
                <c:pt idx="528">
                  <c:v>200901</c:v>
                </c:pt>
                <c:pt idx="529">
                  <c:v>200902</c:v>
                </c:pt>
                <c:pt idx="530">
                  <c:v>200903</c:v>
                </c:pt>
                <c:pt idx="531">
                  <c:v>200904</c:v>
                </c:pt>
                <c:pt idx="532">
                  <c:v>200905</c:v>
                </c:pt>
                <c:pt idx="533">
                  <c:v>200906</c:v>
                </c:pt>
                <c:pt idx="534">
                  <c:v>200907</c:v>
                </c:pt>
                <c:pt idx="535">
                  <c:v>200908</c:v>
                </c:pt>
                <c:pt idx="536">
                  <c:v>200909</c:v>
                </c:pt>
                <c:pt idx="537">
                  <c:v>200910</c:v>
                </c:pt>
                <c:pt idx="538">
                  <c:v>200911</c:v>
                </c:pt>
                <c:pt idx="539">
                  <c:v>200912</c:v>
                </c:pt>
                <c:pt idx="540">
                  <c:v>201001</c:v>
                </c:pt>
                <c:pt idx="541">
                  <c:v>201002</c:v>
                </c:pt>
                <c:pt idx="542">
                  <c:v>201003</c:v>
                </c:pt>
                <c:pt idx="543">
                  <c:v>201004</c:v>
                </c:pt>
                <c:pt idx="544">
                  <c:v>201005</c:v>
                </c:pt>
              </c:numCache>
            </c:numRef>
          </c:cat>
          <c:val>
            <c:numRef>
              <c:f>'最適ポートフォリオ計算例（サープラスフレームワーク）'!$K$61:$K$605</c:f>
              <c:numCache>
                <c:formatCode>General</c:formatCode>
                <c:ptCount val="545"/>
                <c:pt idx="0">
                  <c:v>1</c:v>
                </c:pt>
                <c:pt idx="1">
                  <c:v>1.0069999999999999</c:v>
                </c:pt>
                <c:pt idx="2">
                  <c:v>1.0140489999999998</c:v>
                </c:pt>
                <c:pt idx="3">
                  <c:v>1.0202177980833331</c:v>
                </c:pt>
                <c:pt idx="4">
                  <c:v>1.0264241230216735</c:v>
                </c:pt>
                <c:pt idx="5">
                  <c:v>1.032360275866482</c:v>
                </c:pt>
                <c:pt idx="6">
                  <c:v>1.0380124483768509</c:v>
                </c:pt>
                <c:pt idx="7">
                  <c:v>1.043695566531714</c:v>
                </c:pt>
                <c:pt idx="8">
                  <c:v>1.0490966910885156</c:v>
                </c:pt>
                <c:pt idx="9">
                  <c:v>1.0542022949851462</c:v>
                </c:pt>
                <c:pt idx="10">
                  <c:v>1.0593327461540738</c:v>
                </c:pt>
                <c:pt idx="11">
                  <c:v>1.0644881655186902</c:v>
                </c:pt>
                <c:pt idx="12">
                  <c:v>1.069668674590881</c:v>
                </c:pt>
                <c:pt idx="13">
                  <c:v>1.0748743954738897</c:v>
                </c:pt>
                <c:pt idx="14">
                  <c:v>1.0801054508651959</c:v>
                </c:pt>
                <c:pt idx="15">
                  <c:v>1.0853619640594065</c:v>
                </c:pt>
                <c:pt idx="16">
                  <c:v>1.0906440589511621</c:v>
                </c:pt>
                <c:pt idx="17">
                  <c:v>1.0959518600380578</c:v>
                </c:pt>
                <c:pt idx="18">
                  <c:v>1.1012854924235762</c:v>
                </c:pt>
                <c:pt idx="19">
                  <c:v>1.1066450818200375</c:v>
                </c:pt>
                <c:pt idx="20">
                  <c:v>1.1120307545515615</c:v>
                </c:pt>
                <c:pt idx="21">
                  <c:v>1.1174426375570456</c:v>
                </c:pt>
                <c:pt idx="22">
                  <c:v>1.1228808583931564</c:v>
                </c:pt>
                <c:pt idx="23">
                  <c:v>1.1283455452373363</c:v>
                </c:pt>
                <c:pt idx="24">
                  <c:v>1.1338368268908245</c:v>
                </c:pt>
                <c:pt idx="25">
                  <c:v>1.1393548327816931</c:v>
                </c:pt>
                <c:pt idx="26">
                  <c:v>1.1452509940413382</c:v>
                </c:pt>
                <c:pt idx="27">
                  <c:v>1.1508245488790059</c:v>
                </c:pt>
                <c:pt idx="28">
                  <c:v>1.156425228350217</c:v>
                </c:pt>
                <c:pt idx="29">
                  <c:v>1.1624097289069293</c:v>
                </c:pt>
                <c:pt idx="30">
                  <c:v>1.1684251992540227</c:v>
                </c:pt>
                <c:pt idx="31">
                  <c:v>1.1748223272199383</c:v>
                </c:pt>
                <c:pt idx="32">
                  <c:v>1.1816167163456934</c:v>
                </c:pt>
                <c:pt idx="33">
                  <c:v>1.1884503996885594</c:v>
                </c:pt>
                <c:pt idx="34">
                  <c:v>1.1953236045000915</c:v>
                </c:pt>
                <c:pt idx="35">
                  <c:v>1.2025951564274671</c:v>
                </c:pt>
                <c:pt idx="36">
                  <c:v>1.2102817438022992</c:v>
                </c:pt>
                <c:pt idx="37">
                  <c:v>1.2180174612814354</c:v>
                </c:pt>
                <c:pt idx="38">
                  <c:v>1.2261680281265104</c:v>
                </c:pt>
                <c:pt idx="39">
                  <c:v>1.234373135848057</c:v>
                </c:pt>
                <c:pt idx="40">
                  <c:v>1.2426331494154403</c:v>
                </c:pt>
                <c:pt idx="41">
                  <c:v>1.2509484362402787</c:v>
                </c:pt>
                <c:pt idx="42">
                  <c:v>1.2597050752939605</c:v>
                </c:pt>
                <c:pt idx="43">
                  <c:v>1.2681346017561359</c:v>
                </c:pt>
                <c:pt idx="44">
                  <c:v>1.2766205357995541</c:v>
                </c:pt>
                <c:pt idx="45">
                  <c:v>1.2847802687242063</c:v>
                </c:pt>
                <c:pt idx="46">
                  <c:v>1.2925960153589453</c:v>
                </c:pt>
                <c:pt idx="47">
                  <c:v>1.3008578582237811</c:v>
                </c:pt>
                <c:pt idx="48">
                  <c:v>1.3087714101946426</c:v>
                </c:pt>
                <c:pt idx="49">
                  <c:v>1.3167331029399936</c:v>
                </c:pt>
                <c:pt idx="50">
                  <c:v>1.3251492220229515</c:v>
                </c:pt>
                <c:pt idx="51">
                  <c:v>1.3332105464569246</c:v>
                </c:pt>
                <c:pt idx="52">
                  <c:v>1.3409209474506003</c:v>
                </c:pt>
                <c:pt idx="53">
                  <c:v>1.3486759402633561</c:v>
                </c:pt>
                <c:pt idx="54">
                  <c:v>1.3572962273148725</c:v>
                </c:pt>
                <c:pt idx="55">
                  <c:v>1.3663788012359881</c:v>
                </c:pt>
                <c:pt idx="56">
                  <c:v>1.3757726554944856</c:v>
                </c:pt>
                <c:pt idx="57">
                  <c:v>1.3852310925010101</c:v>
                </c:pt>
                <c:pt idx="58">
                  <c:v>1.3947545562619545</c:v>
                </c:pt>
                <c:pt idx="59">
                  <c:v>1.4046340677021434</c:v>
                </c:pt>
                <c:pt idx="60">
                  <c:v>1.4142909269175956</c:v>
                </c:pt>
                <c:pt idx="61">
                  <c:v>1.4243088209832619</c:v>
                </c:pt>
                <c:pt idx="62">
                  <c:v>1.4343976751318934</c:v>
                </c:pt>
                <c:pt idx="63">
                  <c:v>1.4442591591484251</c:v>
                </c:pt>
                <c:pt idx="64">
                  <c:v>1.4541884408675705</c:v>
                </c:pt>
                <c:pt idx="65">
                  <c:v>1.4641859863985349</c:v>
                </c:pt>
                <c:pt idx="66">
                  <c:v>1.4745573038021913</c:v>
                </c:pt>
                <c:pt idx="67">
                  <c:v>1.4850020847041234</c:v>
                </c:pt>
                <c:pt idx="68">
                  <c:v>1.4955208494707777</c:v>
                </c:pt>
                <c:pt idx="69">
                  <c:v>1.5058025553108891</c:v>
                </c:pt>
                <c:pt idx="70">
                  <c:v>1.5155275301472717</c:v>
                </c:pt>
                <c:pt idx="71">
                  <c:v>1.5256310470149201</c:v>
                </c:pt>
                <c:pt idx="72">
                  <c:v>1.5351662410587634</c:v>
                </c:pt>
                <c:pt idx="73">
                  <c:v>1.5444412037651603</c:v>
                </c:pt>
                <c:pt idx="74">
                  <c:v>1.5537722027045748</c:v>
                </c:pt>
                <c:pt idx="75">
                  <c:v>1.562512171344788</c:v>
                </c:pt>
                <c:pt idx="76">
                  <c:v>1.5709757789395722</c:v>
                </c:pt>
                <c:pt idx="77">
                  <c:v>1.5794852310754948</c:v>
                </c:pt>
                <c:pt idx="78">
                  <c:v>1.5880407760771535</c:v>
                </c:pt>
                <c:pt idx="79">
                  <c:v>1.5963118217858887</c:v>
                </c:pt>
                <c:pt idx="80">
                  <c:v>1.6042933808948179</c:v>
                </c:pt>
                <c:pt idx="81">
                  <c:v>1.6116463922239193</c:v>
                </c:pt>
                <c:pt idx="82">
                  <c:v>1.6190331048549456</c:v>
                </c:pt>
                <c:pt idx="83">
                  <c:v>1.6264536732521975</c:v>
                </c:pt>
                <c:pt idx="84">
                  <c:v>1.6332603818747582</c:v>
                </c:pt>
                <c:pt idx="85">
                  <c:v>1.640207182698999</c:v>
                </c:pt>
                <c:pt idx="86">
                  <c:v>1.6473830891233072</c:v>
                </c:pt>
                <c:pt idx="87">
                  <c:v>1.6542471853279876</c:v>
                </c:pt>
                <c:pt idx="88">
                  <c:v>1.6608779594625107</c:v>
                </c:pt>
                <c:pt idx="89">
                  <c:v>1.6672931005809348</c:v>
                </c:pt>
                <c:pt idx="90">
                  <c:v>1.6733981721508953</c:v>
                </c:pt>
                <c:pt idx="91">
                  <c:v>1.679673415296461</c:v>
                </c:pt>
                <c:pt idx="92">
                  <c:v>1.6859721906038225</c:v>
                </c:pt>
                <c:pt idx="93">
                  <c:v>1.6921892130566742</c:v>
                </c:pt>
                <c:pt idx="94">
                  <c:v>1.6982853246967109</c:v>
                </c:pt>
                <c:pt idx="95">
                  <c:v>1.7049539250716865</c:v>
                </c:pt>
                <c:pt idx="96">
                  <c:v>1.712003909551858</c:v>
                </c:pt>
                <c:pt idx="97">
                  <c:v>1.7193826464020265</c:v>
                </c:pt>
                <c:pt idx="98">
                  <c:v>1.7271671513336118</c:v>
                </c:pt>
                <c:pt idx="99">
                  <c:v>1.7356374669049437</c:v>
                </c:pt>
                <c:pt idx="100">
                  <c:v>1.7442505678344595</c:v>
                </c:pt>
                <c:pt idx="101">
                  <c:v>1.7537683617662763</c:v>
                </c:pt>
                <c:pt idx="102">
                  <c:v>1.7644619643521462</c:v>
                </c:pt>
                <c:pt idx="103">
                  <c:v>1.7756530643610495</c:v>
                </c:pt>
                <c:pt idx="104">
                  <c:v>1.7885517041627454</c:v>
                </c:pt>
                <c:pt idx="105">
                  <c:v>1.8016930878090813</c:v>
                </c:pt>
                <c:pt idx="106">
                  <c:v>1.8152673438148161</c:v>
                </c:pt>
                <c:pt idx="107">
                  <c:v>1.831107064112387</c:v>
                </c:pt>
                <c:pt idx="108">
                  <c:v>1.8488871137049185</c:v>
                </c:pt>
                <c:pt idx="109">
                  <c:v>1.8675269772895871</c:v>
                </c:pt>
                <c:pt idx="110">
                  <c:v>1.8869492578533986</c:v>
                </c:pt>
                <c:pt idx="111">
                  <c:v>1.9058816487405277</c:v>
                </c:pt>
                <c:pt idx="112">
                  <c:v>1.9249404652279329</c:v>
                </c:pt>
                <c:pt idx="113">
                  <c:v>1.9449598460663033</c:v>
                </c:pt>
                <c:pt idx="114">
                  <c:v>1.9654305484461509</c:v>
                </c:pt>
                <c:pt idx="115">
                  <c:v>1.987510522799153</c:v>
                </c:pt>
                <c:pt idx="116">
                  <c:v>2.0090418867961435</c:v>
                </c:pt>
                <c:pt idx="117">
                  <c:v>2.0299694064502702</c:v>
                </c:pt>
                <c:pt idx="118">
                  <c:v>2.0513619007119122</c:v>
                </c:pt>
                <c:pt idx="119">
                  <c:v>2.0743747623013986</c:v>
                </c:pt>
                <c:pt idx="120">
                  <c:v>2.0962836170825718</c:v>
                </c:pt>
                <c:pt idx="121">
                  <c:v>2.1189933562676329</c:v>
                </c:pt>
                <c:pt idx="122">
                  <c:v>2.1418078514034478</c:v>
                </c:pt>
                <c:pt idx="123">
                  <c:v>2.1632616267150055</c:v>
                </c:pt>
                <c:pt idx="124">
                  <c:v>2.183199688041229</c:v>
                </c:pt>
                <c:pt idx="125">
                  <c:v>2.2027029385877306</c:v>
                </c:pt>
                <c:pt idx="126">
                  <c:v>2.2228943821914515</c:v>
                </c:pt>
                <c:pt idx="127">
                  <c:v>2.2427003711367774</c:v>
                </c:pt>
                <c:pt idx="128">
                  <c:v>2.2607671915432603</c:v>
                </c:pt>
                <c:pt idx="129">
                  <c:v>2.2772161568343972</c:v>
                </c:pt>
                <c:pt idx="130">
                  <c:v>2.2916556049488577</c:v>
                </c:pt>
                <c:pt idx="131">
                  <c:v>2.3068626496006974</c:v>
                </c:pt>
                <c:pt idx="132">
                  <c:v>2.320863383498232</c:v>
                </c:pt>
                <c:pt idx="133">
                  <c:v>2.334401753235305</c:v>
                </c:pt>
                <c:pt idx="134">
                  <c:v>2.3480190967958441</c:v>
                </c:pt>
                <c:pt idx="135">
                  <c:v>2.3612267042153205</c:v>
                </c:pt>
                <c:pt idx="136">
                  <c:v>2.3745086044265316</c:v>
                </c:pt>
                <c:pt idx="137">
                  <c:v>2.3881699439306656</c:v>
                </c:pt>
                <c:pt idx="138">
                  <c:v>2.4022661170247162</c:v>
                </c:pt>
                <c:pt idx="139">
                  <c:v>2.4167798081484073</c:v>
                </c:pt>
                <c:pt idx="140">
                  <c:v>2.4309824174876264</c:v>
                </c:pt>
                <c:pt idx="141">
                  <c:v>2.4446972099596196</c:v>
                </c:pt>
                <c:pt idx="142">
                  <c:v>2.4584914139668168</c:v>
                </c:pt>
                <c:pt idx="143">
                  <c:v>2.4730600243374155</c:v>
                </c:pt>
                <c:pt idx="144">
                  <c:v>2.4874862078127169</c:v>
                </c:pt>
                <c:pt idx="145">
                  <c:v>2.5019965440249576</c:v>
                </c:pt>
                <c:pt idx="146">
                  <c:v>2.5159493447521366</c:v>
                </c:pt>
                <c:pt idx="147">
                  <c:v>2.5282565302968827</c:v>
                </c:pt>
                <c:pt idx="148">
                  <c:v>2.5391743847468815</c:v>
                </c:pt>
                <c:pt idx="149">
                  <c:v>2.5507614838559429</c:v>
                </c:pt>
                <c:pt idx="150">
                  <c:v>2.5627904498868932</c:v>
                </c:pt>
                <c:pt idx="151">
                  <c:v>2.5750704874592683</c:v>
                </c:pt>
                <c:pt idx="152">
                  <c:v>2.5857548840901514</c:v>
                </c:pt>
                <c:pt idx="153">
                  <c:v>2.5963457051362377</c:v>
                </c:pt>
                <c:pt idx="154">
                  <c:v>2.6063416361010119</c:v>
                </c:pt>
                <c:pt idx="155">
                  <c:v>2.6172318002371875</c:v>
                </c:pt>
                <c:pt idx="156">
                  <c:v>2.6276745551201337</c:v>
                </c:pt>
                <c:pt idx="157">
                  <c:v>2.6381940122557981</c:v>
                </c:pt>
                <c:pt idx="158">
                  <c:v>2.6483510592029829</c:v>
                </c:pt>
                <c:pt idx="159">
                  <c:v>2.6574900773164494</c:v>
                </c:pt>
                <c:pt idx="160">
                  <c:v>2.6664812520780368</c:v>
                </c:pt>
                <c:pt idx="161">
                  <c:v>2.6756050620955638</c:v>
                </c:pt>
                <c:pt idx="162">
                  <c:v>2.6855092601670876</c:v>
                </c:pt>
                <c:pt idx="163">
                  <c:v>2.6953426999080663</c:v>
                </c:pt>
                <c:pt idx="164">
                  <c:v>2.7048887053035742</c:v>
                </c:pt>
                <c:pt idx="165">
                  <c:v>2.7143107342937149</c:v>
                </c:pt>
                <c:pt idx="166">
                  <c:v>2.7232046257997506</c:v>
                </c:pt>
                <c:pt idx="167">
                  <c:v>2.7335686887381065</c:v>
                </c:pt>
                <c:pt idx="168">
                  <c:v>2.7433366408525308</c:v>
                </c:pt>
                <c:pt idx="169">
                  <c:v>2.7532766639478865</c:v>
                </c:pt>
                <c:pt idx="170">
                  <c:v>2.7639203726512647</c:v>
                </c:pt>
                <c:pt idx="171">
                  <c:v>2.7751727531417232</c:v>
                </c:pt>
                <c:pt idx="172">
                  <c:v>2.7870019270019899</c:v>
                </c:pt>
                <c:pt idx="173">
                  <c:v>2.7994129110832513</c:v>
                </c:pt>
                <c:pt idx="174">
                  <c:v>2.8129501720680223</c:v>
                </c:pt>
                <c:pt idx="175">
                  <c:v>2.8286211174766134</c:v>
                </c:pt>
                <c:pt idx="176">
                  <c:v>2.8446730708814405</c:v>
                </c:pt>
                <c:pt idx="177">
                  <c:v>2.8606572888667232</c:v>
                </c:pt>
                <c:pt idx="178">
                  <c:v>2.8787287761248161</c:v>
                </c:pt>
                <c:pt idx="179">
                  <c:v>2.8980299328865389</c:v>
                </c:pt>
                <c:pt idx="180">
                  <c:v>2.9174880303634221</c:v>
                </c:pt>
                <c:pt idx="181">
                  <c:v>2.9387360956885589</c:v>
                </c:pt>
                <c:pt idx="182">
                  <c:v>2.9650132942775071</c:v>
                </c:pt>
                <c:pt idx="183">
                  <c:v>2.9956414615638436</c:v>
                </c:pt>
                <c:pt idx="184">
                  <c:v>3.0270020831145903</c:v>
                </c:pt>
                <c:pt idx="185">
                  <c:v>3.0588928113110705</c:v>
                </c:pt>
                <c:pt idx="186">
                  <c:v>3.0912696112908455</c:v>
                </c:pt>
                <c:pt idx="187">
                  <c:v>3.122405213703308</c:v>
                </c:pt>
                <c:pt idx="188">
                  <c:v>3.1520775345293042</c:v>
                </c:pt>
                <c:pt idx="189">
                  <c:v>3.181066140921859</c:v>
                </c:pt>
                <c:pt idx="190">
                  <c:v>3.2062495812041569</c:v>
                </c:pt>
                <c:pt idx="191">
                  <c:v>3.2316013966427386</c:v>
                </c:pt>
                <c:pt idx="192">
                  <c:v>3.2555895738100173</c:v>
                </c:pt>
                <c:pt idx="193">
                  <c:v>3.2789302519603174</c:v>
                </c:pt>
                <c:pt idx="194">
                  <c:v>3.3008854224390682</c:v>
                </c:pt>
                <c:pt idx="195">
                  <c:v>3.3206491988321369</c:v>
                </c:pt>
                <c:pt idx="196">
                  <c:v>3.3401782134912352</c:v>
                </c:pt>
                <c:pt idx="197">
                  <c:v>3.3599904805645586</c:v>
                </c:pt>
                <c:pt idx="198">
                  <c:v>3.3803164629775275</c:v>
                </c:pt>
                <c:pt idx="199">
                  <c:v>3.4006986444771274</c:v>
                </c:pt>
                <c:pt idx="200">
                  <c:v>3.421266665001188</c:v>
                </c:pt>
                <c:pt idx="201">
                  <c:v>3.4413679751647361</c:v>
                </c:pt>
                <c:pt idx="202">
                  <c:v>3.4608659344480919</c:v>
                </c:pt>
                <c:pt idx="203">
                  <c:v>3.4801931402590176</c:v>
                </c:pt>
                <c:pt idx="204">
                  <c:v>3.4992648886837316</c:v>
                </c:pt>
                <c:pt idx="205">
                  <c:v>3.518441111054369</c:v>
                </c:pt>
                <c:pt idx="206">
                  <c:v>3.5380138471110532</c:v>
                </c:pt>
                <c:pt idx="207">
                  <c:v>3.5591313672609974</c:v>
                </c:pt>
                <c:pt idx="208">
                  <c:v>3.5803873895691214</c:v>
                </c:pt>
                <c:pt idx="209">
                  <c:v>3.601832418204562</c:v>
                </c:pt>
                <c:pt idx="210">
                  <c:v>3.6233989901139649</c:v>
                </c:pt>
                <c:pt idx="211">
                  <c:v>3.6450871467192081</c:v>
                </c:pt>
                <c:pt idx="212">
                  <c:v>3.6663106666309808</c:v>
                </c:pt>
                <c:pt idx="213">
                  <c:v>3.6874454199946638</c:v>
                </c:pt>
                <c:pt idx="214">
                  <c:v>3.7079872565680989</c:v>
                </c:pt>
                <c:pt idx="215">
                  <c:v>3.7293739691672756</c:v>
                </c:pt>
                <c:pt idx="216">
                  <c:v>3.7500138786184678</c:v>
                </c:pt>
                <c:pt idx="217">
                  <c:v>3.770555704642764</c:v>
                </c:pt>
                <c:pt idx="218">
                  <c:v>3.791583779594581</c:v>
                </c:pt>
                <c:pt idx="219">
                  <c:v>3.8114737961717045</c:v>
                </c:pt>
                <c:pt idx="220">
                  <c:v>3.8307875502899189</c:v>
                </c:pt>
                <c:pt idx="221">
                  <c:v>3.8505707268197331</c:v>
                </c:pt>
                <c:pt idx="222">
                  <c:v>3.8710654216013203</c:v>
                </c:pt>
                <c:pt idx="223">
                  <c:v>3.891894108467667</c:v>
                </c:pt>
                <c:pt idx="224">
                  <c:v>3.9130809572911081</c:v>
                </c:pt>
                <c:pt idx="225">
                  <c:v>3.9340390373729663</c:v>
                </c:pt>
                <c:pt idx="226">
                  <c:v>3.9536646894028307</c:v>
                </c:pt>
                <c:pt idx="227">
                  <c:v>3.9748744531011897</c:v>
                </c:pt>
                <c:pt idx="228">
                  <c:v>3.9949182080167231</c:v>
                </c:pt>
                <c:pt idx="229">
                  <c:v>4.015031509275186</c:v>
                </c:pt>
                <c:pt idx="230">
                  <c:v>4.0366206682865178</c:v>
                </c:pt>
                <c:pt idx="231">
                  <c:v>4.0564108738829043</c:v>
                </c:pt>
                <c:pt idx="232">
                  <c:v>4.0758214320384623</c:v>
                </c:pt>
                <c:pt idx="233">
                  <c:v>4.0958863612966017</c:v>
                </c:pt>
                <c:pt idx="234">
                  <c:v>4.1164681902621174</c:v>
                </c:pt>
                <c:pt idx="235">
                  <c:v>4.1381321332304193</c:v>
                </c:pt>
                <c:pt idx="236">
                  <c:v>4.1598696413214187</c:v>
                </c:pt>
                <c:pt idx="237">
                  <c:v>4.1811976396282766</c:v>
                </c:pt>
                <c:pt idx="238">
                  <c:v>4.2024634198833084</c:v>
                </c:pt>
                <c:pt idx="239">
                  <c:v>4.2249028235190602</c:v>
                </c:pt>
                <c:pt idx="240">
                  <c:v>4.2466174615007883</c:v>
                </c:pt>
                <c:pt idx="241">
                  <c:v>4.2684235979850911</c:v>
                </c:pt>
                <c:pt idx="242">
                  <c:v>4.291247926069417</c:v>
                </c:pt>
                <c:pt idx="243">
                  <c:v>4.3129649162279113</c:v>
                </c:pt>
                <c:pt idx="244">
                  <c:v>4.3345484590767871</c:v>
                </c:pt>
                <c:pt idx="245">
                  <c:v>4.3566821228068138</c:v>
                </c:pt>
                <c:pt idx="246">
                  <c:v>4.3791462650025359</c:v>
                </c:pt>
                <c:pt idx="247">
                  <c:v>4.4016560584632698</c:v>
                </c:pt>
                <c:pt idx="248">
                  <c:v>4.4251544827337117</c:v>
                </c:pt>
                <c:pt idx="249">
                  <c:v>4.4492623555927722</c:v>
                </c:pt>
                <c:pt idx="250">
                  <c:v>4.4762842089657395</c:v>
                </c:pt>
                <c:pt idx="251">
                  <c:v>4.5062007084289943</c:v>
                </c:pt>
                <c:pt idx="252">
                  <c:v>4.5319001343442533</c:v>
                </c:pt>
                <c:pt idx="253">
                  <c:v>4.55373369621649</c:v>
                </c:pt>
                <c:pt idx="254">
                  <c:v>4.5747336186344008</c:v>
                </c:pt>
                <c:pt idx="255">
                  <c:v>4.5926631433692338</c:v>
                </c:pt>
                <c:pt idx="256">
                  <c:v>4.6087892887473796</c:v>
                </c:pt>
                <c:pt idx="257">
                  <c:v>4.6256520806233583</c:v>
                </c:pt>
                <c:pt idx="258">
                  <c:v>4.6430353389629921</c:v>
                </c:pt>
                <c:pt idx="259">
                  <c:v>4.6606482408254024</c:v>
                </c:pt>
                <c:pt idx="260">
                  <c:v>4.6786332202057972</c:v>
                </c:pt>
                <c:pt idx="261">
                  <c:v>4.6958227291953278</c:v>
                </c:pt>
                <c:pt idx="262">
                  <c:v>4.7106194622743027</c:v>
                </c:pt>
                <c:pt idx="263">
                  <c:v>4.7269014318829701</c:v>
                </c:pt>
                <c:pt idx="264">
                  <c:v>4.7429977484356511</c:v>
                </c:pt>
                <c:pt idx="265">
                  <c:v>4.7590194802074217</c:v>
                </c:pt>
                <c:pt idx="266">
                  <c:v>4.7743045227690493</c:v>
                </c:pt>
                <c:pt idx="267">
                  <c:v>4.7883052543323981</c:v>
                </c:pt>
                <c:pt idx="268">
                  <c:v>4.8009334996627011</c:v>
                </c:pt>
                <c:pt idx="269">
                  <c:v>4.8135817910126821</c:v>
                </c:pt>
                <c:pt idx="270">
                  <c:v>4.8262876412818754</c:v>
                </c:pt>
                <c:pt idx="271">
                  <c:v>4.8391179408732112</c:v>
                </c:pt>
                <c:pt idx="272">
                  <c:v>4.852785239107944</c:v>
                </c:pt>
                <c:pt idx="273">
                  <c:v>4.8664235876236868</c:v>
                </c:pt>
                <c:pt idx="274">
                  <c:v>4.8801707476163649</c:v>
                </c:pt>
                <c:pt idx="275">
                  <c:v>4.8956754567624374</c:v>
                </c:pt>
                <c:pt idx="276">
                  <c:v>4.9101366374644453</c:v>
                </c:pt>
                <c:pt idx="277">
                  <c:v>4.9240399471355989</c:v>
                </c:pt>
                <c:pt idx="278">
                  <c:v>4.9384990129306336</c:v>
                </c:pt>
                <c:pt idx="279">
                  <c:v>4.9522441438087785</c:v>
                </c:pt>
                <c:pt idx="280">
                  <c:v>4.965608125414807</c:v>
                </c:pt>
                <c:pt idx="281">
                  <c:v>4.9797582092271311</c:v>
                </c:pt>
                <c:pt idx="282">
                  <c:v>4.9949642785506709</c:v>
                </c:pt>
                <c:pt idx="283">
                  <c:v>5.0107507799036259</c:v>
                </c:pt>
                <c:pt idx="284">
                  <c:v>5.0269431880739104</c:v>
                </c:pt>
                <c:pt idx="285">
                  <c:v>5.0433695418192102</c:v>
                </c:pt>
                <c:pt idx="286">
                  <c:v>5.0589270928245691</c:v>
                </c:pt>
                <c:pt idx="287">
                  <c:v>5.0759588140370786</c:v>
                </c:pt>
                <c:pt idx="288">
                  <c:v>5.0921610926829608</c:v>
                </c:pt>
                <c:pt idx="289">
                  <c:v>5.1086743218559922</c:v>
                </c:pt>
                <c:pt idx="290">
                  <c:v>5.1257153267914077</c:v>
                </c:pt>
                <c:pt idx="291">
                  <c:v>5.143014616019328</c:v>
                </c:pt>
                <c:pt idx="292">
                  <c:v>5.160954895329942</c:v>
                </c:pt>
                <c:pt idx="293">
                  <c:v>5.1817990889850734</c:v>
                </c:pt>
                <c:pt idx="294">
                  <c:v>5.2036083961266</c:v>
                </c:pt>
                <c:pt idx="295">
                  <c:v>5.2262810903054469</c:v>
                </c:pt>
                <c:pt idx="296">
                  <c:v>5.249248143700461</c:v>
                </c:pt>
                <c:pt idx="297">
                  <c:v>5.2747978660571491</c:v>
                </c:pt>
                <c:pt idx="298">
                  <c:v>5.3010757002180009</c:v>
                </c:pt>
                <c:pt idx="299">
                  <c:v>5.3288498116718026</c:v>
                </c:pt>
                <c:pt idx="300">
                  <c:v>5.35738574024339</c:v>
                </c:pt>
                <c:pt idx="301">
                  <c:v>5.3863021092351753</c:v>
                </c:pt>
                <c:pt idx="302">
                  <c:v>5.416132496156445</c:v>
                </c:pt>
                <c:pt idx="303">
                  <c:v>5.447712497872315</c:v>
                </c:pt>
                <c:pt idx="304">
                  <c:v>5.4799366888059584</c:v>
                </c:pt>
                <c:pt idx="305">
                  <c:v>5.5128339771680022</c:v>
                </c:pt>
                <c:pt idx="306">
                  <c:v>5.5466757810826914</c:v>
                </c:pt>
                <c:pt idx="307">
                  <c:v>5.580802406404735</c:v>
                </c:pt>
                <c:pt idx="308">
                  <c:v>5.6160266313851857</c:v>
                </c:pt>
                <c:pt idx="309">
                  <c:v>5.6518381050443862</c:v>
                </c:pt>
                <c:pt idx="310">
                  <c:v>5.6891564243439854</c:v>
                </c:pt>
                <c:pt idx="311">
                  <c:v>5.7278100939041767</c:v>
                </c:pt>
                <c:pt idx="312">
                  <c:v>5.7660083677833907</c:v>
                </c:pt>
                <c:pt idx="313">
                  <c:v>5.8046855122226821</c:v>
                </c:pt>
                <c:pt idx="314">
                  <c:v>5.8443055141173064</c:v>
                </c:pt>
                <c:pt idx="315">
                  <c:v>5.8840575159139226</c:v>
                </c:pt>
                <c:pt idx="316">
                  <c:v>5.9231313353555386</c:v>
                </c:pt>
                <c:pt idx="317">
                  <c:v>5.9624414896796338</c:v>
                </c:pt>
                <c:pt idx="318">
                  <c:v>5.9991599185750086</c:v>
                </c:pt>
                <c:pt idx="319">
                  <c:v>6.0362640977589033</c:v>
                </c:pt>
                <c:pt idx="320">
                  <c:v>6.0713267136334315</c:v>
                </c:pt>
                <c:pt idx="321">
                  <c:v>6.1056935242686601</c:v>
                </c:pt>
                <c:pt idx="322">
                  <c:v>6.1378756172194926</c:v>
                </c:pt>
                <c:pt idx="323">
                  <c:v>6.1700195439544627</c:v>
                </c:pt>
                <c:pt idx="324">
                  <c:v>6.1981212064683797</c:v>
                </c:pt>
                <c:pt idx="325">
                  <c:v>6.2271409184241859</c:v>
                </c:pt>
                <c:pt idx="326">
                  <c:v>6.2559213626424359</c:v>
                </c:pt>
                <c:pt idx="327">
                  <c:v>6.2803585554652583</c:v>
                </c:pt>
                <c:pt idx="328">
                  <c:v>6.3047156020137018</c:v>
                </c:pt>
                <c:pt idx="329">
                  <c:v>6.3293508579141973</c:v>
                </c:pt>
                <c:pt idx="330">
                  <c:v>6.3528279287414886</c:v>
                </c:pt>
                <c:pt idx="331">
                  <c:v>6.3742955054647332</c:v>
                </c:pt>
                <c:pt idx="332">
                  <c:v>6.3960660459218426</c:v>
                </c:pt>
                <c:pt idx="333">
                  <c:v>6.4174468314903148</c:v>
                </c:pt>
                <c:pt idx="334">
                  <c:v>6.43818742603586</c:v>
                </c:pt>
                <c:pt idx="335">
                  <c:v>6.4587139341756687</c:v>
                </c:pt>
                <c:pt idx="336">
                  <c:v>6.4793488847062291</c:v>
                </c:pt>
                <c:pt idx="337">
                  <c:v>6.4966573421645819</c:v>
                </c:pt>
                <c:pt idx="338">
                  <c:v>6.5136051396897994</c:v>
                </c:pt>
                <c:pt idx="339">
                  <c:v>6.5305111095537907</c:v>
                </c:pt>
                <c:pt idx="340">
                  <c:v>6.5476121290710649</c:v>
                </c:pt>
                <c:pt idx="341">
                  <c:v>6.564784993365798</c:v>
                </c:pt>
                <c:pt idx="342">
                  <c:v>6.5822926403472213</c:v>
                </c:pt>
                <c:pt idx="343">
                  <c:v>6.5991145723138906</c:v>
                </c:pt>
                <c:pt idx="344">
                  <c:v>6.6144781359275591</c:v>
                </c:pt>
                <c:pt idx="345">
                  <c:v>6.6279482450481204</c:v>
                </c:pt>
                <c:pt idx="346">
                  <c:v>6.6413767443570979</c:v>
                </c:pt>
                <c:pt idx="347">
                  <c:v>6.6545458417517942</c:v>
                </c:pt>
                <c:pt idx="348">
                  <c:v>6.6671270924838559</c:v>
                </c:pt>
                <c:pt idx="349">
                  <c:v>6.6792167384950778</c:v>
                </c:pt>
                <c:pt idx="350">
                  <c:v>6.6911393908439187</c:v>
                </c:pt>
                <c:pt idx="351">
                  <c:v>6.7029185841465502</c:v>
                </c:pt>
                <c:pt idx="352">
                  <c:v>6.7142371045389124</c:v>
                </c:pt>
                <c:pt idx="353">
                  <c:v>6.7254274997131445</c:v>
                </c:pt>
                <c:pt idx="354">
                  <c:v>6.7367449650418187</c:v>
                </c:pt>
                <c:pt idx="355">
                  <c:v>6.7483389985638755</c:v>
                </c:pt>
                <c:pt idx="356">
                  <c:v>6.7602891822071651</c:v>
                </c:pt>
                <c:pt idx="357">
                  <c:v>6.7725510059930008</c:v>
                </c:pt>
                <c:pt idx="358">
                  <c:v>6.784993801959458</c:v>
                </c:pt>
                <c:pt idx="359">
                  <c:v>6.7975894531450924</c:v>
                </c:pt>
                <c:pt idx="360">
                  <c:v>6.8099715738901789</c:v>
                </c:pt>
                <c:pt idx="361">
                  <c:v>6.822208241562012</c:v>
                </c:pt>
                <c:pt idx="362">
                  <c:v>6.8342811566915191</c:v>
                </c:pt>
                <c:pt idx="363">
                  <c:v>6.8426549280215667</c:v>
                </c:pt>
                <c:pt idx="364">
                  <c:v>6.8498190451758951</c:v>
                </c:pt>
                <c:pt idx="365">
                  <c:v>6.856832323736219</c:v>
                </c:pt>
                <c:pt idx="366">
                  <c:v>6.8619341326846142</c:v>
                </c:pt>
                <c:pt idx="367">
                  <c:v>6.8666902478792693</c:v>
                </c:pt>
                <c:pt idx="368">
                  <c:v>6.8696858414999058</c:v>
                </c:pt>
                <c:pt idx="369">
                  <c:v>6.872027528486913</c:v>
                </c:pt>
                <c:pt idx="370">
                  <c:v>6.8743210676745461</c:v>
                </c:pt>
                <c:pt idx="371">
                  <c:v>6.8766070486737894</c:v>
                </c:pt>
                <c:pt idx="372">
                  <c:v>6.8789384591445373</c:v>
                </c:pt>
                <c:pt idx="373">
                  <c:v>6.8812285724065605</c:v>
                </c:pt>
                <c:pt idx="374">
                  <c:v>6.8835108465497417</c:v>
                </c:pt>
                <c:pt idx="375">
                  <c:v>6.8859446552160151</c:v>
                </c:pt>
                <c:pt idx="376">
                  <c:v>6.8882891529607875</c:v>
                </c:pt>
                <c:pt idx="377">
                  <c:v>6.8906570023571181</c:v>
                </c:pt>
                <c:pt idx="378">
                  <c:v>6.8930837080024947</c:v>
                </c:pt>
                <c:pt idx="379">
                  <c:v>6.8952952390254785</c:v>
                </c:pt>
                <c:pt idx="380">
                  <c:v>6.8976390303223347</c:v>
                </c:pt>
                <c:pt idx="381">
                  <c:v>6.9000322983886528</c:v>
                </c:pt>
                <c:pt idx="382">
                  <c:v>6.9024358096392584</c:v>
                </c:pt>
                <c:pt idx="383">
                  <c:v>6.9048919263815218</c:v>
                </c:pt>
                <c:pt idx="384">
                  <c:v>6.9073328632182633</c:v>
                </c:pt>
                <c:pt idx="385">
                  <c:v>6.9098382852382993</c:v>
                </c:pt>
                <c:pt idx="386">
                  <c:v>6.91243235369455</c:v>
                </c:pt>
                <c:pt idx="387">
                  <c:v>6.9149614226008769</c:v>
                </c:pt>
                <c:pt idx="388">
                  <c:v>6.9174365350801441</c:v>
                </c:pt>
                <c:pt idx="389">
                  <c:v>6.9199592031293493</c:v>
                </c:pt>
                <c:pt idx="390">
                  <c:v>6.9224729302095804</c:v>
                </c:pt>
                <c:pt idx="391">
                  <c:v>6.9249315041580193</c:v>
                </c:pt>
                <c:pt idx="392">
                  <c:v>6.9274821872620507</c:v>
                </c:pt>
                <c:pt idx="393">
                  <c:v>6.9299199220605336</c:v>
                </c:pt>
                <c:pt idx="394">
                  <c:v>6.9325058043546504</c:v>
                </c:pt>
                <c:pt idx="395">
                  <c:v>6.9347918790228702</c:v>
                </c:pt>
                <c:pt idx="396">
                  <c:v>6.9372342607117234</c:v>
                </c:pt>
                <c:pt idx="397">
                  <c:v>6.9397018465003155</c:v>
                </c:pt>
                <c:pt idx="398">
                  <c:v>6.942288458437222</c:v>
                </c:pt>
                <c:pt idx="399">
                  <c:v>6.9448532464115083</c:v>
                </c:pt>
                <c:pt idx="400">
                  <c:v>6.9473296363947359</c:v>
                </c:pt>
                <c:pt idx="401">
                  <c:v>6.9498585685923278</c:v>
                </c:pt>
                <c:pt idx="402">
                  <c:v>6.9522515323115677</c:v>
                </c:pt>
                <c:pt idx="403">
                  <c:v>6.9547262036251238</c:v>
                </c:pt>
                <c:pt idx="404">
                  <c:v>6.9565894906871781</c:v>
                </c:pt>
                <c:pt idx="405">
                  <c:v>6.9579544605026191</c:v>
                </c:pt>
                <c:pt idx="406">
                  <c:v>6.9591232750877809</c:v>
                </c:pt>
                <c:pt idx="407">
                  <c:v>6.9605786133412222</c:v>
                </c:pt>
                <c:pt idx="408">
                  <c:v>6.9618852473580359</c:v>
                </c:pt>
                <c:pt idx="409">
                  <c:v>6.9629081571574307</c:v>
                </c:pt>
                <c:pt idx="410">
                  <c:v>6.9631455284989316</c:v>
                </c:pt>
                <c:pt idx="411">
                  <c:v>6.9633278990829455</c:v>
                </c:pt>
                <c:pt idx="412">
                  <c:v>6.9635019822804223</c:v>
                </c:pt>
                <c:pt idx="413">
                  <c:v>6.9636760698299787</c:v>
                </c:pt>
                <c:pt idx="414">
                  <c:v>6.9638501617317239</c:v>
                </c:pt>
                <c:pt idx="415">
                  <c:v>6.9640242579857672</c:v>
                </c:pt>
                <c:pt idx="416">
                  <c:v>6.9642128669760881</c:v>
                </c:pt>
                <c:pt idx="417">
                  <c:v>6.9643550529887888</c:v>
                </c:pt>
                <c:pt idx="418">
                  <c:v>6.9645146527920874</c:v>
                </c:pt>
                <c:pt idx="419">
                  <c:v>6.9646556029611357</c:v>
                </c:pt>
                <c:pt idx="420">
                  <c:v>6.9647747333952239</c:v>
                </c:pt>
                <c:pt idx="421">
                  <c:v>6.9649749706688091</c:v>
                </c:pt>
                <c:pt idx="422">
                  <c:v>6.96509897043987</c:v>
                </c:pt>
                <c:pt idx="423">
                  <c:v>6.9652150554227115</c:v>
                </c:pt>
                <c:pt idx="424">
                  <c:v>6.9653369466861816</c:v>
                </c:pt>
                <c:pt idx="425">
                  <c:v>6.96545831187803</c:v>
                </c:pt>
                <c:pt idx="426">
                  <c:v>6.9655802073984878</c:v>
                </c:pt>
                <c:pt idx="427">
                  <c:v>6.966481187784364</c:v>
                </c:pt>
                <c:pt idx="428">
                  <c:v>6.9679296353313243</c:v>
                </c:pt>
                <c:pt idx="429">
                  <c:v>6.9693674618049668</c:v>
                </c:pt>
                <c:pt idx="430">
                  <c:v>6.9708048938439635</c:v>
                </c:pt>
                <c:pt idx="431">
                  <c:v>6.9722073558895596</c:v>
                </c:pt>
                <c:pt idx="432">
                  <c:v>6.9736537809767487</c:v>
                </c:pt>
                <c:pt idx="433">
                  <c:v>6.9750974493483522</c:v>
                </c:pt>
                <c:pt idx="434">
                  <c:v>6.9757174599480427</c:v>
                </c:pt>
                <c:pt idx="435">
                  <c:v>6.9758337219057092</c:v>
                </c:pt>
                <c:pt idx="436">
                  <c:v>6.97594167874575</c:v>
                </c:pt>
                <c:pt idx="437">
                  <c:v>6.976044103009448</c:v>
                </c:pt>
                <c:pt idx="438">
                  <c:v>6.9761188455086423</c:v>
                </c:pt>
                <c:pt idx="439">
                  <c:v>6.9761769798323554</c:v>
                </c:pt>
                <c:pt idx="440">
                  <c:v>6.9762063553509215</c:v>
                </c:pt>
                <c:pt idx="441">
                  <c:v>6.9762245865035295</c:v>
                </c:pt>
                <c:pt idx="442">
                  <c:v>6.9762387075447974</c:v>
                </c:pt>
                <c:pt idx="443">
                  <c:v>6.9762494160712132</c:v>
                </c:pt>
                <c:pt idx="444">
                  <c:v>6.9762558400342174</c:v>
                </c:pt>
                <c:pt idx="445">
                  <c:v>6.9762616535807505</c:v>
                </c:pt>
                <c:pt idx="446">
                  <c:v>6.9762735713610748</c:v>
                </c:pt>
                <c:pt idx="447">
                  <c:v>6.9762821521775678</c:v>
                </c:pt>
                <c:pt idx="448">
                  <c:v>6.976290180715611</c:v>
                </c:pt>
                <c:pt idx="449">
                  <c:v>6.9762983197208213</c:v>
                </c:pt>
                <c:pt idx="450">
                  <c:v>6.9763086853374077</c:v>
                </c:pt>
                <c:pt idx="451">
                  <c:v>6.9763195218702316</c:v>
                </c:pt>
                <c:pt idx="452">
                  <c:v>6.9763501188449348</c:v>
                </c:pt>
                <c:pt idx="453">
                  <c:v>6.9763612170552483</c:v>
                </c:pt>
                <c:pt idx="454">
                  <c:v>6.976372553642225</c:v>
                </c:pt>
                <c:pt idx="455">
                  <c:v>6.9763838902476243</c:v>
                </c:pt>
                <c:pt idx="456">
                  <c:v>6.9763936804396831</c:v>
                </c:pt>
                <c:pt idx="457">
                  <c:v>6.9764001045355304</c:v>
                </c:pt>
                <c:pt idx="458">
                  <c:v>6.9764126039190506</c:v>
                </c:pt>
                <c:pt idx="459">
                  <c:v>6.9764198012513878</c:v>
                </c:pt>
                <c:pt idx="460">
                  <c:v>6.976428382247744</c:v>
                </c:pt>
                <c:pt idx="461">
                  <c:v>6.9764330913369008</c:v>
                </c:pt>
                <c:pt idx="462">
                  <c:v>6.9764431315868585</c:v>
                </c:pt>
                <c:pt idx="463">
                  <c:v>6.9764497766489413</c:v>
                </c:pt>
                <c:pt idx="464">
                  <c:v>6.9764608226944214</c:v>
                </c:pt>
                <c:pt idx="465">
                  <c:v>6.976467427077333</c:v>
                </c:pt>
                <c:pt idx="466">
                  <c:v>6.9764725954769524</c:v>
                </c:pt>
                <c:pt idx="467">
                  <c:v>6.9764789615081959</c:v>
                </c:pt>
                <c:pt idx="468">
                  <c:v>6.9764789615081959</c:v>
                </c:pt>
                <c:pt idx="469">
                  <c:v>6.9764835485431131</c:v>
                </c:pt>
                <c:pt idx="470">
                  <c:v>6.9764893622794029</c:v>
                </c:pt>
                <c:pt idx="471">
                  <c:v>6.9764907459497927</c:v>
                </c:pt>
                <c:pt idx="472">
                  <c:v>6.9764955887971185</c:v>
                </c:pt>
                <c:pt idx="473">
                  <c:v>6.976501402543442</c:v>
                </c:pt>
                <c:pt idx="474">
                  <c:v>6.9765033385225816</c:v>
                </c:pt>
                <c:pt idx="475">
                  <c:v>6.97651021037837</c:v>
                </c:pt>
                <c:pt idx="476">
                  <c:v>6.9765183496402816</c:v>
                </c:pt>
                <c:pt idx="477">
                  <c:v>6.9765256168468959</c:v>
                </c:pt>
                <c:pt idx="478">
                  <c:v>6.9765314306182429</c:v>
                </c:pt>
                <c:pt idx="479">
                  <c:v>6.9765383490119106</c:v>
                </c:pt>
                <c:pt idx="480">
                  <c:v>6.9765450813714169</c:v>
                </c:pt>
                <c:pt idx="481">
                  <c:v>6.9765518137374194</c:v>
                </c:pt>
                <c:pt idx="482">
                  <c:v>6.9765637029444685</c:v>
                </c:pt>
                <c:pt idx="483">
                  <c:v>6.9765718422687879</c:v>
                </c:pt>
                <c:pt idx="484">
                  <c:v>6.976578574660615</c:v>
                </c:pt>
                <c:pt idx="485">
                  <c:v>6.9765846500977915</c:v>
                </c:pt>
                <c:pt idx="486">
                  <c:v>6.9765913359914142</c:v>
                </c:pt>
                <c:pt idx="487">
                  <c:v>6.9765971498175272</c:v>
                </c:pt>
                <c:pt idx="488">
                  <c:v>6.9766035450315806</c:v>
                </c:pt>
                <c:pt idx="489">
                  <c:v>6.9766111030187536</c:v>
                </c:pt>
                <c:pt idx="490">
                  <c:v>6.9766169168613388</c:v>
                </c:pt>
                <c:pt idx="491">
                  <c:v>6.9766246667199638</c:v>
                </c:pt>
                <c:pt idx="492">
                  <c:v>6.9766320096174255</c:v>
                </c:pt>
                <c:pt idx="493">
                  <c:v>6.9766398583284364</c:v>
                </c:pt>
                <c:pt idx="494">
                  <c:v>6.9766528058092394</c:v>
                </c:pt>
                <c:pt idx="495">
                  <c:v>6.9766644335639159</c:v>
                </c:pt>
                <c:pt idx="496">
                  <c:v>6.9767804206101234</c:v>
                </c:pt>
                <c:pt idx="497">
                  <c:v>6.976990782167773</c:v>
                </c:pt>
                <c:pt idx="498">
                  <c:v>6.9778896511468762</c:v>
                </c:pt>
                <c:pt idx="499">
                  <c:v>6.9793408486725337</c:v>
                </c:pt>
                <c:pt idx="500">
                  <c:v>6.9808582736953824</c:v>
                </c:pt>
                <c:pt idx="501">
                  <c:v>6.9823356094623179</c:v>
                </c:pt>
                <c:pt idx="502">
                  <c:v>6.9838309930053439</c:v>
                </c:pt>
                <c:pt idx="503">
                  <c:v>6.9853169951044585</c:v>
                </c:pt>
                <c:pt idx="504">
                  <c:v>6.9868724563874398</c:v>
                </c:pt>
                <c:pt idx="505">
                  <c:v>6.9889519708814225</c:v>
                </c:pt>
                <c:pt idx="506">
                  <c:v>6.9919189498927343</c:v>
                </c:pt>
                <c:pt idx="507">
                  <c:v>6.994894011405913</c:v>
                </c:pt>
                <c:pt idx="508">
                  <c:v>6.9979281865812402</c:v>
                </c:pt>
                <c:pt idx="509">
                  <c:v>7.0009017520578896</c:v>
                </c:pt>
                <c:pt idx="510">
                  <c:v>7.0038140688458972</c:v>
                </c:pt>
                <c:pt idx="511">
                  <c:v>7.0066442692555366</c:v>
                </c:pt>
                <c:pt idx="512">
                  <c:v>7.0096230681612983</c:v>
                </c:pt>
                <c:pt idx="513">
                  <c:v>7.0125787925550407</c:v>
                </c:pt>
                <c:pt idx="514">
                  <c:v>7.0155012555477594</c:v>
                </c:pt>
                <c:pt idx="515">
                  <c:v>7.0184046908973814</c:v>
                </c:pt>
                <c:pt idx="516">
                  <c:v>7.0213425717063096</c:v>
                </c:pt>
                <c:pt idx="517">
                  <c:v>7.0242894876948423</c:v>
                </c:pt>
                <c:pt idx="518">
                  <c:v>7.0272780301931279</c:v>
                </c:pt>
                <c:pt idx="519">
                  <c:v>7.0302420365131573</c:v>
                </c:pt>
                <c:pt idx="520">
                  <c:v>7.0331976674360073</c:v>
                </c:pt>
                <c:pt idx="521">
                  <c:v>7.0361837052816858</c:v>
                </c:pt>
                <c:pt idx="522">
                  <c:v>7.0391322415173292</c:v>
                </c:pt>
                <c:pt idx="523">
                  <c:v>7.0420883954934776</c:v>
                </c:pt>
                <c:pt idx="524">
                  <c:v>7.0449935503769687</c:v>
                </c:pt>
                <c:pt idx="525">
                  <c:v>7.0478521093474864</c:v>
                </c:pt>
                <c:pt idx="526">
                  <c:v>7.0496225532901944</c:v>
                </c:pt>
                <c:pt idx="527">
                  <c:v>7.0508621119224806</c:v>
                </c:pt>
                <c:pt idx="528">
                  <c:v>7.0515681264971839</c:v>
                </c:pt>
                <c:pt idx="529">
                  <c:v>7.0522191566481558</c:v>
                </c:pt>
                <c:pt idx="530">
                  <c:v>7.0528068415778771</c:v>
                </c:pt>
                <c:pt idx="531">
                  <c:v>7.0534161276835823</c:v>
                </c:pt>
                <c:pt idx="532">
                  <c:v>7.0540159972138543</c:v>
                </c:pt>
                <c:pt idx="533">
                  <c:v>7.054627080741346</c:v>
                </c:pt>
                <c:pt idx="534">
                  <c:v>7.0552245841396619</c:v>
                </c:pt>
                <c:pt idx="535">
                  <c:v>7.0558458378197724</c:v>
                </c:pt>
                <c:pt idx="536">
                  <c:v>7.0564483717750921</c:v>
                </c:pt>
                <c:pt idx="537">
                  <c:v>7.057072532274697</c:v>
                </c:pt>
                <c:pt idx="538">
                  <c:v>7.0576915727963341</c:v>
                </c:pt>
                <c:pt idx="539">
                  <c:v>7.0582864362119571</c:v>
                </c:pt>
                <c:pt idx="540">
                  <c:v>7.058853263668027</c:v>
                </c:pt>
                <c:pt idx="541">
                  <c:v>7.0594455249863595</c:v>
                </c:pt>
                <c:pt idx="542">
                  <c:v>7.0600180342526926</c:v>
                </c:pt>
                <c:pt idx="543">
                  <c:v>7.0605643443315325</c:v>
                </c:pt>
                <c:pt idx="544">
                  <c:v>7.0610984642565739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'最適ポートフォリオ計算例（サープラスフレームワーク）'!$L$60</c:f>
              <c:strCache>
                <c:ptCount val="1"/>
                <c:pt idx="0">
                  <c:v>国内債</c:v>
                </c:pt>
              </c:strCache>
            </c:strRef>
          </c:tx>
          <c:marker>
            <c:symbol val="none"/>
          </c:marker>
          <c:cat>
            <c:numRef>
              <c:f>'最適ポートフォリオ計算例（サープラスフレームワーク）'!$J$61:$J$605</c:f>
              <c:numCache>
                <c:formatCode>General</c:formatCode>
                <c:ptCount val="545"/>
                <c:pt idx="0">
                  <c:v>196501</c:v>
                </c:pt>
                <c:pt idx="1">
                  <c:v>196502</c:v>
                </c:pt>
                <c:pt idx="2">
                  <c:v>196503</c:v>
                </c:pt>
                <c:pt idx="3">
                  <c:v>196504</c:v>
                </c:pt>
                <c:pt idx="4">
                  <c:v>196505</c:v>
                </c:pt>
                <c:pt idx="5">
                  <c:v>196506</c:v>
                </c:pt>
                <c:pt idx="6">
                  <c:v>196507</c:v>
                </c:pt>
                <c:pt idx="7">
                  <c:v>196508</c:v>
                </c:pt>
                <c:pt idx="8">
                  <c:v>196509</c:v>
                </c:pt>
                <c:pt idx="9">
                  <c:v>196510</c:v>
                </c:pt>
                <c:pt idx="10">
                  <c:v>196511</c:v>
                </c:pt>
                <c:pt idx="11">
                  <c:v>196512</c:v>
                </c:pt>
                <c:pt idx="12">
                  <c:v>196601</c:v>
                </c:pt>
                <c:pt idx="13">
                  <c:v>196602</c:v>
                </c:pt>
                <c:pt idx="14">
                  <c:v>196603</c:v>
                </c:pt>
                <c:pt idx="15">
                  <c:v>196604</c:v>
                </c:pt>
                <c:pt idx="16">
                  <c:v>196605</c:v>
                </c:pt>
                <c:pt idx="17">
                  <c:v>196606</c:v>
                </c:pt>
                <c:pt idx="18">
                  <c:v>196607</c:v>
                </c:pt>
                <c:pt idx="19">
                  <c:v>196608</c:v>
                </c:pt>
                <c:pt idx="20">
                  <c:v>196609</c:v>
                </c:pt>
                <c:pt idx="21">
                  <c:v>196610</c:v>
                </c:pt>
                <c:pt idx="22">
                  <c:v>196611</c:v>
                </c:pt>
                <c:pt idx="23">
                  <c:v>196612</c:v>
                </c:pt>
                <c:pt idx="24">
                  <c:v>196701</c:v>
                </c:pt>
                <c:pt idx="25">
                  <c:v>196702</c:v>
                </c:pt>
                <c:pt idx="26">
                  <c:v>196703</c:v>
                </c:pt>
                <c:pt idx="27">
                  <c:v>196704</c:v>
                </c:pt>
                <c:pt idx="28">
                  <c:v>196705</c:v>
                </c:pt>
                <c:pt idx="29">
                  <c:v>196706</c:v>
                </c:pt>
                <c:pt idx="30">
                  <c:v>196707</c:v>
                </c:pt>
                <c:pt idx="31">
                  <c:v>196708</c:v>
                </c:pt>
                <c:pt idx="32">
                  <c:v>196709</c:v>
                </c:pt>
                <c:pt idx="33">
                  <c:v>196710</c:v>
                </c:pt>
                <c:pt idx="34">
                  <c:v>196711</c:v>
                </c:pt>
                <c:pt idx="35">
                  <c:v>196712</c:v>
                </c:pt>
                <c:pt idx="36">
                  <c:v>196801</c:v>
                </c:pt>
                <c:pt idx="37">
                  <c:v>196802</c:v>
                </c:pt>
                <c:pt idx="38">
                  <c:v>196803</c:v>
                </c:pt>
                <c:pt idx="39">
                  <c:v>196804</c:v>
                </c:pt>
                <c:pt idx="40">
                  <c:v>196805</c:v>
                </c:pt>
                <c:pt idx="41">
                  <c:v>196806</c:v>
                </c:pt>
                <c:pt idx="42">
                  <c:v>196807</c:v>
                </c:pt>
                <c:pt idx="43">
                  <c:v>196808</c:v>
                </c:pt>
                <c:pt idx="44">
                  <c:v>196809</c:v>
                </c:pt>
                <c:pt idx="45">
                  <c:v>196810</c:v>
                </c:pt>
                <c:pt idx="46">
                  <c:v>196811</c:v>
                </c:pt>
                <c:pt idx="47">
                  <c:v>196812</c:v>
                </c:pt>
                <c:pt idx="48">
                  <c:v>196901</c:v>
                </c:pt>
                <c:pt idx="49">
                  <c:v>196902</c:v>
                </c:pt>
                <c:pt idx="50">
                  <c:v>196903</c:v>
                </c:pt>
                <c:pt idx="51">
                  <c:v>196904</c:v>
                </c:pt>
                <c:pt idx="52">
                  <c:v>196905</c:v>
                </c:pt>
                <c:pt idx="53">
                  <c:v>196906</c:v>
                </c:pt>
                <c:pt idx="54">
                  <c:v>196907</c:v>
                </c:pt>
                <c:pt idx="55">
                  <c:v>196908</c:v>
                </c:pt>
                <c:pt idx="56">
                  <c:v>196909</c:v>
                </c:pt>
                <c:pt idx="57">
                  <c:v>196910</c:v>
                </c:pt>
                <c:pt idx="58">
                  <c:v>196911</c:v>
                </c:pt>
                <c:pt idx="59">
                  <c:v>196912</c:v>
                </c:pt>
                <c:pt idx="60">
                  <c:v>197001</c:v>
                </c:pt>
                <c:pt idx="61">
                  <c:v>197002</c:v>
                </c:pt>
                <c:pt idx="62">
                  <c:v>197003</c:v>
                </c:pt>
                <c:pt idx="63">
                  <c:v>197004</c:v>
                </c:pt>
                <c:pt idx="64">
                  <c:v>197005</c:v>
                </c:pt>
                <c:pt idx="65">
                  <c:v>197006</c:v>
                </c:pt>
                <c:pt idx="66">
                  <c:v>197007</c:v>
                </c:pt>
                <c:pt idx="67">
                  <c:v>197008</c:v>
                </c:pt>
                <c:pt idx="68">
                  <c:v>197009</c:v>
                </c:pt>
                <c:pt idx="69">
                  <c:v>197010</c:v>
                </c:pt>
                <c:pt idx="70">
                  <c:v>197011</c:v>
                </c:pt>
                <c:pt idx="71">
                  <c:v>197012</c:v>
                </c:pt>
                <c:pt idx="72">
                  <c:v>197101</c:v>
                </c:pt>
                <c:pt idx="73">
                  <c:v>197102</c:v>
                </c:pt>
                <c:pt idx="74">
                  <c:v>197103</c:v>
                </c:pt>
                <c:pt idx="75">
                  <c:v>197104</c:v>
                </c:pt>
                <c:pt idx="76">
                  <c:v>197105</c:v>
                </c:pt>
                <c:pt idx="77">
                  <c:v>197106</c:v>
                </c:pt>
                <c:pt idx="78">
                  <c:v>197107</c:v>
                </c:pt>
                <c:pt idx="79">
                  <c:v>197108</c:v>
                </c:pt>
                <c:pt idx="80">
                  <c:v>197109</c:v>
                </c:pt>
                <c:pt idx="81">
                  <c:v>197110</c:v>
                </c:pt>
                <c:pt idx="82">
                  <c:v>197111</c:v>
                </c:pt>
                <c:pt idx="83">
                  <c:v>197112</c:v>
                </c:pt>
                <c:pt idx="84">
                  <c:v>197201</c:v>
                </c:pt>
                <c:pt idx="85">
                  <c:v>197202</c:v>
                </c:pt>
                <c:pt idx="86">
                  <c:v>197203</c:v>
                </c:pt>
                <c:pt idx="87">
                  <c:v>197204</c:v>
                </c:pt>
                <c:pt idx="88">
                  <c:v>197205</c:v>
                </c:pt>
                <c:pt idx="89">
                  <c:v>197206</c:v>
                </c:pt>
                <c:pt idx="90">
                  <c:v>197207</c:v>
                </c:pt>
                <c:pt idx="91">
                  <c:v>197208</c:v>
                </c:pt>
                <c:pt idx="92">
                  <c:v>197209</c:v>
                </c:pt>
                <c:pt idx="93">
                  <c:v>197210</c:v>
                </c:pt>
                <c:pt idx="94">
                  <c:v>197211</c:v>
                </c:pt>
                <c:pt idx="95">
                  <c:v>197212</c:v>
                </c:pt>
                <c:pt idx="96">
                  <c:v>197301</c:v>
                </c:pt>
                <c:pt idx="97">
                  <c:v>197302</c:v>
                </c:pt>
                <c:pt idx="98">
                  <c:v>197303</c:v>
                </c:pt>
                <c:pt idx="99">
                  <c:v>197304</c:v>
                </c:pt>
                <c:pt idx="100">
                  <c:v>197305</c:v>
                </c:pt>
                <c:pt idx="101">
                  <c:v>197306</c:v>
                </c:pt>
                <c:pt idx="102">
                  <c:v>197307</c:v>
                </c:pt>
                <c:pt idx="103">
                  <c:v>197308</c:v>
                </c:pt>
                <c:pt idx="104">
                  <c:v>197309</c:v>
                </c:pt>
                <c:pt idx="105">
                  <c:v>197310</c:v>
                </c:pt>
                <c:pt idx="106">
                  <c:v>197311</c:v>
                </c:pt>
                <c:pt idx="107">
                  <c:v>197312</c:v>
                </c:pt>
                <c:pt idx="108">
                  <c:v>197401</c:v>
                </c:pt>
                <c:pt idx="109">
                  <c:v>197402</c:v>
                </c:pt>
                <c:pt idx="110">
                  <c:v>197403</c:v>
                </c:pt>
                <c:pt idx="111">
                  <c:v>197404</c:v>
                </c:pt>
                <c:pt idx="112">
                  <c:v>197405</c:v>
                </c:pt>
                <c:pt idx="113">
                  <c:v>197406</c:v>
                </c:pt>
                <c:pt idx="114">
                  <c:v>197407</c:v>
                </c:pt>
                <c:pt idx="115">
                  <c:v>197408</c:v>
                </c:pt>
                <c:pt idx="116">
                  <c:v>197409</c:v>
                </c:pt>
                <c:pt idx="117">
                  <c:v>197410</c:v>
                </c:pt>
                <c:pt idx="118">
                  <c:v>197411</c:v>
                </c:pt>
                <c:pt idx="119">
                  <c:v>197412</c:v>
                </c:pt>
                <c:pt idx="120">
                  <c:v>197501</c:v>
                </c:pt>
                <c:pt idx="121">
                  <c:v>197502</c:v>
                </c:pt>
                <c:pt idx="122">
                  <c:v>197503</c:v>
                </c:pt>
                <c:pt idx="123">
                  <c:v>197504</c:v>
                </c:pt>
                <c:pt idx="124">
                  <c:v>197505</c:v>
                </c:pt>
                <c:pt idx="125">
                  <c:v>197506</c:v>
                </c:pt>
                <c:pt idx="126">
                  <c:v>197507</c:v>
                </c:pt>
                <c:pt idx="127">
                  <c:v>197508</c:v>
                </c:pt>
                <c:pt idx="128">
                  <c:v>197509</c:v>
                </c:pt>
                <c:pt idx="129">
                  <c:v>197510</c:v>
                </c:pt>
                <c:pt idx="130">
                  <c:v>197511</c:v>
                </c:pt>
                <c:pt idx="131">
                  <c:v>197512</c:v>
                </c:pt>
                <c:pt idx="132">
                  <c:v>197601</c:v>
                </c:pt>
                <c:pt idx="133">
                  <c:v>197602</c:v>
                </c:pt>
                <c:pt idx="134">
                  <c:v>197603</c:v>
                </c:pt>
                <c:pt idx="135">
                  <c:v>197604</c:v>
                </c:pt>
                <c:pt idx="136">
                  <c:v>197605</c:v>
                </c:pt>
                <c:pt idx="137">
                  <c:v>197606</c:v>
                </c:pt>
                <c:pt idx="138">
                  <c:v>197607</c:v>
                </c:pt>
                <c:pt idx="139">
                  <c:v>197608</c:v>
                </c:pt>
                <c:pt idx="140">
                  <c:v>197609</c:v>
                </c:pt>
                <c:pt idx="141">
                  <c:v>197610</c:v>
                </c:pt>
                <c:pt idx="142">
                  <c:v>197611</c:v>
                </c:pt>
                <c:pt idx="143">
                  <c:v>197612</c:v>
                </c:pt>
                <c:pt idx="144">
                  <c:v>197701</c:v>
                </c:pt>
                <c:pt idx="145">
                  <c:v>197702</c:v>
                </c:pt>
                <c:pt idx="146">
                  <c:v>197703</c:v>
                </c:pt>
                <c:pt idx="147">
                  <c:v>197704</c:v>
                </c:pt>
                <c:pt idx="148">
                  <c:v>197705</c:v>
                </c:pt>
                <c:pt idx="149">
                  <c:v>197706</c:v>
                </c:pt>
                <c:pt idx="150">
                  <c:v>197707</c:v>
                </c:pt>
                <c:pt idx="151">
                  <c:v>197708</c:v>
                </c:pt>
                <c:pt idx="152">
                  <c:v>197709</c:v>
                </c:pt>
                <c:pt idx="153">
                  <c:v>197710</c:v>
                </c:pt>
                <c:pt idx="154">
                  <c:v>197711</c:v>
                </c:pt>
                <c:pt idx="155">
                  <c:v>197712</c:v>
                </c:pt>
                <c:pt idx="156">
                  <c:v>197801</c:v>
                </c:pt>
                <c:pt idx="157">
                  <c:v>197802</c:v>
                </c:pt>
                <c:pt idx="158">
                  <c:v>197803</c:v>
                </c:pt>
                <c:pt idx="159">
                  <c:v>197804</c:v>
                </c:pt>
                <c:pt idx="160">
                  <c:v>197805</c:v>
                </c:pt>
                <c:pt idx="161">
                  <c:v>197806</c:v>
                </c:pt>
                <c:pt idx="162">
                  <c:v>197807</c:v>
                </c:pt>
                <c:pt idx="163">
                  <c:v>197808</c:v>
                </c:pt>
                <c:pt idx="164">
                  <c:v>197809</c:v>
                </c:pt>
                <c:pt idx="165">
                  <c:v>197810</c:v>
                </c:pt>
                <c:pt idx="166">
                  <c:v>197811</c:v>
                </c:pt>
                <c:pt idx="167">
                  <c:v>197812</c:v>
                </c:pt>
                <c:pt idx="168">
                  <c:v>197901</c:v>
                </c:pt>
                <c:pt idx="169">
                  <c:v>197902</c:v>
                </c:pt>
                <c:pt idx="170">
                  <c:v>197903</c:v>
                </c:pt>
                <c:pt idx="171">
                  <c:v>197904</c:v>
                </c:pt>
                <c:pt idx="172">
                  <c:v>197905</c:v>
                </c:pt>
                <c:pt idx="173">
                  <c:v>197906</c:v>
                </c:pt>
                <c:pt idx="174">
                  <c:v>197907</c:v>
                </c:pt>
                <c:pt idx="175">
                  <c:v>197908</c:v>
                </c:pt>
                <c:pt idx="176">
                  <c:v>197909</c:v>
                </c:pt>
                <c:pt idx="177">
                  <c:v>197910</c:v>
                </c:pt>
                <c:pt idx="178">
                  <c:v>197911</c:v>
                </c:pt>
                <c:pt idx="179">
                  <c:v>197912</c:v>
                </c:pt>
                <c:pt idx="180">
                  <c:v>198001</c:v>
                </c:pt>
                <c:pt idx="181">
                  <c:v>198002</c:v>
                </c:pt>
                <c:pt idx="182">
                  <c:v>198003</c:v>
                </c:pt>
                <c:pt idx="183">
                  <c:v>198004</c:v>
                </c:pt>
                <c:pt idx="184">
                  <c:v>198005</c:v>
                </c:pt>
                <c:pt idx="185">
                  <c:v>198006</c:v>
                </c:pt>
                <c:pt idx="186">
                  <c:v>198007</c:v>
                </c:pt>
                <c:pt idx="187">
                  <c:v>198008</c:v>
                </c:pt>
                <c:pt idx="188">
                  <c:v>198009</c:v>
                </c:pt>
                <c:pt idx="189">
                  <c:v>198010</c:v>
                </c:pt>
                <c:pt idx="190">
                  <c:v>198011</c:v>
                </c:pt>
                <c:pt idx="191">
                  <c:v>198012</c:v>
                </c:pt>
                <c:pt idx="192">
                  <c:v>198101</c:v>
                </c:pt>
                <c:pt idx="193">
                  <c:v>198102</c:v>
                </c:pt>
                <c:pt idx="194">
                  <c:v>198103</c:v>
                </c:pt>
                <c:pt idx="195">
                  <c:v>198104</c:v>
                </c:pt>
                <c:pt idx="196">
                  <c:v>198105</c:v>
                </c:pt>
                <c:pt idx="197">
                  <c:v>198106</c:v>
                </c:pt>
                <c:pt idx="198">
                  <c:v>198107</c:v>
                </c:pt>
                <c:pt idx="199">
                  <c:v>198108</c:v>
                </c:pt>
                <c:pt idx="200">
                  <c:v>198109</c:v>
                </c:pt>
                <c:pt idx="201">
                  <c:v>198110</c:v>
                </c:pt>
                <c:pt idx="202">
                  <c:v>198111</c:v>
                </c:pt>
                <c:pt idx="203">
                  <c:v>198112</c:v>
                </c:pt>
                <c:pt idx="204">
                  <c:v>198201</c:v>
                </c:pt>
                <c:pt idx="205">
                  <c:v>198202</c:v>
                </c:pt>
                <c:pt idx="206">
                  <c:v>198203</c:v>
                </c:pt>
                <c:pt idx="207">
                  <c:v>198204</c:v>
                </c:pt>
                <c:pt idx="208">
                  <c:v>198205</c:v>
                </c:pt>
                <c:pt idx="209">
                  <c:v>198206</c:v>
                </c:pt>
                <c:pt idx="210">
                  <c:v>198207</c:v>
                </c:pt>
                <c:pt idx="211">
                  <c:v>198208</c:v>
                </c:pt>
                <c:pt idx="212">
                  <c:v>198209</c:v>
                </c:pt>
                <c:pt idx="213">
                  <c:v>198210</c:v>
                </c:pt>
                <c:pt idx="214">
                  <c:v>198211</c:v>
                </c:pt>
                <c:pt idx="215">
                  <c:v>198212</c:v>
                </c:pt>
                <c:pt idx="216">
                  <c:v>198301</c:v>
                </c:pt>
                <c:pt idx="217">
                  <c:v>198302</c:v>
                </c:pt>
                <c:pt idx="218">
                  <c:v>198303</c:v>
                </c:pt>
                <c:pt idx="219">
                  <c:v>198304</c:v>
                </c:pt>
                <c:pt idx="220">
                  <c:v>198305</c:v>
                </c:pt>
                <c:pt idx="221">
                  <c:v>198306</c:v>
                </c:pt>
                <c:pt idx="222">
                  <c:v>198307</c:v>
                </c:pt>
                <c:pt idx="223">
                  <c:v>198308</c:v>
                </c:pt>
                <c:pt idx="224">
                  <c:v>198309</c:v>
                </c:pt>
                <c:pt idx="225">
                  <c:v>198310</c:v>
                </c:pt>
                <c:pt idx="226">
                  <c:v>198311</c:v>
                </c:pt>
                <c:pt idx="227">
                  <c:v>198312</c:v>
                </c:pt>
                <c:pt idx="228">
                  <c:v>198401</c:v>
                </c:pt>
                <c:pt idx="229">
                  <c:v>198402</c:v>
                </c:pt>
                <c:pt idx="230">
                  <c:v>198403</c:v>
                </c:pt>
                <c:pt idx="231">
                  <c:v>198404</c:v>
                </c:pt>
                <c:pt idx="232">
                  <c:v>198405</c:v>
                </c:pt>
                <c:pt idx="233">
                  <c:v>198406</c:v>
                </c:pt>
                <c:pt idx="234">
                  <c:v>198407</c:v>
                </c:pt>
                <c:pt idx="235">
                  <c:v>198408</c:v>
                </c:pt>
                <c:pt idx="236">
                  <c:v>198409</c:v>
                </c:pt>
                <c:pt idx="237">
                  <c:v>198410</c:v>
                </c:pt>
                <c:pt idx="238">
                  <c:v>198411</c:v>
                </c:pt>
                <c:pt idx="239">
                  <c:v>198412</c:v>
                </c:pt>
                <c:pt idx="240">
                  <c:v>198501</c:v>
                </c:pt>
                <c:pt idx="241">
                  <c:v>198502</c:v>
                </c:pt>
                <c:pt idx="242">
                  <c:v>198503</c:v>
                </c:pt>
                <c:pt idx="243">
                  <c:v>198504</c:v>
                </c:pt>
                <c:pt idx="244">
                  <c:v>198505</c:v>
                </c:pt>
                <c:pt idx="245">
                  <c:v>198506</c:v>
                </c:pt>
                <c:pt idx="246">
                  <c:v>198507</c:v>
                </c:pt>
                <c:pt idx="247">
                  <c:v>198508</c:v>
                </c:pt>
                <c:pt idx="248">
                  <c:v>198509</c:v>
                </c:pt>
                <c:pt idx="249">
                  <c:v>198510</c:v>
                </c:pt>
                <c:pt idx="250">
                  <c:v>198511</c:v>
                </c:pt>
                <c:pt idx="251">
                  <c:v>198512</c:v>
                </c:pt>
                <c:pt idx="252">
                  <c:v>198601</c:v>
                </c:pt>
                <c:pt idx="253">
                  <c:v>198602</c:v>
                </c:pt>
                <c:pt idx="254">
                  <c:v>198603</c:v>
                </c:pt>
                <c:pt idx="255">
                  <c:v>198604</c:v>
                </c:pt>
                <c:pt idx="256">
                  <c:v>198605</c:v>
                </c:pt>
                <c:pt idx="257">
                  <c:v>198606</c:v>
                </c:pt>
                <c:pt idx="258">
                  <c:v>198607</c:v>
                </c:pt>
                <c:pt idx="259">
                  <c:v>198608</c:v>
                </c:pt>
                <c:pt idx="260">
                  <c:v>198609</c:v>
                </c:pt>
                <c:pt idx="261">
                  <c:v>198610</c:v>
                </c:pt>
                <c:pt idx="262">
                  <c:v>198611</c:v>
                </c:pt>
                <c:pt idx="263">
                  <c:v>198612</c:v>
                </c:pt>
                <c:pt idx="264">
                  <c:v>198701</c:v>
                </c:pt>
                <c:pt idx="265">
                  <c:v>198702</c:v>
                </c:pt>
                <c:pt idx="266">
                  <c:v>198703</c:v>
                </c:pt>
                <c:pt idx="267">
                  <c:v>198704</c:v>
                </c:pt>
                <c:pt idx="268">
                  <c:v>198705</c:v>
                </c:pt>
                <c:pt idx="269">
                  <c:v>198706</c:v>
                </c:pt>
                <c:pt idx="270">
                  <c:v>198707</c:v>
                </c:pt>
                <c:pt idx="271">
                  <c:v>198708</c:v>
                </c:pt>
                <c:pt idx="272">
                  <c:v>198709</c:v>
                </c:pt>
                <c:pt idx="273">
                  <c:v>198710</c:v>
                </c:pt>
                <c:pt idx="274">
                  <c:v>198711</c:v>
                </c:pt>
                <c:pt idx="275">
                  <c:v>198712</c:v>
                </c:pt>
                <c:pt idx="276">
                  <c:v>198801</c:v>
                </c:pt>
                <c:pt idx="277">
                  <c:v>198802</c:v>
                </c:pt>
                <c:pt idx="278">
                  <c:v>198803</c:v>
                </c:pt>
                <c:pt idx="279">
                  <c:v>198804</c:v>
                </c:pt>
                <c:pt idx="280">
                  <c:v>198805</c:v>
                </c:pt>
                <c:pt idx="281">
                  <c:v>198806</c:v>
                </c:pt>
                <c:pt idx="282">
                  <c:v>198807</c:v>
                </c:pt>
                <c:pt idx="283">
                  <c:v>198808</c:v>
                </c:pt>
                <c:pt idx="284">
                  <c:v>198809</c:v>
                </c:pt>
                <c:pt idx="285">
                  <c:v>198810</c:v>
                </c:pt>
                <c:pt idx="286">
                  <c:v>198811</c:v>
                </c:pt>
                <c:pt idx="287">
                  <c:v>198812</c:v>
                </c:pt>
                <c:pt idx="288">
                  <c:v>198901</c:v>
                </c:pt>
                <c:pt idx="289">
                  <c:v>198902</c:v>
                </c:pt>
                <c:pt idx="290">
                  <c:v>198903</c:v>
                </c:pt>
                <c:pt idx="291">
                  <c:v>198904</c:v>
                </c:pt>
                <c:pt idx="292">
                  <c:v>198905</c:v>
                </c:pt>
                <c:pt idx="293">
                  <c:v>198906</c:v>
                </c:pt>
                <c:pt idx="294">
                  <c:v>198907</c:v>
                </c:pt>
                <c:pt idx="295">
                  <c:v>198908</c:v>
                </c:pt>
                <c:pt idx="296">
                  <c:v>198909</c:v>
                </c:pt>
                <c:pt idx="297">
                  <c:v>198910</c:v>
                </c:pt>
                <c:pt idx="298">
                  <c:v>198911</c:v>
                </c:pt>
                <c:pt idx="299">
                  <c:v>198912</c:v>
                </c:pt>
                <c:pt idx="300">
                  <c:v>199001</c:v>
                </c:pt>
                <c:pt idx="301">
                  <c:v>199002</c:v>
                </c:pt>
                <c:pt idx="302">
                  <c:v>199003</c:v>
                </c:pt>
                <c:pt idx="303">
                  <c:v>199004</c:v>
                </c:pt>
                <c:pt idx="304">
                  <c:v>199005</c:v>
                </c:pt>
                <c:pt idx="305">
                  <c:v>199006</c:v>
                </c:pt>
                <c:pt idx="306">
                  <c:v>199007</c:v>
                </c:pt>
                <c:pt idx="307">
                  <c:v>199008</c:v>
                </c:pt>
                <c:pt idx="308">
                  <c:v>199009</c:v>
                </c:pt>
                <c:pt idx="309">
                  <c:v>199010</c:v>
                </c:pt>
                <c:pt idx="310">
                  <c:v>199011</c:v>
                </c:pt>
                <c:pt idx="311">
                  <c:v>199012</c:v>
                </c:pt>
                <c:pt idx="312">
                  <c:v>199101</c:v>
                </c:pt>
                <c:pt idx="313">
                  <c:v>199102</c:v>
                </c:pt>
                <c:pt idx="314">
                  <c:v>199103</c:v>
                </c:pt>
                <c:pt idx="315">
                  <c:v>199104</c:v>
                </c:pt>
                <c:pt idx="316">
                  <c:v>199105</c:v>
                </c:pt>
                <c:pt idx="317">
                  <c:v>199106</c:v>
                </c:pt>
                <c:pt idx="318">
                  <c:v>199107</c:v>
                </c:pt>
                <c:pt idx="319">
                  <c:v>199108</c:v>
                </c:pt>
                <c:pt idx="320">
                  <c:v>199109</c:v>
                </c:pt>
                <c:pt idx="321">
                  <c:v>199110</c:v>
                </c:pt>
                <c:pt idx="322">
                  <c:v>199111</c:v>
                </c:pt>
                <c:pt idx="323">
                  <c:v>199112</c:v>
                </c:pt>
                <c:pt idx="324">
                  <c:v>199201</c:v>
                </c:pt>
                <c:pt idx="325">
                  <c:v>199202</c:v>
                </c:pt>
                <c:pt idx="326">
                  <c:v>199203</c:v>
                </c:pt>
                <c:pt idx="327">
                  <c:v>199204</c:v>
                </c:pt>
                <c:pt idx="328">
                  <c:v>199205</c:v>
                </c:pt>
                <c:pt idx="329">
                  <c:v>199206</c:v>
                </c:pt>
                <c:pt idx="330">
                  <c:v>199207</c:v>
                </c:pt>
                <c:pt idx="331">
                  <c:v>199208</c:v>
                </c:pt>
                <c:pt idx="332">
                  <c:v>199209</c:v>
                </c:pt>
                <c:pt idx="333">
                  <c:v>199210</c:v>
                </c:pt>
                <c:pt idx="334">
                  <c:v>199211</c:v>
                </c:pt>
                <c:pt idx="335">
                  <c:v>199212</c:v>
                </c:pt>
                <c:pt idx="336">
                  <c:v>199301</c:v>
                </c:pt>
                <c:pt idx="337">
                  <c:v>199302</c:v>
                </c:pt>
                <c:pt idx="338">
                  <c:v>199303</c:v>
                </c:pt>
                <c:pt idx="339">
                  <c:v>199304</c:v>
                </c:pt>
                <c:pt idx="340">
                  <c:v>199305</c:v>
                </c:pt>
                <c:pt idx="341">
                  <c:v>199306</c:v>
                </c:pt>
                <c:pt idx="342">
                  <c:v>199307</c:v>
                </c:pt>
                <c:pt idx="343">
                  <c:v>199308</c:v>
                </c:pt>
                <c:pt idx="344">
                  <c:v>199309</c:v>
                </c:pt>
                <c:pt idx="345">
                  <c:v>199310</c:v>
                </c:pt>
                <c:pt idx="346">
                  <c:v>199311</c:v>
                </c:pt>
                <c:pt idx="347">
                  <c:v>199312</c:v>
                </c:pt>
                <c:pt idx="348">
                  <c:v>199401</c:v>
                </c:pt>
                <c:pt idx="349">
                  <c:v>199402</c:v>
                </c:pt>
                <c:pt idx="350">
                  <c:v>199403</c:v>
                </c:pt>
                <c:pt idx="351">
                  <c:v>199404</c:v>
                </c:pt>
                <c:pt idx="352">
                  <c:v>199405</c:v>
                </c:pt>
                <c:pt idx="353">
                  <c:v>199406</c:v>
                </c:pt>
                <c:pt idx="354">
                  <c:v>199407</c:v>
                </c:pt>
                <c:pt idx="355">
                  <c:v>199408</c:v>
                </c:pt>
                <c:pt idx="356">
                  <c:v>199409</c:v>
                </c:pt>
                <c:pt idx="357">
                  <c:v>199410</c:v>
                </c:pt>
                <c:pt idx="358">
                  <c:v>199411</c:v>
                </c:pt>
                <c:pt idx="359">
                  <c:v>199412</c:v>
                </c:pt>
                <c:pt idx="360">
                  <c:v>199501</c:v>
                </c:pt>
                <c:pt idx="361">
                  <c:v>199502</c:v>
                </c:pt>
                <c:pt idx="362">
                  <c:v>199503</c:v>
                </c:pt>
                <c:pt idx="363">
                  <c:v>199504</c:v>
                </c:pt>
                <c:pt idx="364">
                  <c:v>199505</c:v>
                </c:pt>
                <c:pt idx="365">
                  <c:v>199506</c:v>
                </c:pt>
                <c:pt idx="366">
                  <c:v>199507</c:v>
                </c:pt>
                <c:pt idx="367">
                  <c:v>199508</c:v>
                </c:pt>
                <c:pt idx="368">
                  <c:v>199509</c:v>
                </c:pt>
                <c:pt idx="369">
                  <c:v>199510</c:v>
                </c:pt>
                <c:pt idx="370">
                  <c:v>199511</c:v>
                </c:pt>
                <c:pt idx="371">
                  <c:v>199512</c:v>
                </c:pt>
                <c:pt idx="372">
                  <c:v>199601</c:v>
                </c:pt>
                <c:pt idx="373">
                  <c:v>199602</c:v>
                </c:pt>
                <c:pt idx="374">
                  <c:v>199603</c:v>
                </c:pt>
                <c:pt idx="375">
                  <c:v>199604</c:v>
                </c:pt>
                <c:pt idx="376">
                  <c:v>199605</c:v>
                </c:pt>
                <c:pt idx="377">
                  <c:v>199606</c:v>
                </c:pt>
                <c:pt idx="378">
                  <c:v>199607</c:v>
                </c:pt>
                <c:pt idx="379">
                  <c:v>199608</c:v>
                </c:pt>
                <c:pt idx="380">
                  <c:v>199609</c:v>
                </c:pt>
                <c:pt idx="381">
                  <c:v>199610</c:v>
                </c:pt>
                <c:pt idx="382">
                  <c:v>199611</c:v>
                </c:pt>
                <c:pt idx="383">
                  <c:v>199612</c:v>
                </c:pt>
                <c:pt idx="384">
                  <c:v>199701</c:v>
                </c:pt>
                <c:pt idx="385">
                  <c:v>199702</c:v>
                </c:pt>
                <c:pt idx="386">
                  <c:v>199703</c:v>
                </c:pt>
                <c:pt idx="387">
                  <c:v>199704</c:v>
                </c:pt>
                <c:pt idx="388">
                  <c:v>199705</c:v>
                </c:pt>
                <c:pt idx="389">
                  <c:v>199706</c:v>
                </c:pt>
                <c:pt idx="390">
                  <c:v>199707</c:v>
                </c:pt>
                <c:pt idx="391">
                  <c:v>199708</c:v>
                </c:pt>
                <c:pt idx="392">
                  <c:v>199709</c:v>
                </c:pt>
                <c:pt idx="393">
                  <c:v>199710</c:v>
                </c:pt>
                <c:pt idx="394">
                  <c:v>199711</c:v>
                </c:pt>
                <c:pt idx="395">
                  <c:v>199712</c:v>
                </c:pt>
                <c:pt idx="396">
                  <c:v>199801</c:v>
                </c:pt>
                <c:pt idx="397">
                  <c:v>199802</c:v>
                </c:pt>
                <c:pt idx="398">
                  <c:v>199803</c:v>
                </c:pt>
                <c:pt idx="399">
                  <c:v>199804</c:v>
                </c:pt>
                <c:pt idx="400">
                  <c:v>199805</c:v>
                </c:pt>
                <c:pt idx="401">
                  <c:v>199806</c:v>
                </c:pt>
                <c:pt idx="402">
                  <c:v>199807</c:v>
                </c:pt>
                <c:pt idx="403">
                  <c:v>199808</c:v>
                </c:pt>
                <c:pt idx="404">
                  <c:v>199809</c:v>
                </c:pt>
                <c:pt idx="405">
                  <c:v>199810</c:v>
                </c:pt>
                <c:pt idx="406">
                  <c:v>199811</c:v>
                </c:pt>
                <c:pt idx="407">
                  <c:v>199812</c:v>
                </c:pt>
                <c:pt idx="408">
                  <c:v>199901</c:v>
                </c:pt>
                <c:pt idx="409">
                  <c:v>199902</c:v>
                </c:pt>
                <c:pt idx="410">
                  <c:v>199903</c:v>
                </c:pt>
                <c:pt idx="411">
                  <c:v>199904</c:v>
                </c:pt>
                <c:pt idx="412">
                  <c:v>199905</c:v>
                </c:pt>
                <c:pt idx="413">
                  <c:v>199906</c:v>
                </c:pt>
                <c:pt idx="414">
                  <c:v>199907</c:v>
                </c:pt>
                <c:pt idx="415">
                  <c:v>199908</c:v>
                </c:pt>
                <c:pt idx="416">
                  <c:v>199909</c:v>
                </c:pt>
                <c:pt idx="417">
                  <c:v>199910</c:v>
                </c:pt>
                <c:pt idx="418">
                  <c:v>199911</c:v>
                </c:pt>
                <c:pt idx="419">
                  <c:v>199912</c:v>
                </c:pt>
                <c:pt idx="420">
                  <c:v>200001</c:v>
                </c:pt>
                <c:pt idx="421">
                  <c:v>200002</c:v>
                </c:pt>
                <c:pt idx="422">
                  <c:v>200003</c:v>
                </c:pt>
                <c:pt idx="423">
                  <c:v>200004</c:v>
                </c:pt>
                <c:pt idx="424">
                  <c:v>200005</c:v>
                </c:pt>
                <c:pt idx="425">
                  <c:v>200006</c:v>
                </c:pt>
                <c:pt idx="426">
                  <c:v>200007</c:v>
                </c:pt>
                <c:pt idx="427">
                  <c:v>200008</c:v>
                </c:pt>
                <c:pt idx="428">
                  <c:v>200009</c:v>
                </c:pt>
                <c:pt idx="429">
                  <c:v>200010</c:v>
                </c:pt>
                <c:pt idx="430">
                  <c:v>200011</c:v>
                </c:pt>
                <c:pt idx="431">
                  <c:v>200012</c:v>
                </c:pt>
                <c:pt idx="432">
                  <c:v>200101</c:v>
                </c:pt>
                <c:pt idx="433">
                  <c:v>200102</c:v>
                </c:pt>
                <c:pt idx="434">
                  <c:v>200103</c:v>
                </c:pt>
                <c:pt idx="435">
                  <c:v>200104</c:v>
                </c:pt>
                <c:pt idx="436">
                  <c:v>200105</c:v>
                </c:pt>
                <c:pt idx="437">
                  <c:v>200106</c:v>
                </c:pt>
                <c:pt idx="438">
                  <c:v>200107</c:v>
                </c:pt>
                <c:pt idx="439">
                  <c:v>200108</c:v>
                </c:pt>
                <c:pt idx="440">
                  <c:v>200109</c:v>
                </c:pt>
                <c:pt idx="441">
                  <c:v>200110</c:v>
                </c:pt>
                <c:pt idx="442">
                  <c:v>200111</c:v>
                </c:pt>
                <c:pt idx="443">
                  <c:v>200112</c:v>
                </c:pt>
                <c:pt idx="444">
                  <c:v>200201</c:v>
                </c:pt>
                <c:pt idx="445">
                  <c:v>200202</c:v>
                </c:pt>
                <c:pt idx="446">
                  <c:v>200203</c:v>
                </c:pt>
                <c:pt idx="447">
                  <c:v>200204</c:v>
                </c:pt>
                <c:pt idx="448">
                  <c:v>200205</c:v>
                </c:pt>
                <c:pt idx="449">
                  <c:v>200206</c:v>
                </c:pt>
                <c:pt idx="450">
                  <c:v>200207</c:v>
                </c:pt>
                <c:pt idx="451">
                  <c:v>200208</c:v>
                </c:pt>
                <c:pt idx="452">
                  <c:v>200209</c:v>
                </c:pt>
                <c:pt idx="453">
                  <c:v>200210</c:v>
                </c:pt>
                <c:pt idx="454">
                  <c:v>200211</c:v>
                </c:pt>
                <c:pt idx="455">
                  <c:v>200212</c:v>
                </c:pt>
                <c:pt idx="456">
                  <c:v>200301</c:v>
                </c:pt>
                <c:pt idx="457">
                  <c:v>200302</c:v>
                </c:pt>
                <c:pt idx="458">
                  <c:v>200303</c:v>
                </c:pt>
                <c:pt idx="459">
                  <c:v>200304</c:v>
                </c:pt>
                <c:pt idx="460">
                  <c:v>200305</c:v>
                </c:pt>
                <c:pt idx="461">
                  <c:v>200306</c:v>
                </c:pt>
                <c:pt idx="462">
                  <c:v>200307</c:v>
                </c:pt>
                <c:pt idx="463">
                  <c:v>200308</c:v>
                </c:pt>
                <c:pt idx="464">
                  <c:v>200309</c:v>
                </c:pt>
                <c:pt idx="465">
                  <c:v>200310</c:v>
                </c:pt>
                <c:pt idx="466">
                  <c:v>200311</c:v>
                </c:pt>
                <c:pt idx="467">
                  <c:v>200312</c:v>
                </c:pt>
                <c:pt idx="468">
                  <c:v>200401</c:v>
                </c:pt>
                <c:pt idx="469">
                  <c:v>200402</c:v>
                </c:pt>
                <c:pt idx="470">
                  <c:v>200403</c:v>
                </c:pt>
                <c:pt idx="471">
                  <c:v>200404</c:v>
                </c:pt>
                <c:pt idx="472">
                  <c:v>200405</c:v>
                </c:pt>
                <c:pt idx="473">
                  <c:v>200406</c:v>
                </c:pt>
                <c:pt idx="474">
                  <c:v>200407</c:v>
                </c:pt>
                <c:pt idx="475">
                  <c:v>200408</c:v>
                </c:pt>
                <c:pt idx="476">
                  <c:v>200409</c:v>
                </c:pt>
                <c:pt idx="477">
                  <c:v>200410</c:v>
                </c:pt>
                <c:pt idx="478">
                  <c:v>200411</c:v>
                </c:pt>
                <c:pt idx="479">
                  <c:v>200412</c:v>
                </c:pt>
                <c:pt idx="480">
                  <c:v>200501</c:v>
                </c:pt>
                <c:pt idx="481">
                  <c:v>200502</c:v>
                </c:pt>
                <c:pt idx="482">
                  <c:v>200503</c:v>
                </c:pt>
                <c:pt idx="483">
                  <c:v>200504</c:v>
                </c:pt>
                <c:pt idx="484">
                  <c:v>200505</c:v>
                </c:pt>
                <c:pt idx="485">
                  <c:v>200506</c:v>
                </c:pt>
                <c:pt idx="486">
                  <c:v>200507</c:v>
                </c:pt>
                <c:pt idx="487">
                  <c:v>200508</c:v>
                </c:pt>
                <c:pt idx="488">
                  <c:v>200509</c:v>
                </c:pt>
                <c:pt idx="489">
                  <c:v>200510</c:v>
                </c:pt>
                <c:pt idx="490">
                  <c:v>200511</c:v>
                </c:pt>
                <c:pt idx="491">
                  <c:v>200512</c:v>
                </c:pt>
                <c:pt idx="492">
                  <c:v>200601</c:v>
                </c:pt>
                <c:pt idx="493">
                  <c:v>200602</c:v>
                </c:pt>
                <c:pt idx="494">
                  <c:v>200603</c:v>
                </c:pt>
                <c:pt idx="495">
                  <c:v>200604</c:v>
                </c:pt>
                <c:pt idx="496">
                  <c:v>200605</c:v>
                </c:pt>
                <c:pt idx="497">
                  <c:v>200606</c:v>
                </c:pt>
                <c:pt idx="498">
                  <c:v>200607</c:v>
                </c:pt>
                <c:pt idx="499">
                  <c:v>200608</c:v>
                </c:pt>
                <c:pt idx="500">
                  <c:v>200609</c:v>
                </c:pt>
                <c:pt idx="501">
                  <c:v>200610</c:v>
                </c:pt>
                <c:pt idx="502">
                  <c:v>200611</c:v>
                </c:pt>
                <c:pt idx="503">
                  <c:v>200612</c:v>
                </c:pt>
                <c:pt idx="504">
                  <c:v>200701</c:v>
                </c:pt>
                <c:pt idx="505">
                  <c:v>200702</c:v>
                </c:pt>
                <c:pt idx="506">
                  <c:v>200703</c:v>
                </c:pt>
                <c:pt idx="507">
                  <c:v>200704</c:v>
                </c:pt>
                <c:pt idx="508">
                  <c:v>200705</c:v>
                </c:pt>
                <c:pt idx="509">
                  <c:v>200706</c:v>
                </c:pt>
                <c:pt idx="510">
                  <c:v>200707</c:v>
                </c:pt>
                <c:pt idx="511">
                  <c:v>200708</c:v>
                </c:pt>
                <c:pt idx="512">
                  <c:v>200709</c:v>
                </c:pt>
                <c:pt idx="513">
                  <c:v>200710</c:v>
                </c:pt>
                <c:pt idx="514">
                  <c:v>200711</c:v>
                </c:pt>
                <c:pt idx="515">
                  <c:v>200712</c:v>
                </c:pt>
                <c:pt idx="516">
                  <c:v>200801</c:v>
                </c:pt>
                <c:pt idx="517">
                  <c:v>200802</c:v>
                </c:pt>
                <c:pt idx="518">
                  <c:v>200803</c:v>
                </c:pt>
                <c:pt idx="519">
                  <c:v>200804</c:v>
                </c:pt>
                <c:pt idx="520">
                  <c:v>200805</c:v>
                </c:pt>
                <c:pt idx="521">
                  <c:v>200806</c:v>
                </c:pt>
                <c:pt idx="522">
                  <c:v>200807</c:v>
                </c:pt>
                <c:pt idx="523">
                  <c:v>200808</c:v>
                </c:pt>
                <c:pt idx="524">
                  <c:v>200809</c:v>
                </c:pt>
                <c:pt idx="525">
                  <c:v>200810</c:v>
                </c:pt>
                <c:pt idx="526">
                  <c:v>200811</c:v>
                </c:pt>
                <c:pt idx="527">
                  <c:v>200812</c:v>
                </c:pt>
                <c:pt idx="528">
                  <c:v>200901</c:v>
                </c:pt>
                <c:pt idx="529">
                  <c:v>200902</c:v>
                </c:pt>
                <c:pt idx="530">
                  <c:v>200903</c:v>
                </c:pt>
                <c:pt idx="531">
                  <c:v>200904</c:v>
                </c:pt>
                <c:pt idx="532">
                  <c:v>200905</c:v>
                </c:pt>
                <c:pt idx="533">
                  <c:v>200906</c:v>
                </c:pt>
                <c:pt idx="534">
                  <c:v>200907</c:v>
                </c:pt>
                <c:pt idx="535">
                  <c:v>200908</c:v>
                </c:pt>
                <c:pt idx="536">
                  <c:v>200909</c:v>
                </c:pt>
                <c:pt idx="537">
                  <c:v>200910</c:v>
                </c:pt>
                <c:pt idx="538">
                  <c:v>200911</c:v>
                </c:pt>
                <c:pt idx="539">
                  <c:v>200912</c:v>
                </c:pt>
                <c:pt idx="540">
                  <c:v>201001</c:v>
                </c:pt>
                <c:pt idx="541">
                  <c:v>201002</c:v>
                </c:pt>
                <c:pt idx="542">
                  <c:v>201003</c:v>
                </c:pt>
                <c:pt idx="543">
                  <c:v>201004</c:v>
                </c:pt>
                <c:pt idx="544">
                  <c:v>201005</c:v>
                </c:pt>
              </c:numCache>
            </c:numRef>
          </c:cat>
          <c:val>
            <c:numRef>
              <c:f>'最適ポートフォリオ計算例（サープラスフレームワーク）'!$L$61:$L$605</c:f>
              <c:numCache>
                <c:formatCode>General</c:formatCode>
                <c:ptCount val="545"/>
                <c:pt idx="0">
                  <c:v>1</c:v>
                </c:pt>
                <c:pt idx="1">
                  <c:v>1.0128395061728397</c:v>
                </c:pt>
                <c:pt idx="2">
                  <c:v>1.0271604938271606</c:v>
                </c:pt>
                <c:pt idx="3">
                  <c:v>1.0459259259259259</c:v>
                </c:pt>
                <c:pt idx="4">
                  <c:v>1.0543209876543211</c:v>
                </c:pt>
                <c:pt idx="5">
                  <c:v>1.0730864197530865</c:v>
                </c:pt>
                <c:pt idx="6">
                  <c:v>1.1022222222222222</c:v>
                </c:pt>
                <c:pt idx="7">
                  <c:v>1.1165432098765433</c:v>
                </c:pt>
                <c:pt idx="8">
                  <c:v>1.125432098765432</c:v>
                </c:pt>
                <c:pt idx="9">
                  <c:v>1.1323456790123456</c:v>
                </c:pt>
                <c:pt idx="10">
                  <c:v>1.130864197530864</c:v>
                </c:pt>
                <c:pt idx="11">
                  <c:v>1.1323456790123456</c:v>
                </c:pt>
                <c:pt idx="12">
                  <c:v>1.1392592592592592</c:v>
                </c:pt>
                <c:pt idx="13">
                  <c:v>1.1481481481481481</c:v>
                </c:pt>
                <c:pt idx="14">
                  <c:v>1.1560493827160494</c:v>
                </c:pt>
                <c:pt idx="15">
                  <c:v>1.1634567901234569</c:v>
                </c:pt>
                <c:pt idx="16">
                  <c:v>1.1708641975308645</c:v>
                </c:pt>
                <c:pt idx="17">
                  <c:v>1.1797530864197534</c:v>
                </c:pt>
                <c:pt idx="18">
                  <c:v>1.1925925925925929</c:v>
                </c:pt>
                <c:pt idx="19">
                  <c:v>1.2029629629629632</c:v>
                </c:pt>
                <c:pt idx="20">
                  <c:v>1.2103703703703708</c:v>
                </c:pt>
                <c:pt idx="21">
                  <c:v>1.2167901234567904</c:v>
                </c:pt>
                <c:pt idx="22">
                  <c:v>1.2241975308641977</c:v>
                </c:pt>
                <c:pt idx="23">
                  <c:v>1.2325925925925927</c:v>
                </c:pt>
                <c:pt idx="24">
                  <c:v>1.2404938271604939</c:v>
                </c:pt>
                <c:pt idx="25">
                  <c:v>1.2479012345679013</c:v>
                </c:pt>
                <c:pt idx="26">
                  <c:v>1.2538271604938274</c:v>
                </c:pt>
                <c:pt idx="27">
                  <c:v>1.260246913580247</c:v>
                </c:pt>
                <c:pt idx="28">
                  <c:v>1.2632098765432098</c:v>
                </c:pt>
                <c:pt idx="29">
                  <c:v>1.2701234567901234</c:v>
                </c:pt>
                <c:pt idx="30">
                  <c:v>1.2775308641975309</c:v>
                </c:pt>
                <c:pt idx="31">
                  <c:v>1.2814814814814814</c:v>
                </c:pt>
                <c:pt idx="32">
                  <c:v>1.2829629629629631</c:v>
                </c:pt>
                <c:pt idx="33">
                  <c:v>1.2864197530864199</c:v>
                </c:pt>
                <c:pt idx="34">
                  <c:v>1.2893827160493829</c:v>
                </c:pt>
                <c:pt idx="35">
                  <c:v>1.2958024691358025</c:v>
                </c:pt>
                <c:pt idx="36">
                  <c:v>1.2997530864197533</c:v>
                </c:pt>
                <c:pt idx="37">
                  <c:v>1.3120987654320988</c:v>
                </c:pt>
                <c:pt idx="38">
                  <c:v>1.3170370370370372</c:v>
                </c:pt>
                <c:pt idx="39">
                  <c:v>1.3224691358024692</c:v>
                </c:pt>
                <c:pt idx="40">
                  <c:v>1.3318518518518516</c:v>
                </c:pt>
                <c:pt idx="41">
                  <c:v>1.3412345679012345</c:v>
                </c:pt>
                <c:pt idx="42">
                  <c:v>1.3683950617283949</c:v>
                </c:pt>
                <c:pt idx="43">
                  <c:v>1.3851851851851849</c:v>
                </c:pt>
                <c:pt idx="44">
                  <c:v>1.3925925925925924</c:v>
                </c:pt>
                <c:pt idx="45">
                  <c:v>1.3916049382716047</c:v>
                </c:pt>
                <c:pt idx="46">
                  <c:v>1.3901234567901231</c:v>
                </c:pt>
                <c:pt idx="47">
                  <c:v>1.3995061728395057</c:v>
                </c:pt>
                <c:pt idx="48">
                  <c:v>1.4064197530864193</c:v>
                </c:pt>
                <c:pt idx="49">
                  <c:v>1.4153086419753083</c:v>
                </c:pt>
                <c:pt idx="50">
                  <c:v>1.4202469135802465</c:v>
                </c:pt>
                <c:pt idx="51">
                  <c:v>1.4301234567901229</c:v>
                </c:pt>
                <c:pt idx="52">
                  <c:v>1.4439506172839498</c:v>
                </c:pt>
                <c:pt idx="53">
                  <c:v>1.457777777777777</c:v>
                </c:pt>
                <c:pt idx="54">
                  <c:v>1.4676543209876534</c:v>
                </c:pt>
                <c:pt idx="55">
                  <c:v>1.4760493827160486</c:v>
                </c:pt>
                <c:pt idx="56">
                  <c:v>1.47753086419753</c:v>
                </c:pt>
                <c:pt idx="57">
                  <c:v>1.4844444444444436</c:v>
                </c:pt>
                <c:pt idx="58">
                  <c:v>1.4953086419753077</c:v>
                </c:pt>
                <c:pt idx="59">
                  <c:v>1.5046913580246901</c:v>
                </c:pt>
                <c:pt idx="60">
                  <c:v>1.5175308641975296</c:v>
                </c:pt>
                <c:pt idx="61">
                  <c:v>1.5279012345679002</c:v>
                </c:pt>
                <c:pt idx="62">
                  <c:v>1.5353086419753075</c:v>
                </c:pt>
                <c:pt idx="63">
                  <c:v>1.5446913580246902</c:v>
                </c:pt>
                <c:pt idx="64">
                  <c:v>1.5545679012345668</c:v>
                </c:pt>
                <c:pt idx="65">
                  <c:v>1.5659259259259246</c:v>
                </c:pt>
                <c:pt idx="66">
                  <c:v>1.5901234567901223</c:v>
                </c:pt>
                <c:pt idx="67">
                  <c:v>1.6024691358024681</c:v>
                </c:pt>
                <c:pt idx="68">
                  <c:v>1.6103703703703693</c:v>
                </c:pt>
                <c:pt idx="69">
                  <c:v>1.6227160493827151</c:v>
                </c:pt>
                <c:pt idx="70">
                  <c:v>1.6350617283950608</c:v>
                </c:pt>
                <c:pt idx="71">
                  <c:v>1.6459259259259251</c:v>
                </c:pt>
                <c:pt idx="72">
                  <c:v>1.6745679012345671</c:v>
                </c:pt>
                <c:pt idx="73">
                  <c:v>1.692839506172839</c:v>
                </c:pt>
                <c:pt idx="74">
                  <c:v>1.712592592592592</c:v>
                </c:pt>
                <c:pt idx="75">
                  <c:v>1.7333333333333329</c:v>
                </c:pt>
                <c:pt idx="76">
                  <c:v>1.7486419753086413</c:v>
                </c:pt>
                <c:pt idx="77">
                  <c:v>1.769382716049382</c:v>
                </c:pt>
                <c:pt idx="78">
                  <c:v>1.7975308641975303</c:v>
                </c:pt>
                <c:pt idx="79">
                  <c:v>1.8158024691358021</c:v>
                </c:pt>
                <c:pt idx="80">
                  <c:v>1.830123456790123</c:v>
                </c:pt>
                <c:pt idx="81">
                  <c:v>1.8419753086419748</c:v>
                </c:pt>
                <c:pt idx="82">
                  <c:v>1.8513580246913577</c:v>
                </c:pt>
                <c:pt idx="83">
                  <c:v>1.86716049382716</c:v>
                </c:pt>
                <c:pt idx="84">
                  <c:v>1.8918518518518515</c:v>
                </c:pt>
                <c:pt idx="85">
                  <c:v>1.912592592592592</c:v>
                </c:pt>
                <c:pt idx="86">
                  <c:v>1.9318518518518513</c:v>
                </c:pt>
                <c:pt idx="87">
                  <c:v>1.9496296296296289</c:v>
                </c:pt>
                <c:pt idx="88">
                  <c:v>1.9629629629629626</c:v>
                </c:pt>
                <c:pt idx="89">
                  <c:v>1.9851851851851847</c:v>
                </c:pt>
                <c:pt idx="90">
                  <c:v>2.0034567901234563</c:v>
                </c:pt>
                <c:pt idx="91">
                  <c:v>2.0128395061728388</c:v>
                </c:pt>
                <c:pt idx="92">
                  <c:v>2.0133333333333332</c:v>
                </c:pt>
                <c:pt idx="93">
                  <c:v>2.0237037037037036</c:v>
                </c:pt>
                <c:pt idx="94">
                  <c:v>2.0355555555555558</c:v>
                </c:pt>
                <c:pt idx="95">
                  <c:v>2.0380246913580251</c:v>
                </c:pt>
                <c:pt idx="96">
                  <c:v>2.0390123456790126</c:v>
                </c:pt>
                <c:pt idx="97">
                  <c:v>2.0306172839506171</c:v>
                </c:pt>
                <c:pt idx="98">
                  <c:v>2.0256790123456789</c:v>
                </c:pt>
                <c:pt idx="99">
                  <c:v>2.0311111111111111</c:v>
                </c:pt>
                <c:pt idx="100">
                  <c:v>2.0434567901234568</c:v>
                </c:pt>
                <c:pt idx="101">
                  <c:v>2.0543209876543211</c:v>
                </c:pt>
                <c:pt idx="102">
                  <c:v>2.0538271604938276</c:v>
                </c:pt>
                <c:pt idx="103">
                  <c:v>2.0444444444444447</c:v>
                </c:pt>
                <c:pt idx="104">
                  <c:v>2.047407407407408</c:v>
                </c:pt>
                <c:pt idx="105">
                  <c:v>2.0518518518518523</c:v>
                </c:pt>
                <c:pt idx="106">
                  <c:v>2.032592592592593</c:v>
                </c:pt>
                <c:pt idx="107">
                  <c:v>1.9525925925925929</c:v>
                </c:pt>
                <c:pt idx="108">
                  <c:v>1.9595061728395062</c:v>
                </c:pt>
                <c:pt idx="109">
                  <c:v>2.0108641975308643</c:v>
                </c:pt>
                <c:pt idx="110">
                  <c:v>2.0069135802469136</c:v>
                </c:pt>
                <c:pt idx="111">
                  <c:v>2.0108641975308643</c:v>
                </c:pt>
                <c:pt idx="112">
                  <c:v>2.0429629629629629</c:v>
                </c:pt>
                <c:pt idx="113">
                  <c:v>2.0518518518518518</c:v>
                </c:pt>
                <c:pt idx="114">
                  <c:v>2.0716049382716051</c:v>
                </c:pt>
                <c:pt idx="115">
                  <c:v>2.0720987654320986</c:v>
                </c:pt>
                <c:pt idx="116">
                  <c:v>2.0676543209876539</c:v>
                </c:pt>
                <c:pt idx="117">
                  <c:v>2.0770370370370368</c:v>
                </c:pt>
                <c:pt idx="118">
                  <c:v>2.0972839506172836</c:v>
                </c:pt>
                <c:pt idx="119">
                  <c:v>2.1367901234567901</c:v>
                </c:pt>
                <c:pt idx="120">
                  <c:v>2.1782716049382715</c:v>
                </c:pt>
                <c:pt idx="121">
                  <c:v>2.2765432098765435</c:v>
                </c:pt>
                <c:pt idx="122">
                  <c:v>2.2711111111111113</c:v>
                </c:pt>
                <c:pt idx="123">
                  <c:v>2.2953086419753088</c:v>
                </c:pt>
                <c:pt idx="124">
                  <c:v>2.3392592592592596</c:v>
                </c:pt>
                <c:pt idx="125">
                  <c:v>2.364444444444445</c:v>
                </c:pt>
                <c:pt idx="126">
                  <c:v>2.3723456790123461</c:v>
                </c:pt>
                <c:pt idx="127">
                  <c:v>2.3733333333333335</c:v>
                </c:pt>
                <c:pt idx="128">
                  <c:v>2.3901234567901235</c:v>
                </c:pt>
                <c:pt idx="129">
                  <c:v>2.4083950617283949</c:v>
                </c:pt>
                <c:pt idx="130">
                  <c:v>2.4261728395061728</c:v>
                </c:pt>
                <c:pt idx="131">
                  <c:v>2.4577777777777774</c:v>
                </c:pt>
                <c:pt idx="132">
                  <c:v>2.5229629629629629</c:v>
                </c:pt>
                <c:pt idx="133">
                  <c:v>2.545185185185185</c:v>
                </c:pt>
                <c:pt idx="134">
                  <c:v>2.5604938271604936</c:v>
                </c:pt>
                <c:pt idx="135">
                  <c:v>2.5708641975308639</c:v>
                </c:pt>
                <c:pt idx="136">
                  <c:v>2.578271604938271</c:v>
                </c:pt>
                <c:pt idx="137">
                  <c:v>2.5925925925925917</c:v>
                </c:pt>
                <c:pt idx="138">
                  <c:v>2.6148148148148143</c:v>
                </c:pt>
                <c:pt idx="139">
                  <c:v>2.6385185185185178</c:v>
                </c:pt>
                <c:pt idx="140">
                  <c:v>2.6558024691358022</c:v>
                </c:pt>
                <c:pt idx="141">
                  <c:v>2.6711111111111108</c:v>
                </c:pt>
                <c:pt idx="142">
                  <c:v>2.6883950617283943</c:v>
                </c:pt>
                <c:pt idx="143">
                  <c:v>2.7279012345679008</c:v>
                </c:pt>
                <c:pt idx="144">
                  <c:v>2.7723456790123451</c:v>
                </c:pt>
                <c:pt idx="145">
                  <c:v>2.8049382716049376</c:v>
                </c:pt>
                <c:pt idx="146">
                  <c:v>2.8449382716049376</c:v>
                </c:pt>
                <c:pt idx="147">
                  <c:v>2.9264197530864191</c:v>
                </c:pt>
                <c:pt idx="148">
                  <c:v>2.9817283950617277</c:v>
                </c:pt>
                <c:pt idx="149">
                  <c:v>3.0133333333333328</c:v>
                </c:pt>
                <c:pt idx="150">
                  <c:v>3.1046913580246902</c:v>
                </c:pt>
                <c:pt idx="151">
                  <c:v>3.1140740740740736</c:v>
                </c:pt>
                <c:pt idx="152">
                  <c:v>3.1323456790123454</c:v>
                </c:pt>
                <c:pt idx="153">
                  <c:v>3.1525925925925926</c:v>
                </c:pt>
                <c:pt idx="154">
                  <c:v>3.1999999999999997</c:v>
                </c:pt>
                <c:pt idx="155">
                  <c:v>3.2553086419753083</c:v>
                </c:pt>
                <c:pt idx="156">
                  <c:v>3.2716049382716044</c:v>
                </c:pt>
                <c:pt idx="157">
                  <c:v>3.2740740740740732</c:v>
                </c:pt>
                <c:pt idx="158">
                  <c:v>3.31111111111111</c:v>
                </c:pt>
                <c:pt idx="159">
                  <c:v>3.3323456790123451</c:v>
                </c:pt>
                <c:pt idx="160">
                  <c:v>3.3446913580246909</c:v>
                </c:pt>
                <c:pt idx="161">
                  <c:v>3.3456790123456779</c:v>
                </c:pt>
                <c:pt idx="162">
                  <c:v>3.3545679012345673</c:v>
                </c:pt>
                <c:pt idx="163">
                  <c:v>3.3525925925925915</c:v>
                </c:pt>
                <c:pt idx="164">
                  <c:v>3.3688888888888879</c:v>
                </c:pt>
                <c:pt idx="165">
                  <c:v>3.4029629629629614</c:v>
                </c:pt>
                <c:pt idx="166">
                  <c:v>3.416790123456789</c:v>
                </c:pt>
                <c:pt idx="167">
                  <c:v>3.4271604938271603</c:v>
                </c:pt>
                <c:pt idx="168">
                  <c:v>3.4409876543209879</c:v>
                </c:pt>
                <c:pt idx="169">
                  <c:v>3.4320987654320985</c:v>
                </c:pt>
                <c:pt idx="170">
                  <c:v>3.3728395061728391</c:v>
                </c:pt>
                <c:pt idx="171">
                  <c:v>3.3155555555555556</c:v>
                </c:pt>
                <c:pt idx="172">
                  <c:v>3.325925925925926</c:v>
                </c:pt>
                <c:pt idx="173">
                  <c:v>3.2977777777777781</c:v>
                </c:pt>
                <c:pt idx="174">
                  <c:v>3.3644444444444441</c:v>
                </c:pt>
                <c:pt idx="175">
                  <c:v>3.3703703703703698</c:v>
                </c:pt>
                <c:pt idx="176">
                  <c:v>3.3970370370370366</c:v>
                </c:pt>
                <c:pt idx="177">
                  <c:v>3.3758024691358015</c:v>
                </c:pt>
                <c:pt idx="178">
                  <c:v>3.3471604938271597</c:v>
                </c:pt>
                <c:pt idx="179">
                  <c:v>3.383209876543209</c:v>
                </c:pt>
                <c:pt idx="180">
                  <c:v>3.4232098765432086</c:v>
                </c:pt>
                <c:pt idx="181">
                  <c:v>3.3545679012345673</c:v>
                </c:pt>
                <c:pt idx="182">
                  <c:v>3.2701234567901225</c:v>
                </c:pt>
                <c:pt idx="183">
                  <c:v>3.2780246913580235</c:v>
                </c:pt>
                <c:pt idx="184">
                  <c:v>3.4656790123456784</c:v>
                </c:pt>
                <c:pt idx="185">
                  <c:v>3.5446913580246906</c:v>
                </c:pt>
                <c:pt idx="186">
                  <c:v>3.5427160493827148</c:v>
                </c:pt>
                <c:pt idx="187">
                  <c:v>3.5501234567901228</c:v>
                </c:pt>
                <c:pt idx="188">
                  <c:v>3.5659259259259248</c:v>
                </c:pt>
                <c:pt idx="189">
                  <c:v>3.6069135802469128</c:v>
                </c:pt>
                <c:pt idx="190">
                  <c:v>3.5950617283950606</c:v>
                </c:pt>
                <c:pt idx="191">
                  <c:v>3.6320987654320973</c:v>
                </c:pt>
                <c:pt idx="192">
                  <c:v>3.7051851851851838</c:v>
                </c:pt>
                <c:pt idx="193">
                  <c:v>3.743209876543208</c:v>
                </c:pt>
                <c:pt idx="194">
                  <c:v>3.8148148148148131</c:v>
                </c:pt>
                <c:pt idx="195">
                  <c:v>3.8424691358024674</c:v>
                </c:pt>
                <c:pt idx="196">
                  <c:v>3.817283950617282</c:v>
                </c:pt>
                <c:pt idx="197">
                  <c:v>3.849382716049381</c:v>
                </c:pt>
                <c:pt idx="198">
                  <c:v>3.8656790123456775</c:v>
                </c:pt>
                <c:pt idx="199">
                  <c:v>3.8666666666666654</c:v>
                </c:pt>
                <c:pt idx="200">
                  <c:v>3.9027160493827151</c:v>
                </c:pt>
                <c:pt idx="201">
                  <c:v>3.9432098765432086</c:v>
                </c:pt>
                <c:pt idx="202">
                  <c:v>4.0474074074074062</c:v>
                </c:pt>
                <c:pt idx="203">
                  <c:v>4.1041975308641971</c:v>
                </c:pt>
                <c:pt idx="204">
                  <c:v>4.1412345679012343</c:v>
                </c:pt>
                <c:pt idx="205">
                  <c:v>4.1708641975308636</c:v>
                </c:pt>
                <c:pt idx="206">
                  <c:v>4.2345679012345672</c:v>
                </c:pt>
                <c:pt idx="207">
                  <c:v>4.2553086419753079</c:v>
                </c:pt>
                <c:pt idx="208">
                  <c:v>4.2306172839506164</c:v>
                </c:pt>
                <c:pt idx="209">
                  <c:v>4.1980246913580235</c:v>
                </c:pt>
                <c:pt idx="210">
                  <c:v>4.2464197530864185</c:v>
                </c:pt>
                <c:pt idx="211">
                  <c:v>4.2701234567901221</c:v>
                </c:pt>
                <c:pt idx="212">
                  <c:v>4.2903703703703684</c:v>
                </c:pt>
                <c:pt idx="213">
                  <c:v>4.3140740740740728</c:v>
                </c:pt>
                <c:pt idx="214">
                  <c:v>4.3767901234567894</c:v>
                </c:pt>
                <c:pt idx="215">
                  <c:v>4.4874074074074066</c:v>
                </c:pt>
                <c:pt idx="216">
                  <c:v>4.4874074074074066</c:v>
                </c:pt>
                <c:pt idx="217">
                  <c:v>4.5520987654320981</c:v>
                </c:pt>
                <c:pt idx="218">
                  <c:v>4.5792592592592589</c:v>
                </c:pt>
                <c:pt idx="219">
                  <c:v>4.6212345679012339</c:v>
                </c:pt>
                <c:pt idx="220">
                  <c:v>4.6345679012345666</c:v>
                </c:pt>
                <c:pt idx="221">
                  <c:v>4.6755555555555546</c:v>
                </c:pt>
                <c:pt idx="222">
                  <c:v>4.6997530864197525</c:v>
                </c:pt>
                <c:pt idx="223">
                  <c:v>4.7323456790123455</c:v>
                </c:pt>
                <c:pt idx="224">
                  <c:v>4.8014814814814821</c:v>
                </c:pt>
                <c:pt idx="225">
                  <c:v>4.8380246913580249</c:v>
                </c:pt>
                <c:pt idx="226">
                  <c:v>4.8888888888888893</c:v>
                </c:pt>
                <c:pt idx="227">
                  <c:v>4.9382716049382722</c:v>
                </c:pt>
                <c:pt idx="228">
                  <c:v>4.9631901234567906</c:v>
                </c:pt>
                <c:pt idx="229">
                  <c:v>4.9994306172839513</c:v>
                </c:pt>
                <c:pt idx="230">
                  <c:v>5.0758172839506184</c:v>
                </c:pt>
                <c:pt idx="231">
                  <c:v>5.1001353086419758</c:v>
                </c:pt>
                <c:pt idx="232">
                  <c:v>5.0357451851851858</c:v>
                </c:pt>
                <c:pt idx="233">
                  <c:v>5.0874775308641986</c:v>
                </c:pt>
                <c:pt idx="234">
                  <c:v>5.1191955555555566</c:v>
                </c:pt>
                <c:pt idx="235">
                  <c:v>5.1956903703703716</c:v>
                </c:pt>
                <c:pt idx="236">
                  <c:v>5.2457106172839527</c:v>
                </c:pt>
                <c:pt idx="237">
                  <c:v>5.3114454320987674</c:v>
                </c:pt>
                <c:pt idx="238">
                  <c:v>5.3787358024691372</c:v>
                </c:pt>
                <c:pt idx="239">
                  <c:v>5.4166375308641985</c:v>
                </c:pt>
                <c:pt idx="240">
                  <c:v>5.4487466666666675</c:v>
                </c:pt>
                <c:pt idx="241">
                  <c:v>5.4008903703703712</c:v>
                </c:pt>
                <c:pt idx="242">
                  <c:v>5.4616745679012348</c:v>
                </c:pt>
                <c:pt idx="243">
                  <c:v>5.5064869135802468</c:v>
                </c:pt>
                <c:pt idx="244">
                  <c:v>5.5750182716049386</c:v>
                </c:pt>
                <c:pt idx="245">
                  <c:v>5.6358523456790124</c:v>
                </c:pt>
                <c:pt idx="246">
                  <c:v>5.6772982716049389</c:v>
                </c:pt>
                <c:pt idx="247">
                  <c:v>5.7373362962962977</c:v>
                </c:pt>
                <c:pt idx="248">
                  <c:v>5.8103644444444456</c:v>
                </c:pt>
                <c:pt idx="249">
                  <c:v>5.6920854320987662</c:v>
                </c:pt>
                <c:pt idx="250">
                  <c:v>5.7700409876543217</c:v>
                </c:pt>
                <c:pt idx="251">
                  <c:v>5.8990898765432105</c:v>
                </c:pt>
                <c:pt idx="252">
                  <c:v>5.9523787654320994</c:v>
                </c:pt>
                <c:pt idx="253">
                  <c:v>6.0958913580246916</c:v>
                </c:pt>
                <c:pt idx="254">
                  <c:v>6.209687407407408</c:v>
                </c:pt>
                <c:pt idx="255">
                  <c:v>6.2163061728395066</c:v>
                </c:pt>
                <c:pt idx="256">
                  <c:v>6.1534671604938271</c:v>
                </c:pt>
                <c:pt idx="257">
                  <c:v>6.2172839506172846</c:v>
                </c:pt>
                <c:pt idx="258">
                  <c:v>6.274567901234569</c:v>
                </c:pt>
                <c:pt idx="259">
                  <c:v>6.3626009876543215</c:v>
                </c:pt>
                <c:pt idx="260">
                  <c:v>6.3364691358024698</c:v>
                </c:pt>
                <c:pt idx="261">
                  <c:v>6.3921693827160491</c:v>
                </c:pt>
                <c:pt idx="262">
                  <c:v>6.4638434567901228</c:v>
                </c:pt>
                <c:pt idx="263">
                  <c:v>6.5188395061728377</c:v>
                </c:pt>
                <c:pt idx="264">
                  <c:v>6.6361155555555547</c:v>
                </c:pt>
                <c:pt idx="265">
                  <c:v>6.7419219753086415</c:v>
                </c:pt>
                <c:pt idx="266">
                  <c:v>6.8290108641975307</c:v>
                </c:pt>
                <c:pt idx="267">
                  <c:v>6.9264212345678997</c:v>
                </c:pt>
                <c:pt idx="268">
                  <c:v>6.9647417283950608</c:v>
                </c:pt>
                <c:pt idx="269">
                  <c:v>6.8416824691358018</c:v>
                </c:pt>
                <c:pt idx="270">
                  <c:v>6.7374395061728389</c:v>
                </c:pt>
                <c:pt idx="271">
                  <c:v>6.7244123456790117</c:v>
                </c:pt>
                <c:pt idx="272">
                  <c:v>6.5478306172839496</c:v>
                </c:pt>
                <c:pt idx="273">
                  <c:v>6.7526380246913567</c:v>
                </c:pt>
                <c:pt idx="274">
                  <c:v>6.8458004938271602</c:v>
                </c:pt>
                <c:pt idx="275">
                  <c:v>6.934621234567901</c:v>
                </c:pt>
                <c:pt idx="276">
                  <c:v>7.0197412345679</c:v>
                </c:pt>
                <c:pt idx="277">
                  <c:v>7.0516385185185184</c:v>
                </c:pt>
                <c:pt idx="278">
                  <c:v>7.09289975308642</c:v>
                </c:pt>
                <c:pt idx="279">
                  <c:v>7.141681975308642</c:v>
                </c:pt>
                <c:pt idx="280">
                  <c:v>7.1010567901234571</c:v>
                </c:pt>
                <c:pt idx="281">
                  <c:v>7.0772320987654327</c:v>
                </c:pt>
                <c:pt idx="282">
                  <c:v>7.1018039506172839</c:v>
                </c:pt>
                <c:pt idx="283">
                  <c:v>7.0563871604938271</c:v>
                </c:pt>
                <c:pt idx="284">
                  <c:v>7.1166558024691362</c:v>
                </c:pt>
                <c:pt idx="285">
                  <c:v>7.2503906172839505</c:v>
                </c:pt>
                <c:pt idx="286">
                  <c:v>7.304655802469135</c:v>
                </c:pt>
                <c:pt idx="287">
                  <c:v>7.3307081481481493</c:v>
                </c:pt>
                <c:pt idx="288">
                  <c:v>7.3462464197530872</c:v>
                </c:pt>
                <c:pt idx="289">
                  <c:v>7.2977975308641971</c:v>
                </c:pt>
                <c:pt idx="290">
                  <c:v>7.2948227160493824</c:v>
                </c:pt>
                <c:pt idx="291">
                  <c:v>7.3097037037037049</c:v>
                </c:pt>
                <c:pt idx="292">
                  <c:v>7.2932424691358042</c:v>
                </c:pt>
                <c:pt idx="293">
                  <c:v>7.2774143209876554</c:v>
                </c:pt>
                <c:pt idx="294">
                  <c:v>7.3838232098765442</c:v>
                </c:pt>
                <c:pt idx="295">
                  <c:v>7.4005683950617298</c:v>
                </c:pt>
                <c:pt idx="296">
                  <c:v>7.3918785185185198</c:v>
                </c:pt>
                <c:pt idx="297">
                  <c:v>7.3176869135802471</c:v>
                </c:pt>
                <c:pt idx="298">
                  <c:v>7.3080424691358044</c:v>
                </c:pt>
                <c:pt idx="299">
                  <c:v>7.2759200000000011</c:v>
                </c:pt>
                <c:pt idx="300">
                  <c:v>7.1004108641975323</c:v>
                </c:pt>
                <c:pt idx="301">
                  <c:v>7.0647254320987658</c:v>
                </c:pt>
                <c:pt idx="302">
                  <c:v>6.9889486419753091</c:v>
                </c:pt>
                <c:pt idx="303">
                  <c:v>7.0453965432098764</c:v>
                </c:pt>
                <c:pt idx="304">
                  <c:v>7.2112024691358032</c:v>
                </c:pt>
                <c:pt idx="305">
                  <c:v>7.1772380246913583</c:v>
                </c:pt>
                <c:pt idx="306">
                  <c:v>7.1319091358024691</c:v>
                </c:pt>
                <c:pt idx="307">
                  <c:v>7.0089511111111129</c:v>
                </c:pt>
                <c:pt idx="308">
                  <c:v>6.9305822222222231</c:v>
                </c:pt>
                <c:pt idx="309">
                  <c:v>7.2027239506172851</c:v>
                </c:pt>
                <c:pt idx="310">
                  <c:v>7.3195590123456791</c:v>
                </c:pt>
                <c:pt idx="311">
                  <c:v>7.4365728395061721</c:v>
                </c:pt>
                <c:pt idx="312">
                  <c:v>7.5343570370370365</c:v>
                </c:pt>
                <c:pt idx="313">
                  <c:v>7.6113397530864191</c:v>
                </c:pt>
                <c:pt idx="314">
                  <c:v>7.5870745679012348</c:v>
                </c:pt>
                <c:pt idx="315">
                  <c:v>7.6015437037037037</c:v>
                </c:pt>
                <c:pt idx="316">
                  <c:v>7.6689866666666662</c:v>
                </c:pt>
                <c:pt idx="317">
                  <c:v>7.6589244444444446</c:v>
                </c:pt>
                <c:pt idx="318">
                  <c:v>7.7819367901234564</c:v>
                </c:pt>
                <c:pt idx="319">
                  <c:v>7.8787886419753086</c:v>
                </c:pt>
                <c:pt idx="320">
                  <c:v>8.0466972839506177</c:v>
                </c:pt>
                <c:pt idx="321">
                  <c:v>8.1180296296296302</c:v>
                </c:pt>
                <c:pt idx="322">
                  <c:v>8.18375061728395</c:v>
                </c:pt>
                <c:pt idx="323">
                  <c:v>8.3298637037037029</c:v>
                </c:pt>
                <c:pt idx="324">
                  <c:v>8.421387654320986</c:v>
                </c:pt>
                <c:pt idx="325">
                  <c:v>8.4411827160493829</c:v>
                </c:pt>
                <c:pt idx="326">
                  <c:v>8.4987980246913573</c:v>
                </c:pt>
                <c:pt idx="327">
                  <c:v>8.4836558024691335</c:v>
                </c:pt>
                <c:pt idx="328">
                  <c:v>8.5480488888888875</c:v>
                </c:pt>
                <c:pt idx="329">
                  <c:v>8.6523496296296294</c:v>
                </c:pt>
                <c:pt idx="330">
                  <c:v>8.8256093827160509</c:v>
                </c:pt>
                <c:pt idx="331">
                  <c:v>8.8909204938271618</c:v>
                </c:pt>
                <c:pt idx="332">
                  <c:v>8.9856681481481484</c:v>
                </c:pt>
                <c:pt idx="333">
                  <c:v>9.05462913580247</c:v>
                </c:pt>
                <c:pt idx="334">
                  <c:v>9.1130874074074075</c:v>
                </c:pt>
                <c:pt idx="335">
                  <c:v>9.1673530864197534</c:v>
                </c:pt>
                <c:pt idx="336">
                  <c:v>9.2767599999999995</c:v>
                </c:pt>
                <c:pt idx="337">
                  <c:v>9.4556681481481473</c:v>
                </c:pt>
                <c:pt idx="338">
                  <c:v>9.3387812345679002</c:v>
                </c:pt>
                <c:pt idx="339">
                  <c:v>9.3386607407407389</c:v>
                </c:pt>
                <c:pt idx="340">
                  <c:v>9.3454612345678996</c:v>
                </c:pt>
                <c:pt idx="341">
                  <c:v>9.4751639506172829</c:v>
                </c:pt>
                <c:pt idx="342">
                  <c:v>9.5907713580246909</c:v>
                </c:pt>
                <c:pt idx="343">
                  <c:v>9.7129214814814802</c:v>
                </c:pt>
                <c:pt idx="344">
                  <c:v>9.8826513580246917</c:v>
                </c:pt>
                <c:pt idx="345">
                  <c:v>10.018306172839507</c:v>
                </c:pt>
                <c:pt idx="346">
                  <c:v>10.214362962962964</c:v>
                </c:pt>
                <c:pt idx="347">
                  <c:v>10.313358024691359</c:v>
                </c:pt>
                <c:pt idx="348">
                  <c:v>10.046073086419755</c:v>
                </c:pt>
                <c:pt idx="349">
                  <c:v>9.9741990123456805</c:v>
                </c:pt>
                <c:pt idx="350">
                  <c:v>10.038757037037039</c:v>
                </c:pt>
                <c:pt idx="351">
                  <c:v>10.050863209876544</c:v>
                </c:pt>
                <c:pt idx="352">
                  <c:v>10.169384691358026</c:v>
                </c:pt>
                <c:pt idx="353">
                  <c:v>10.030281975308643</c:v>
                </c:pt>
                <c:pt idx="354">
                  <c:v>10.032437037037038</c:v>
                </c:pt>
                <c:pt idx="355">
                  <c:v>9.9250874074074087</c:v>
                </c:pt>
                <c:pt idx="356">
                  <c:v>10.041769382716051</c:v>
                </c:pt>
                <c:pt idx="357">
                  <c:v>10.021005432098766</c:v>
                </c:pt>
                <c:pt idx="358">
                  <c:v>10.091697777777778</c:v>
                </c:pt>
                <c:pt idx="359">
                  <c:v>10.174614814814817</c:v>
                </c:pt>
                <c:pt idx="360">
                  <c:v>10.211636543209877</c:v>
                </c:pt>
                <c:pt idx="361">
                  <c:v>10.347016296296298</c:v>
                </c:pt>
                <c:pt idx="362">
                  <c:v>10.715120000000001</c:v>
                </c:pt>
                <c:pt idx="363">
                  <c:v>10.845338271604939</c:v>
                </c:pt>
                <c:pt idx="364">
                  <c:v>11.216029629629629</c:v>
                </c:pt>
                <c:pt idx="365">
                  <c:v>11.264455802469136</c:v>
                </c:pt>
                <c:pt idx="366">
                  <c:v>11.258070123456791</c:v>
                </c:pt>
                <c:pt idx="367">
                  <c:v>11.141658765432101</c:v>
                </c:pt>
                <c:pt idx="368">
                  <c:v>11.421466666666669</c:v>
                </c:pt>
                <c:pt idx="369">
                  <c:v>11.407728888888892</c:v>
                </c:pt>
                <c:pt idx="370">
                  <c:v>11.513743703703708</c:v>
                </c:pt>
                <c:pt idx="371">
                  <c:v>11.392047901234573</c:v>
                </c:pt>
                <c:pt idx="372">
                  <c:v>11.354777283950622</c:v>
                </c:pt>
                <c:pt idx="373">
                  <c:v>11.236807407407412</c:v>
                </c:pt>
                <c:pt idx="374">
                  <c:v>11.407434074074079</c:v>
                </c:pt>
                <c:pt idx="375">
                  <c:v>11.317630123456794</c:v>
                </c:pt>
                <c:pt idx="376">
                  <c:v>11.461417777777783</c:v>
                </c:pt>
                <c:pt idx="377">
                  <c:v>11.492733333333337</c:v>
                </c:pt>
                <c:pt idx="378">
                  <c:v>11.468729382716054</c:v>
                </c:pt>
                <c:pt idx="379">
                  <c:v>11.709566913580252</c:v>
                </c:pt>
                <c:pt idx="380">
                  <c:v>11.789437037037041</c:v>
                </c:pt>
                <c:pt idx="381">
                  <c:v>11.983083950617289</c:v>
                </c:pt>
                <c:pt idx="382">
                  <c:v>12.043760987654323</c:v>
                </c:pt>
                <c:pt idx="383">
                  <c:v>11.983112098765433</c:v>
                </c:pt>
                <c:pt idx="384">
                  <c:v>12.124183703703705</c:v>
                </c:pt>
                <c:pt idx="385">
                  <c:v>12.119455308641976</c:v>
                </c:pt>
                <c:pt idx="386">
                  <c:v>12.176359506172838</c:v>
                </c:pt>
                <c:pt idx="387">
                  <c:v>12.12940098765432</c:v>
                </c:pt>
                <c:pt idx="388">
                  <c:v>12.036960987654318</c:v>
                </c:pt>
                <c:pt idx="389">
                  <c:v>12.186652839506172</c:v>
                </c:pt>
                <c:pt idx="390">
                  <c:v>12.365577283950616</c:v>
                </c:pt>
                <c:pt idx="391">
                  <c:v>12.457886419753086</c:v>
                </c:pt>
                <c:pt idx="392">
                  <c:v>12.54878024691358</c:v>
                </c:pt>
                <c:pt idx="393">
                  <c:v>12.712293827160494</c:v>
                </c:pt>
                <c:pt idx="394">
                  <c:v>12.646998024691358</c:v>
                </c:pt>
                <c:pt idx="395">
                  <c:v>12.660488395061728</c:v>
                </c:pt>
                <c:pt idx="396">
                  <c:v>12.597293333333333</c:v>
                </c:pt>
                <c:pt idx="397">
                  <c:v>12.688503703703704</c:v>
                </c:pt>
                <c:pt idx="398">
                  <c:v>12.747452839506174</c:v>
                </c:pt>
                <c:pt idx="399">
                  <c:v>12.851008888888892</c:v>
                </c:pt>
                <c:pt idx="400">
                  <c:v>13.019390617283952</c:v>
                </c:pt>
                <c:pt idx="401">
                  <c:v>12.937866172839508</c:v>
                </c:pt>
                <c:pt idx="402">
                  <c:v>13.001901234567903</c:v>
                </c:pt>
                <c:pt idx="403">
                  <c:v>13.118312098765434</c:v>
                </c:pt>
                <c:pt idx="404">
                  <c:v>13.365056790123459</c:v>
                </c:pt>
                <c:pt idx="405">
                  <c:v>13.371937777777781</c:v>
                </c:pt>
                <c:pt idx="406">
                  <c:v>13.25407654320988</c:v>
                </c:pt>
                <c:pt idx="407">
                  <c:v>12.711703209876546</c:v>
                </c:pt>
                <c:pt idx="408">
                  <c:v>12.777250370370373</c:v>
                </c:pt>
                <c:pt idx="409">
                  <c:v>12.916423209876546</c:v>
                </c:pt>
                <c:pt idx="410">
                  <c:v>13.114993086419757</c:v>
                </c:pt>
                <c:pt idx="411">
                  <c:v>13.343319506172842</c:v>
                </c:pt>
                <c:pt idx="412">
                  <c:v>13.370657777777781</c:v>
                </c:pt>
                <c:pt idx="413">
                  <c:v>13.057442962962966</c:v>
                </c:pt>
                <c:pt idx="414">
                  <c:v>13.169509629629632</c:v>
                </c:pt>
                <c:pt idx="415">
                  <c:v>13.132379753086424</c:v>
                </c:pt>
                <c:pt idx="416">
                  <c:v>13.312999012345683</c:v>
                </c:pt>
                <c:pt idx="417">
                  <c:v>13.296249382716054</c:v>
                </c:pt>
                <c:pt idx="418">
                  <c:v>13.26514666666667</c:v>
                </c:pt>
                <c:pt idx="419">
                  <c:v>13.392332345679016</c:v>
                </c:pt>
                <c:pt idx="420">
                  <c:v>13.404819753086425</c:v>
                </c:pt>
                <c:pt idx="421">
                  <c:v>13.340180246913583</c:v>
                </c:pt>
                <c:pt idx="422">
                  <c:v>13.388255802469143</c:v>
                </c:pt>
                <c:pt idx="423">
                  <c:v>13.438225679012351</c:v>
                </c:pt>
                <c:pt idx="424">
                  <c:v>13.524289382716054</c:v>
                </c:pt>
                <c:pt idx="425">
                  <c:v>13.488919506172845</c:v>
                </c:pt>
                <c:pt idx="426">
                  <c:v>13.552885432098771</c:v>
                </c:pt>
                <c:pt idx="427">
                  <c:v>13.421888888888896</c:v>
                </c:pt>
                <c:pt idx="428">
                  <c:v>13.465697777777786</c:v>
                </c:pt>
                <c:pt idx="429">
                  <c:v>13.527806419753093</c:v>
                </c:pt>
                <c:pt idx="430">
                  <c:v>13.669727901234573</c:v>
                </c:pt>
                <c:pt idx="431">
                  <c:v>13.667645432098771</c:v>
                </c:pt>
                <c:pt idx="432">
                  <c:v>13.824126913580255</c:v>
                </c:pt>
                <c:pt idx="433">
                  <c:v>13.953579259259264</c:v>
                </c:pt>
                <c:pt idx="434">
                  <c:v>14.016186172839511</c:v>
                </c:pt>
                <c:pt idx="435">
                  <c:v>14.030713580246921</c:v>
                </c:pt>
                <c:pt idx="436">
                  <c:v>14.129626666666672</c:v>
                </c:pt>
                <c:pt idx="437">
                  <c:v>14.166152592592599</c:v>
                </c:pt>
                <c:pt idx="438">
                  <c:v>14.100970370370375</c:v>
                </c:pt>
                <c:pt idx="439">
                  <c:v>14.107081481481487</c:v>
                </c:pt>
                <c:pt idx="440">
                  <c:v>14.097216296296301</c:v>
                </c:pt>
                <c:pt idx="441">
                  <c:v>14.145843950617287</c:v>
                </c:pt>
                <c:pt idx="442">
                  <c:v>14.110542716049386</c:v>
                </c:pt>
                <c:pt idx="443">
                  <c:v>14.120594074074075</c:v>
                </c:pt>
                <c:pt idx="444">
                  <c:v>14.025331851851854</c:v>
                </c:pt>
                <c:pt idx="445">
                  <c:v>14.042683950617286</c:v>
                </c:pt>
                <c:pt idx="446">
                  <c:v>14.149293827160495</c:v>
                </c:pt>
                <c:pt idx="447">
                  <c:v>14.202535802469141</c:v>
                </c:pt>
                <c:pt idx="448">
                  <c:v>14.226920493827164</c:v>
                </c:pt>
                <c:pt idx="449">
                  <c:v>14.302372345679016</c:v>
                </c:pt>
                <c:pt idx="450">
                  <c:v>14.314548641975314</c:v>
                </c:pt>
                <c:pt idx="451">
                  <c:v>14.437649876543214</c:v>
                </c:pt>
                <c:pt idx="452">
                  <c:v>14.432084444444447</c:v>
                </c:pt>
                <c:pt idx="453">
                  <c:v>14.542239012345682</c:v>
                </c:pt>
                <c:pt idx="454">
                  <c:v>14.545844938271607</c:v>
                </c:pt>
                <c:pt idx="455">
                  <c:v>14.590688888888891</c:v>
                </c:pt>
                <c:pt idx="456">
                  <c:v>14.666401975308645</c:v>
                </c:pt>
                <c:pt idx="457">
                  <c:v>14.690065185185187</c:v>
                </c:pt>
                <c:pt idx="458">
                  <c:v>14.752653333333335</c:v>
                </c:pt>
                <c:pt idx="459">
                  <c:v>14.827716543209879</c:v>
                </c:pt>
                <c:pt idx="460">
                  <c:v>14.880031604938276</c:v>
                </c:pt>
                <c:pt idx="461">
                  <c:v>14.695141234567906</c:v>
                </c:pt>
                <c:pt idx="462">
                  <c:v>14.661667654320992</c:v>
                </c:pt>
                <c:pt idx="463">
                  <c:v>14.351288888888893</c:v>
                </c:pt>
                <c:pt idx="464">
                  <c:v>14.391768395061732</c:v>
                </c:pt>
                <c:pt idx="465">
                  <c:v>14.388024691358028</c:v>
                </c:pt>
                <c:pt idx="466">
                  <c:v>14.494766419753091</c:v>
                </c:pt>
                <c:pt idx="467">
                  <c:v>14.486842962962967</c:v>
                </c:pt>
                <c:pt idx="468">
                  <c:v>14.544688888888894</c:v>
                </c:pt>
                <c:pt idx="469">
                  <c:v>14.600586172839513</c:v>
                </c:pt>
                <c:pt idx="470">
                  <c:v>14.495234567901241</c:v>
                </c:pt>
                <c:pt idx="471">
                  <c:v>14.44940444444445</c:v>
                </c:pt>
                <c:pt idx="472">
                  <c:v>14.477288395061736</c:v>
                </c:pt>
                <c:pt idx="473">
                  <c:v>14.353435061728401</c:v>
                </c:pt>
                <c:pt idx="474">
                  <c:v>14.314979753086424</c:v>
                </c:pt>
                <c:pt idx="475">
                  <c:v>14.511593580246922</c:v>
                </c:pt>
                <c:pt idx="476">
                  <c:v>14.600061234567907</c:v>
                </c:pt>
                <c:pt idx="477">
                  <c:v>14.600153580246921</c:v>
                </c:pt>
                <c:pt idx="478">
                  <c:v>14.641281975308646</c:v>
                </c:pt>
                <c:pt idx="479">
                  <c:v>14.676012839506177</c:v>
                </c:pt>
                <c:pt idx="480">
                  <c:v>14.742653827160499</c:v>
                </c:pt>
                <c:pt idx="481">
                  <c:v>14.66378062918519</c:v>
                </c:pt>
                <c:pt idx="482">
                  <c:v>14.779345884323799</c:v>
                </c:pt>
                <c:pt idx="483">
                  <c:v>14.852208059533517</c:v>
                </c:pt>
                <c:pt idx="484">
                  <c:v>14.858163794965391</c:v>
                </c:pt>
                <c:pt idx="485">
                  <c:v>14.931132237362467</c:v>
                </c:pt>
                <c:pt idx="486">
                  <c:v>14.838947426928991</c:v>
                </c:pt>
                <c:pt idx="487">
                  <c:v>14.820918105805273</c:v>
                </c:pt>
                <c:pt idx="488">
                  <c:v>14.734956780791602</c:v>
                </c:pt>
                <c:pt idx="489">
                  <c:v>14.693256853101962</c:v>
                </c:pt>
                <c:pt idx="490">
                  <c:v>14.782782867107912</c:v>
                </c:pt>
                <c:pt idx="491">
                  <c:v>14.767275727880316</c:v>
                </c:pt>
                <c:pt idx="492">
                  <c:v>14.726252235908264</c:v>
                </c:pt>
                <c:pt idx="493">
                  <c:v>14.677537793511879</c:v>
                </c:pt>
                <c:pt idx="494">
                  <c:v>14.576394880576789</c:v>
                </c:pt>
                <c:pt idx="495">
                  <c:v>14.497274209165019</c:v>
                </c:pt>
                <c:pt idx="496">
                  <c:v>14.550580686432117</c:v>
                </c:pt>
                <c:pt idx="497">
                  <c:v>14.508485856506267</c:v>
                </c:pt>
                <c:pt idx="498">
                  <c:v>14.520832577970152</c:v>
                </c:pt>
                <c:pt idx="499">
                  <c:v>14.764884211108097</c:v>
                </c:pt>
                <c:pt idx="500">
                  <c:v>14.768058661213486</c:v>
                </c:pt>
                <c:pt idx="501">
                  <c:v>14.748180854255493</c:v>
                </c:pt>
                <c:pt idx="502">
                  <c:v>14.795979708404136</c:v>
                </c:pt>
                <c:pt idx="503">
                  <c:v>14.811604262976211</c:v>
                </c:pt>
                <c:pt idx="504">
                  <c:v>14.83136294306302</c:v>
                </c:pt>
                <c:pt idx="505">
                  <c:v>14.879624198079748</c:v>
                </c:pt>
                <c:pt idx="506">
                  <c:v>14.891795730673778</c:v>
                </c:pt>
                <c:pt idx="507">
                  <c:v>14.915756630004431</c:v>
                </c:pt>
                <c:pt idx="508">
                  <c:v>14.835793258710979</c:v>
                </c:pt>
                <c:pt idx="509">
                  <c:v>14.760857666961229</c:v>
                </c:pt>
                <c:pt idx="510">
                  <c:v>14.843518469896212</c:v>
                </c:pt>
                <c:pt idx="511">
                  <c:v>15.004748767516224</c:v>
                </c:pt>
                <c:pt idx="512">
                  <c:v>14.999242024718546</c:v>
                </c:pt>
                <c:pt idx="513">
                  <c:v>15.070353431157738</c:v>
                </c:pt>
                <c:pt idx="514">
                  <c:v>15.174278588419002</c:v>
                </c:pt>
                <c:pt idx="515">
                  <c:v>15.202426875200517</c:v>
                </c:pt>
                <c:pt idx="516">
                  <c:v>15.273483018415206</c:v>
                </c:pt>
                <c:pt idx="517">
                  <c:v>15.350186450133688</c:v>
                </c:pt>
                <c:pt idx="518">
                  <c:v>15.411095989967817</c:v>
                </c:pt>
                <c:pt idx="519">
                  <c:v>15.162160556441867</c:v>
                </c:pt>
                <c:pt idx="520">
                  <c:v>15.043167920394911</c:v>
                </c:pt>
                <c:pt idx="521">
                  <c:v>15.203843996952648</c:v>
                </c:pt>
                <c:pt idx="522">
                  <c:v>15.254411982086511</c:v>
                </c:pt>
                <c:pt idx="523">
                  <c:v>15.396964462059108</c:v>
                </c:pt>
                <c:pt idx="524">
                  <c:v>15.35734807249823</c:v>
                </c:pt>
                <c:pt idx="525">
                  <c:v>15.436806991425335</c:v>
                </c:pt>
                <c:pt idx="526">
                  <c:v>15.488798157372457</c:v>
                </c:pt>
                <c:pt idx="527">
                  <c:v>15.767193815453069</c:v>
                </c:pt>
                <c:pt idx="528">
                  <c:v>15.672448747816011</c:v>
                </c:pt>
                <c:pt idx="529">
                  <c:v>15.711238058466856</c:v>
                </c:pt>
                <c:pt idx="530">
                  <c:v>15.662721755342311</c:v>
                </c:pt>
                <c:pt idx="531">
                  <c:v>15.619132400697193</c:v>
                </c:pt>
                <c:pt idx="532">
                  <c:v>15.576945124082911</c:v>
                </c:pt>
                <c:pt idx="533">
                  <c:v>15.715206089004273</c:v>
                </c:pt>
                <c:pt idx="534">
                  <c:v>15.684420000275912</c:v>
                </c:pt>
                <c:pt idx="535">
                  <c:v>15.783529850257654</c:v>
                </c:pt>
                <c:pt idx="536">
                  <c:v>15.829759809189058</c:v>
                </c:pt>
                <c:pt idx="537">
                  <c:v>15.75808265677305</c:v>
                </c:pt>
                <c:pt idx="538">
                  <c:v>15.891553616875917</c:v>
                </c:pt>
                <c:pt idx="539">
                  <c:v>15.907540519814496</c:v>
                </c:pt>
                <c:pt idx="540">
                  <c:v>15.903484096981943</c:v>
                </c:pt>
                <c:pt idx="541">
                  <c:v>15.919117221849275</c:v>
                </c:pt>
                <c:pt idx="542">
                  <c:v>15.886085053613938</c:v>
                </c:pt>
                <c:pt idx="543">
                  <c:v>16.020687852273209</c:v>
                </c:pt>
                <c:pt idx="544">
                  <c:v>16.066330791964337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'最適ポートフォリオ計算例（サープラスフレームワーク）'!$M$60</c:f>
              <c:strCache>
                <c:ptCount val="1"/>
                <c:pt idx="0">
                  <c:v>株式</c:v>
                </c:pt>
              </c:strCache>
            </c:strRef>
          </c:tx>
          <c:marker>
            <c:symbol val="none"/>
          </c:marker>
          <c:cat>
            <c:numRef>
              <c:f>'最適ポートフォリオ計算例（サープラスフレームワーク）'!$J$61:$J$605</c:f>
              <c:numCache>
                <c:formatCode>General</c:formatCode>
                <c:ptCount val="545"/>
                <c:pt idx="0">
                  <c:v>196501</c:v>
                </c:pt>
                <c:pt idx="1">
                  <c:v>196502</c:v>
                </c:pt>
                <c:pt idx="2">
                  <c:v>196503</c:v>
                </c:pt>
                <c:pt idx="3">
                  <c:v>196504</c:v>
                </c:pt>
                <c:pt idx="4">
                  <c:v>196505</c:v>
                </c:pt>
                <c:pt idx="5">
                  <c:v>196506</c:v>
                </c:pt>
                <c:pt idx="6">
                  <c:v>196507</c:v>
                </c:pt>
                <c:pt idx="7">
                  <c:v>196508</c:v>
                </c:pt>
                <c:pt idx="8">
                  <c:v>196509</c:v>
                </c:pt>
                <c:pt idx="9">
                  <c:v>196510</c:v>
                </c:pt>
                <c:pt idx="10">
                  <c:v>196511</c:v>
                </c:pt>
                <c:pt idx="11">
                  <c:v>196512</c:v>
                </c:pt>
                <c:pt idx="12">
                  <c:v>196601</c:v>
                </c:pt>
                <c:pt idx="13">
                  <c:v>196602</c:v>
                </c:pt>
                <c:pt idx="14">
                  <c:v>196603</c:v>
                </c:pt>
                <c:pt idx="15">
                  <c:v>196604</c:v>
                </c:pt>
                <c:pt idx="16">
                  <c:v>196605</c:v>
                </c:pt>
                <c:pt idx="17">
                  <c:v>196606</c:v>
                </c:pt>
                <c:pt idx="18">
                  <c:v>196607</c:v>
                </c:pt>
                <c:pt idx="19">
                  <c:v>196608</c:v>
                </c:pt>
                <c:pt idx="20">
                  <c:v>196609</c:v>
                </c:pt>
                <c:pt idx="21">
                  <c:v>196610</c:v>
                </c:pt>
                <c:pt idx="22">
                  <c:v>196611</c:v>
                </c:pt>
                <c:pt idx="23">
                  <c:v>196612</c:v>
                </c:pt>
                <c:pt idx="24">
                  <c:v>196701</c:v>
                </c:pt>
                <c:pt idx="25">
                  <c:v>196702</c:v>
                </c:pt>
                <c:pt idx="26">
                  <c:v>196703</c:v>
                </c:pt>
                <c:pt idx="27">
                  <c:v>196704</c:v>
                </c:pt>
                <c:pt idx="28">
                  <c:v>196705</c:v>
                </c:pt>
                <c:pt idx="29">
                  <c:v>196706</c:v>
                </c:pt>
                <c:pt idx="30">
                  <c:v>196707</c:v>
                </c:pt>
                <c:pt idx="31">
                  <c:v>196708</c:v>
                </c:pt>
                <c:pt idx="32">
                  <c:v>196709</c:v>
                </c:pt>
                <c:pt idx="33">
                  <c:v>196710</c:v>
                </c:pt>
                <c:pt idx="34">
                  <c:v>196711</c:v>
                </c:pt>
                <c:pt idx="35">
                  <c:v>196712</c:v>
                </c:pt>
                <c:pt idx="36">
                  <c:v>196801</c:v>
                </c:pt>
                <c:pt idx="37">
                  <c:v>196802</c:v>
                </c:pt>
                <c:pt idx="38">
                  <c:v>196803</c:v>
                </c:pt>
                <c:pt idx="39">
                  <c:v>196804</c:v>
                </c:pt>
                <c:pt idx="40">
                  <c:v>196805</c:v>
                </c:pt>
                <c:pt idx="41">
                  <c:v>196806</c:v>
                </c:pt>
                <c:pt idx="42">
                  <c:v>196807</c:v>
                </c:pt>
                <c:pt idx="43">
                  <c:v>196808</c:v>
                </c:pt>
                <c:pt idx="44">
                  <c:v>196809</c:v>
                </c:pt>
                <c:pt idx="45">
                  <c:v>196810</c:v>
                </c:pt>
                <c:pt idx="46">
                  <c:v>196811</c:v>
                </c:pt>
                <c:pt idx="47">
                  <c:v>196812</c:v>
                </c:pt>
                <c:pt idx="48">
                  <c:v>196901</c:v>
                </c:pt>
                <c:pt idx="49">
                  <c:v>196902</c:v>
                </c:pt>
                <c:pt idx="50">
                  <c:v>196903</c:v>
                </c:pt>
                <c:pt idx="51">
                  <c:v>196904</c:v>
                </c:pt>
                <c:pt idx="52">
                  <c:v>196905</c:v>
                </c:pt>
                <c:pt idx="53">
                  <c:v>196906</c:v>
                </c:pt>
                <c:pt idx="54">
                  <c:v>196907</c:v>
                </c:pt>
                <c:pt idx="55">
                  <c:v>196908</c:v>
                </c:pt>
                <c:pt idx="56">
                  <c:v>196909</c:v>
                </c:pt>
                <c:pt idx="57">
                  <c:v>196910</c:v>
                </c:pt>
                <c:pt idx="58">
                  <c:v>196911</c:v>
                </c:pt>
                <c:pt idx="59">
                  <c:v>196912</c:v>
                </c:pt>
                <c:pt idx="60">
                  <c:v>197001</c:v>
                </c:pt>
                <c:pt idx="61">
                  <c:v>197002</c:v>
                </c:pt>
                <c:pt idx="62">
                  <c:v>197003</c:v>
                </c:pt>
                <c:pt idx="63">
                  <c:v>197004</c:v>
                </c:pt>
                <c:pt idx="64">
                  <c:v>197005</c:v>
                </c:pt>
                <c:pt idx="65">
                  <c:v>197006</c:v>
                </c:pt>
                <c:pt idx="66">
                  <c:v>197007</c:v>
                </c:pt>
                <c:pt idx="67">
                  <c:v>197008</c:v>
                </c:pt>
                <c:pt idx="68">
                  <c:v>197009</c:v>
                </c:pt>
                <c:pt idx="69">
                  <c:v>197010</c:v>
                </c:pt>
                <c:pt idx="70">
                  <c:v>197011</c:v>
                </c:pt>
                <c:pt idx="71">
                  <c:v>197012</c:v>
                </c:pt>
                <c:pt idx="72">
                  <c:v>197101</c:v>
                </c:pt>
                <c:pt idx="73">
                  <c:v>197102</c:v>
                </c:pt>
                <c:pt idx="74">
                  <c:v>197103</c:v>
                </c:pt>
                <c:pt idx="75">
                  <c:v>197104</c:v>
                </c:pt>
                <c:pt idx="76">
                  <c:v>197105</c:v>
                </c:pt>
                <c:pt idx="77">
                  <c:v>197106</c:v>
                </c:pt>
                <c:pt idx="78">
                  <c:v>197107</c:v>
                </c:pt>
                <c:pt idx="79">
                  <c:v>197108</c:v>
                </c:pt>
                <c:pt idx="80">
                  <c:v>197109</c:v>
                </c:pt>
                <c:pt idx="81">
                  <c:v>197110</c:v>
                </c:pt>
                <c:pt idx="82">
                  <c:v>197111</c:v>
                </c:pt>
                <c:pt idx="83">
                  <c:v>197112</c:v>
                </c:pt>
                <c:pt idx="84">
                  <c:v>197201</c:v>
                </c:pt>
                <c:pt idx="85">
                  <c:v>197202</c:v>
                </c:pt>
                <c:pt idx="86">
                  <c:v>197203</c:v>
                </c:pt>
                <c:pt idx="87">
                  <c:v>197204</c:v>
                </c:pt>
                <c:pt idx="88">
                  <c:v>197205</c:v>
                </c:pt>
                <c:pt idx="89">
                  <c:v>197206</c:v>
                </c:pt>
                <c:pt idx="90">
                  <c:v>197207</c:v>
                </c:pt>
                <c:pt idx="91">
                  <c:v>197208</c:v>
                </c:pt>
                <c:pt idx="92">
                  <c:v>197209</c:v>
                </c:pt>
                <c:pt idx="93">
                  <c:v>197210</c:v>
                </c:pt>
                <c:pt idx="94">
                  <c:v>197211</c:v>
                </c:pt>
                <c:pt idx="95">
                  <c:v>197212</c:v>
                </c:pt>
                <c:pt idx="96">
                  <c:v>197301</c:v>
                </c:pt>
                <c:pt idx="97">
                  <c:v>197302</c:v>
                </c:pt>
                <c:pt idx="98">
                  <c:v>197303</c:v>
                </c:pt>
                <c:pt idx="99">
                  <c:v>197304</c:v>
                </c:pt>
                <c:pt idx="100">
                  <c:v>197305</c:v>
                </c:pt>
                <c:pt idx="101">
                  <c:v>197306</c:v>
                </c:pt>
                <c:pt idx="102">
                  <c:v>197307</c:v>
                </c:pt>
                <c:pt idx="103">
                  <c:v>197308</c:v>
                </c:pt>
                <c:pt idx="104">
                  <c:v>197309</c:v>
                </c:pt>
                <c:pt idx="105">
                  <c:v>197310</c:v>
                </c:pt>
                <c:pt idx="106">
                  <c:v>197311</c:v>
                </c:pt>
                <c:pt idx="107">
                  <c:v>197312</c:v>
                </c:pt>
                <c:pt idx="108">
                  <c:v>197401</c:v>
                </c:pt>
                <c:pt idx="109">
                  <c:v>197402</c:v>
                </c:pt>
                <c:pt idx="110">
                  <c:v>197403</c:v>
                </c:pt>
                <c:pt idx="111">
                  <c:v>197404</c:v>
                </c:pt>
                <c:pt idx="112">
                  <c:v>197405</c:v>
                </c:pt>
                <c:pt idx="113">
                  <c:v>197406</c:v>
                </c:pt>
                <c:pt idx="114">
                  <c:v>197407</c:v>
                </c:pt>
                <c:pt idx="115">
                  <c:v>197408</c:v>
                </c:pt>
                <c:pt idx="116">
                  <c:v>197409</c:v>
                </c:pt>
                <c:pt idx="117">
                  <c:v>197410</c:v>
                </c:pt>
                <c:pt idx="118">
                  <c:v>197411</c:v>
                </c:pt>
                <c:pt idx="119">
                  <c:v>197412</c:v>
                </c:pt>
                <c:pt idx="120">
                  <c:v>197501</c:v>
                </c:pt>
                <c:pt idx="121">
                  <c:v>197502</c:v>
                </c:pt>
                <c:pt idx="122">
                  <c:v>197503</c:v>
                </c:pt>
                <c:pt idx="123">
                  <c:v>197504</c:v>
                </c:pt>
                <c:pt idx="124">
                  <c:v>197505</c:v>
                </c:pt>
                <c:pt idx="125">
                  <c:v>197506</c:v>
                </c:pt>
                <c:pt idx="126">
                  <c:v>197507</c:v>
                </c:pt>
                <c:pt idx="127">
                  <c:v>197508</c:v>
                </c:pt>
                <c:pt idx="128">
                  <c:v>197509</c:v>
                </c:pt>
                <c:pt idx="129">
                  <c:v>197510</c:v>
                </c:pt>
                <c:pt idx="130">
                  <c:v>197511</c:v>
                </c:pt>
                <c:pt idx="131">
                  <c:v>197512</c:v>
                </c:pt>
                <c:pt idx="132">
                  <c:v>197601</c:v>
                </c:pt>
                <c:pt idx="133">
                  <c:v>197602</c:v>
                </c:pt>
                <c:pt idx="134">
                  <c:v>197603</c:v>
                </c:pt>
                <c:pt idx="135">
                  <c:v>197604</c:v>
                </c:pt>
                <c:pt idx="136">
                  <c:v>197605</c:v>
                </c:pt>
                <c:pt idx="137">
                  <c:v>197606</c:v>
                </c:pt>
                <c:pt idx="138">
                  <c:v>197607</c:v>
                </c:pt>
                <c:pt idx="139">
                  <c:v>197608</c:v>
                </c:pt>
                <c:pt idx="140">
                  <c:v>197609</c:v>
                </c:pt>
                <c:pt idx="141">
                  <c:v>197610</c:v>
                </c:pt>
                <c:pt idx="142">
                  <c:v>197611</c:v>
                </c:pt>
                <c:pt idx="143">
                  <c:v>197612</c:v>
                </c:pt>
                <c:pt idx="144">
                  <c:v>197701</c:v>
                </c:pt>
                <c:pt idx="145">
                  <c:v>197702</c:v>
                </c:pt>
                <c:pt idx="146">
                  <c:v>197703</c:v>
                </c:pt>
                <c:pt idx="147">
                  <c:v>197704</c:v>
                </c:pt>
                <c:pt idx="148">
                  <c:v>197705</c:v>
                </c:pt>
                <c:pt idx="149">
                  <c:v>197706</c:v>
                </c:pt>
                <c:pt idx="150">
                  <c:v>197707</c:v>
                </c:pt>
                <c:pt idx="151">
                  <c:v>197708</c:v>
                </c:pt>
                <c:pt idx="152">
                  <c:v>197709</c:v>
                </c:pt>
                <c:pt idx="153">
                  <c:v>197710</c:v>
                </c:pt>
                <c:pt idx="154">
                  <c:v>197711</c:v>
                </c:pt>
                <c:pt idx="155">
                  <c:v>197712</c:v>
                </c:pt>
                <c:pt idx="156">
                  <c:v>197801</c:v>
                </c:pt>
                <c:pt idx="157">
                  <c:v>197802</c:v>
                </c:pt>
                <c:pt idx="158">
                  <c:v>197803</c:v>
                </c:pt>
                <c:pt idx="159">
                  <c:v>197804</c:v>
                </c:pt>
                <c:pt idx="160">
                  <c:v>197805</c:v>
                </c:pt>
                <c:pt idx="161">
                  <c:v>197806</c:v>
                </c:pt>
                <c:pt idx="162">
                  <c:v>197807</c:v>
                </c:pt>
                <c:pt idx="163">
                  <c:v>197808</c:v>
                </c:pt>
                <c:pt idx="164">
                  <c:v>197809</c:v>
                </c:pt>
                <c:pt idx="165">
                  <c:v>197810</c:v>
                </c:pt>
                <c:pt idx="166">
                  <c:v>197811</c:v>
                </c:pt>
                <c:pt idx="167">
                  <c:v>197812</c:v>
                </c:pt>
                <c:pt idx="168">
                  <c:v>197901</c:v>
                </c:pt>
                <c:pt idx="169">
                  <c:v>197902</c:v>
                </c:pt>
                <c:pt idx="170">
                  <c:v>197903</c:v>
                </c:pt>
                <c:pt idx="171">
                  <c:v>197904</c:v>
                </c:pt>
                <c:pt idx="172">
                  <c:v>197905</c:v>
                </c:pt>
                <c:pt idx="173">
                  <c:v>197906</c:v>
                </c:pt>
                <c:pt idx="174">
                  <c:v>197907</c:v>
                </c:pt>
                <c:pt idx="175">
                  <c:v>197908</c:v>
                </c:pt>
                <c:pt idx="176">
                  <c:v>197909</c:v>
                </c:pt>
                <c:pt idx="177">
                  <c:v>197910</c:v>
                </c:pt>
                <c:pt idx="178">
                  <c:v>197911</c:v>
                </c:pt>
                <c:pt idx="179">
                  <c:v>197912</c:v>
                </c:pt>
                <c:pt idx="180">
                  <c:v>198001</c:v>
                </c:pt>
                <c:pt idx="181">
                  <c:v>198002</c:v>
                </c:pt>
                <c:pt idx="182">
                  <c:v>198003</c:v>
                </c:pt>
                <c:pt idx="183">
                  <c:v>198004</c:v>
                </c:pt>
                <c:pt idx="184">
                  <c:v>198005</c:v>
                </c:pt>
                <c:pt idx="185">
                  <c:v>198006</c:v>
                </c:pt>
                <c:pt idx="186">
                  <c:v>198007</c:v>
                </c:pt>
                <c:pt idx="187">
                  <c:v>198008</c:v>
                </c:pt>
                <c:pt idx="188">
                  <c:v>198009</c:v>
                </c:pt>
                <c:pt idx="189">
                  <c:v>198010</c:v>
                </c:pt>
                <c:pt idx="190">
                  <c:v>198011</c:v>
                </c:pt>
                <c:pt idx="191">
                  <c:v>198012</c:v>
                </c:pt>
                <c:pt idx="192">
                  <c:v>198101</c:v>
                </c:pt>
                <c:pt idx="193">
                  <c:v>198102</c:v>
                </c:pt>
                <c:pt idx="194">
                  <c:v>198103</c:v>
                </c:pt>
                <c:pt idx="195">
                  <c:v>198104</c:v>
                </c:pt>
                <c:pt idx="196">
                  <c:v>198105</c:v>
                </c:pt>
                <c:pt idx="197">
                  <c:v>198106</c:v>
                </c:pt>
                <c:pt idx="198">
                  <c:v>198107</c:v>
                </c:pt>
                <c:pt idx="199">
                  <c:v>198108</c:v>
                </c:pt>
                <c:pt idx="200">
                  <c:v>198109</c:v>
                </c:pt>
                <c:pt idx="201">
                  <c:v>198110</c:v>
                </c:pt>
                <c:pt idx="202">
                  <c:v>198111</c:v>
                </c:pt>
                <c:pt idx="203">
                  <c:v>198112</c:v>
                </c:pt>
                <c:pt idx="204">
                  <c:v>198201</c:v>
                </c:pt>
                <c:pt idx="205">
                  <c:v>198202</c:v>
                </c:pt>
                <c:pt idx="206">
                  <c:v>198203</c:v>
                </c:pt>
                <c:pt idx="207">
                  <c:v>198204</c:v>
                </c:pt>
                <c:pt idx="208">
                  <c:v>198205</c:v>
                </c:pt>
                <c:pt idx="209">
                  <c:v>198206</c:v>
                </c:pt>
                <c:pt idx="210">
                  <c:v>198207</c:v>
                </c:pt>
                <c:pt idx="211">
                  <c:v>198208</c:v>
                </c:pt>
                <c:pt idx="212">
                  <c:v>198209</c:v>
                </c:pt>
                <c:pt idx="213">
                  <c:v>198210</c:v>
                </c:pt>
                <c:pt idx="214">
                  <c:v>198211</c:v>
                </c:pt>
                <c:pt idx="215">
                  <c:v>198212</c:v>
                </c:pt>
                <c:pt idx="216">
                  <c:v>198301</c:v>
                </c:pt>
                <c:pt idx="217">
                  <c:v>198302</c:v>
                </c:pt>
                <c:pt idx="218">
                  <c:v>198303</c:v>
                </c:pt>
                <c:pt idx="219">
                  <c:v>198304</c:v>
                </c:pt>
                <c:pt idx="220">
                  <c:v>198305</c:v>
                </c:pt>
                <c:pt idx="221">
                  <c:v>198306</c:v>
                </c:pt>
                <c:pt idx="222">
                  <c:v>198307</c:v>
                </c:pt>
                <c:pt idx="223">
                  <c:v>198308</c:v>
                </c:pt>
                <c:pt idx="224">
                  <c:v>198309</c:v>
                </c:pt>
                <c:pt idx="225">
                  <c:v>198310</c:v>
                </c:pt>
                <c:pt idx="226">
                  <c:v>198311</c:v>
                </c:pt>
                <c:pt idx="227">
                  <c:v>198312</c:v>
                </c:pt>
                <c:pt idx="228">
                  <c:v>198401</c:v>
                </c:pt>
                <c:pt idx="229">
                  <c:v>198402</c:v>
                </c:pt>
                <c:pt idx="230">
                  <c:v>198403</c:v>
                </c:pt>
                <c:pt idx="231">
                  <c:v>198404</c:v>
                </c:pt>
                <c:pt idx="232">
                  <c:v>198405</c:v>
                </c:pt>
                <c:pt idx="233">
                  <c:v>198406</c:v>
                </c:pt>
                <c:pt idx="234">
                  <c:v>198407</c:v>
                </c:pt>
                <c:pt idx="235">
                  <c:v>198408</c:v>
                </c:pt>
                <c:pt idx="236">
                  <c:v>198409</c:v>
                </c:pt>
                <c:pt idx="237">
                  <c:v>198410</c:v>
                </c:pt>
                <c:pt idx="238">
                  <c:v>198411</c:v>
                </c:pt>
                <c:pt idx="239">
                  <c:v>198412</c:v>
                </c:pt>
                <c:pt idx="240">
                  <c:v>198501</c:v>
                </c:pt>
                <c:pt idx="241">
                  <c:v>198502</c:v>
                </c:pt>
                <c:pt idx="242">
                  <c:v>198503</c:v>
                </c:pt>
                <c:pt idx="243">
                  <c:v>198504</c:v>
                </c:pt>
                <c:pt idx="244">
                  <c:v>198505</c:v>
                </c:pt>
                <c:pt idx="245">
                  <c:v>198506</c:v>
                </c:pt>
                <c:pt idx="246">
                  <c:v>198507</c:v>
                </c:pt>
                <c:pt idx="247">
                  <c:v>198508</c:v>
                </c:pt>
                <c:pt idx="248">
                  <c:v>198509</c:v>
                </c:pt>
                <c:pt idx="249">
                  <c:v>198510</c:v>
                </c:pt>
                <c:pt idx="250">
                  <c:v>198511</c:v>
                </c:pt>
                <c:pt idx="251">
                  <c:v>198512</c:v>
                </c:pt>
                <c:pt idx="252">
                  <c:v>198601</c:v>
                </c:pt>
                <c:pt idx="253">
                  <c:v>198602</c:v>
                </c:pt>
                <c:pt idx="254">
                  <c:v>198603</c:v>
                </c:pt>
                <c:pt idx="255">
                  <c:v>198604</c:v>
                </c:pt>
                <c:pt idx="256">
                  <c:v>198605</c:v>
                </c:pt>
                <c:pt idx="257">
                  <c:v>198606</c:v>
                </c:pt>
                <c:pt idx="258">
                  <c:v>198607</c:v>
                </c:pt>
                <c:pt idx="259">
                  <c:v>198608</c:v>
                </c:pt>
                <c:pt idx="260">
                  <c:v>198609</c:v>
                </c:pt>
                <c:pt idx="261">
                  <c:v>198610</c:v>
                </c:pt>
                <c:pt idx="262">
                  <c:v>198611</c:v>
                </c:pt>
                <c:pt idx="263">
                  <c:v>198612</c:v>
                </c:pt>
                <c:pt idx="264">
                  <c:v>198701</c:v>
                </c:pt>
                <c:pt idx="265">
                  <c:v>198702</c:v>
                </c:pt>
                <c:pt idx="266">
                  <c:v>198703</c:v>
                </c:pt>
                <c:pt idx="267">
                  <c:v>198704</c:v>
                </c:pt>
                <c:pt idx="268">
                  <c:v>198705</c:v>
                </c:pt>
                <c:pt idx="269">
                  <c:v>198706</c:v>
                </c:pt>
                <c:pt idx="270">
                  <c:v>198707</c:v>
                </c:pt>
                <c:pt idx="271">
                  <c:v>198708</c:v>
                </c:pt>
                <c:pt idx="272">
                  <c:v>198709</c:v>
                </c:pt>
                <c:pt idx="273">
                  <c:v>198710</c:v>
                </c:pt>
                <c:pt idx="274">
                  <c:v>198711</c:v>
                </c:pt>
                <c:pt idx="275">
                  <c:v>198712</c:v>
                </c:pt>
                <c:pt idx="276">
                  <c:v>198801</c:v>
                </c:pt>
                <c:pt idx="277">
                  <c:v>198802</c:v>
                </c:pt>
                <c:pt idx="278">
                  <c:v>198803</c:v>
                </c:pt>
                <c:pt idx="279">
                  <c:v>198804</c:v>
                </c:pt>
                <c:pt idx="280">
                  <c:v>198805</c:v>
                </c:pt>
                <c:pt idx="281">
                  <c:v>198806</c:v>
                </c:pt>
                <c:pt idx="282">
                  <c:v>198807</c:v>
                </c:pt>
                <c:pt idx="283">
                  <c:v>198808</c:v>
                </c:pt>
                <c:pt idx="284">
                  <c:v>198809</c:v>
                </c:pt>
                <c:pt idx="285">
                  <c:v>198810</c:v>
                </c:pt>
                <c:pt idx="286">
                  <c:v>198811</c:v>
                </c:pt>
                <c:pt idx="287">
                  <c:v>198812</c:v>
                </c:pt>
                <c:pt idx="288">
                  <c:v>198901</c:v>
                </c:pt>
                <c:pt idx="289">
                  <c:v>198902</c:v>
                </c:pt>
                <c:pt idx="290">
                  <c:v>198903</c:v>
                </c:pt>
                <c:pt idx="291">
                  <c:v>198904</c:v>
                </c:pt>
                <c:pt idx="292">
                  <c:v>198905</c:v>
                </c:pt>
                <c:pt idx="293">
                  <c:v>198906</c:v>
                </c:pt>
                <c:pt idx="294">
                  <c:v>198907</c:v>
                </c:pt>
                <c:pt idx="295">
                  <c:v>198908</c:v>
                </c:pt>
                <c:pt idx="296">
                  <c:v>198909</c:v>
                </c:pt>
                <c:pt idx="297">
                  <c:v>198910</c:v>
                </c:pt>
                <c:pt idx="298">
                  <c:v>198911</c:v>
                </c:pt>
                <c:pt idx="299">
                  <c:v>198912</c:v>
                </c:pt>
                <c:pt idx="300">
                  <c:v>199001</c:v>
                </c:pt>
                <c:pt idx="301">
                  <c:v>199002</c:v>
                </c:pt>
                <c:pt idx="302">
                  <c:v>199003</c:v>
                </c:pt>
                <c:pt idx="303">
                  <c:v>199004</c:v>
                </c:pt>
                <c:pt idx="304">
                  <c:v>199005</c:v>
                </c:pt>
                <c:pt idx="305">
                  <c:v>199006</c:v>
                </c:pt>
                <c:pt idx="306">
                  <c:v>199007</c:v>
                </c:pt>
                <c:pt idx="307">
                  <c:v>199008</c:v>
                </c:pt>
                <c:pt idx="308">
                  <c:v>199009</c:v>
                </c:pt>
                <c:pt idx="309">
                  <c:v>199010</c:v>
                </c:pt>
                <c:pt idx="310">
                  <c:v>199011</c:v>
                </c:pt>
                <c:pt idx="311">
                  <c:v>199012</c:v>
                </c:pt>
                <c:pt idx="312">
                  <c:v>199101</c:v>
                </c:pt>
                <c:pt idx="313">
                  <c:v>199102</c:v>
                </c:pt>
                <c:pt idx="314">
                  <c:v>199103</c:v>
                </c:pt>
                <c:pt idx="315">
                  <c:v>199104</c:v>
                </c:pt>
                <c:pt idx="316">
                  <c:v>199105</c:v>
                </c:pt>
                <c:pt idx="317">
                  <c:v>199106</c:v>
                </c:pt>
                <c:pt idx="318">
                  <c:v>199107</c:v>
                </c:pt>
                <c:pt idx="319">
                  <c:v>199108</c:v>
                </c:pt>
                <c:pt idx="320">
                  <c:v>199109</c:v>
                </c:pt>
                <c:pt idx="321">
                  <c:v>199110</c:v>
                </c:pt>
                <c:pt idx="322">
                  <c:v>199111</c:v>
                </c:pt>
                <c:pt idx="323">
                  <c:v>199112</c:v>
                </c:pt>
                <c:pt idx="324">
                  <c:v>199201</c:v>
                </c:pt>
                <c:pt idx="325">
                  <c:v>199202</c:v>
                </c:pt>
                <c:pt idx="326">
                  <c:v>199203</c:v>
                </c:pt>
                <c:pt idx="327">
                  <c:v>199204</c:v>
                </c:pt>
                <c:pt idx="328">
                  <c:v>199205</c:v>
                </c:pt>
                <c:pt idx="329">
                  <c:v>199206</c:v>
                </c:pt>
                <c:pt idx="330">
                  <c:v>199207</c:v>
                </c:pt>
                <c:pt idx="331">
                  <c:v>199208</c:v>
                </c:pt>
                <c:pt idx="332">
                  <c:v>199209</c:v>
                </c:pt>
                <c:pt idx="333">
                  <c:v>199210</c:v>
                </c:pt>
                <c:pt idx="334">
                  <c:v>199211</c:v>
                </c:pt>
                <c:pt idx="335">
                  <c:v>199212</c:v>
                </c:pt>
                <c:pt idx="336">
                  <c:v>199301</c:v>
                </c:pt>
                <c:pt idx="337">
                  <c:v>199302</c:v>
                </c:pt>
                <c:pt idx="338">
                  <c:v>199303</c:v>
                </c:pt>
                <c:pt idx="339">
                  <c:v>199304</c:v>
                </c:pt>
                <c:pt idx="340">
                  <c:v>199305</c:v>
                </c:pt>
                <c:pt idx="341">
                  <c:v>199306</c:v>
                </c:pt>
                <c:pt idx="342">
                  <c:v>199307</c:v>
                </c:pt>
                <c:pt idx="343">
                  <c:v>199308</c:v>
                </c:pt>
                <c:pt idx="344">
                  <c:v>199309</c:v>
                </c:pt>
                <c:pt idx="345">
                  <c:v>199310</c:v>
                </c:pt>
                <c:pt idx="346">
                  <c:v>199311</c:v>
                </c:pt>
                <c:pt idx="347">
                  <c:v>199312</c:v>
                </c:pt>
                <c:pt idx="348">
                  <c:v>199401</c:v>
                </c:pt>
                <c:pt idx="349">
                  <c:v>199402</c:v>
                </c:pt>
                <c:pt idx="350">
                  <c:v>199403</c:v>
                </c:pt>
                <c:pt idx="351">
                  <c:v>199404</c:v>
                </c:pt>
                <c:pt idx="352">
                  <c:v>199405</c:v>
                </c:pt>
                <c:pt idx="353">
                  <c:v>199406</c:v>
                </c:pt>
                <c:pt idx="354">
                  <c:v>199407</c:v>
                </c:pt>
                <c:pt idx="355">
                  <c:v>199408</c:v>
                </c:pt>
                <c:pt idx="356">
                  <c:v>199409</c:v>
                </c:pt>
                <c:pt idx="357">
                  <c:v>199410</c:v>
                </c:pt>
                <c:pt idx="358">
                  <c:v>199411</c:v>
                </c:pt>
                <c:pt idx="359">
                  <c:v>199412</c:v>
                </c:pt>
                <c:pt idx="360">
                  <c:v>199501</c:v>
                </c:pt>
                <c:pt idx="361">
                  <c:v>199502</c:v>
                </c:pt>
                <c:pt idx="362">
                  <c:v>199503</c:v>
                </c:pt>
                <c:pt idx="363">
                  <c:v>199504</c:v>
                </c:pt>
                <c:pt idx="364">
                  <c:v>199505</c:v>
                </c:pt>
                <c:pt idx="365">
                  <c:v>199506</c:v>
                </c:pt>
                <c:pt idx="366">
                  <c:v>199507</c:v>
                </c:pt>
                <c:pt idx="367">
                  <c:v>199508</c:v>
                </c:pt>
                <c:pt idx="368">
                  <c:v>199509</c:v>
                </c:pt>
                <c:pt idx="369">
                  <c:v>199510</c:v>
                </c:pt>
                <c:pt idx="370">
                  <c:v>199511</c:v>
                </c:pt>
                <c:pt idx="371">
                  <c:v>199512</c:v>
                </c:pt>
                <c:pt idx="372">
                  <c:v>199601</c:v>
                </c:pt>
                <c:pt idx="373">
                  <c:v>199602</c:v>
                </c:pt>
                <c:pt idx="374">
                  <c:v>199603</c:v>
                </c:pt>
                <c:pt idx="375">
                  <c:v>199604</c:v>
                </c:pt>
                <c:pt idx="376">
                  <c:v>199605</c:v>
                </c:pt>
                <c:pt idx="377">
                  <c:v>199606</c:v>
                </c:pt>
                <c:pt idx="378">
                  <c:v>199607</c:v>
                </c:pt>
                <c:pt idx="379">
                  <c:v>199608</c:v>
                </c:pt>
                <c:pt idx="380">
                  <c:v>199609</c:v>
                </c:pt>
                <c:pt idx="381">
                  <c:v>199610</c:v>
                </c:pt>
                <c:pt idx="382">
                  <c:v>199611</c:v>
                </c:pt>
                <c:pt idx="383">
                  <c:v>199612</c:v>
                </c:pt>
                <c:pt idx="384">
                  <c:v>199701</c:v>
                </c:pt>
                <c:pt idx="385">
                  <c:v>199702</c:v>
                </c:pt>
                <c:pt idx="386">
                  <c:v>199703</c:v>
                </c:pt>
                <c:pt idx="387">
                  <c:v>199704</c:v>
                </c:pt>
                <c:pt idx="388">
                  <c:v>199705</c:v>
                </c:pt>
                <c:pt idx="389">
                  <c:v>199706</c:v>
                </c:pt>
                <c:pt idx="390">
                  <c:v>199707</c:v>
                </c:pt>
                <c:pt idx="391">
                  <c:v>199708</c:v>
                </c:pt>
                <c:pt idx="392">
                  <c:v>199709</c:v>
                </c:pt>
                <c:pt idx="393">
                  <c:v>199710</c:v>
                </c:pt>
                <c:pt idx="394">
                  <c:v>199711</c:v>
                </c:pt>
                <c:pt idx="395">
                  <c:v>199712</c:v>
                </c:pt>
                <c:pt idx="396">
                  <c:v>199801</c:v>
                </c:pt>
                <c:pt idx="397">
                  <c:v>199802</c:v>
                </c:pt>
                <c:pt idx="398">
                  <c:v>199803</c:v>
                </c:pt>
                <c:pt idx="399">
                  <c:v>199804</c:v>
                </c:pt>
                <c:pt idx="400">
                  <c:v>199805</c:v>
                </c:pt>
                <c:pt idx="401">
                  <c:v>199806</c:v>
                </c:pt>
                <c:pt idx="402">
                  <c:v>199807</c:v>
                </c:pt>
                <c:pt idx="403">
                  <c:v>199808</c:v>
                </c:pt>
                <c:pt idx="404">
                  <c:v>199809</c:v>
                </c:pt>
                <c:pt idx="405">
                  <c:v>199810</c:v>
                </c:pt>
                <c:pt idx="406">
                  <c:v>199811</c:v>
                </c:pt>
                <c:pt idx="407">
                  <c:v>199812</c:v>
                </c:pt>
                <c:pt idx="408">
                  <c:v>199901</c:v>
                </c:pt>
                <c:pt idx="409">
                  <c:v>199902</c:v>
                </c:pt>
                <c:pt idx="410">
                  <c:v>199903</c:v>
                </c:pt>
                <c:pt idx="411">
                  <c:v>199904</c:v>
                </c:pt>
                <c:pt idx="412">
                  <c:v>199905</c:v>
                </c:pt>
                <c:pt idx="413">
                  <c:v>199906</c:v>
                </c:pt>
                <c:pt idx="414">
                  <c:v>199907</c:v>
                </c:pt>
                <c:pt idx="415">
                  <c:v>199908</c:v>
                </c:pt>
                <c:pt idx="416">
                  <c:v>199909</c:v>
                </c:pt>
                <c:pt idx="417">
                  <c:v>199910</c:v>
                </c:pt>
                <c:pt idx="418">
                  <c:v>199911</c:v>
                </c:pt>
                <c:pt idx="419">
                  <c:v>199912</c:v>
                </c:pt>
                <c:pt idx="420">
                  <c:v>200001</c:v>
                </c:pt>
                <c:pt idx="421">
                  <c:v>200002</c:v>
                </c:pt>
                <c:pt idx="422">
                  <c:v>200003</c:v>
                </c:pt>
                <c:pt idx="423">
                  <c:v>200004</c:v>
                </c:pt>
                <c:pt idx="424">
                  <c:v>200005</c:v>
                </c:pt>
                <c:pt idx="425">
                  <c:v>200006</c:v>
                </c:pt>
                <c:pt idx="426">
                  <c:v>200007</c:v>
                </c:pt>
                <c:pt idx="427">
                  <c:v>200008</c:v>
                </c:pt>
                <c:pt idx="428">
                  <c:v>200009</c:v>
                </c:pt>
                <c:pt idx="429">
                  <c:v>200010</c:v>
                </c:pt>
                <c:pt idx="430">
                  <c:v>200011</c:v>
                </c:pt>
                <c:pt idx="431">
                  <c:v>200012</c:v>
                </c:pt>
                <c:pt idx="432">
                  <c:v>200101</c:v>
                </c:pt>
                <c:pt idx="433">
                  <c:v>200102</c:v>
                </c:pt>
                <c:pt idx="434">
                  <c:v>200103</c:v>
                </c:pt>
                <c:pt idx="435">
                  <c:v>200104</c:v>
                </c:pt>
                <c:pt idx="436">
                  <c:v>200105</c:v>
                </c:pt>
                <c:pt idx="437">
                  <c:v>200106</c:v>
                </c:pt>
                <c:pt idx="438">
                  <c:v>200107</c:v>
                </c:pt>
                <c:pt idx="439">
                  <c:v>200108</c:v>
                </c:pt>
                <c:pt idx="440">
                  <c:v>200109</c:v>
                </c:pt>
                <c:pt idx="441">
                  <c:v>200110</c:v>
                </c:pt>
                <c:pt idx="442">
                  <c:v>200111</c:v>
                </c:pt>
                <c:pt idx="443">
                  <c:v>200112</c:v>
                </c:pt>
                <c:pt idx="444">
                  <c:v>200201</c:v>
                </c:pt>
                <c:pt idx="445">
                  <c:v>200202</c:v>
                </c:pt>
                <c:pt idx="446">
                  <c:v>200203</c:v>
                </c:pt>
                <c:pt idx="447">
                  <c:v>200204</c:v>
                </c:pt>
                <c:pt idx="448">
                  <c:v>200205</c:v>
                </c:pt>
                <c:pt idx="449">
                  <c:v>200206</c:v>
                </c:pt>
                <c:pt idx="450">
                  <c:v>200207</c:v>
                </c:pt>
                <c:pt idx="451">
                  <c:v>200208</c:v>
                </c:pt>
                <c:pt idx="452">
                  <c:v>200209</c:v>
                </c:pt>
                <c:pt idx="453">
                  <c:v>200210</c:v>
                </c:pt>
                <c:pt idx="454">
                  <c:v>200211</c:v>
                </c:pt>
                <c:pt idx="455">
                  <c:v>200212</c:v>
                </c:pt>
                <c:pt idx="456">
                  <c:v>200301</c:v>
                </c:pt>
                <c:pt idx="457">
                  <c:v>200302</c:v>
                </c:pt>
                <c:pt idx="458">
                  <c:v>200303</c:v>
                </c:pt>
                <c:pt idx="459">
                  <c:v>200304</c:v>
                </c:pt>
                <c:pt idx="460">
                  <c:v>200305</c:v>
                </c:pt>
                <c:pt idx="461">
                  <c:v>200306</c:v>
                </c:pt>
                <c:pt idx="462">
                  <c:v>200307</c:v>
                </c:pt>
                <c:pt idx="463">
                  <c:v>200308</c:v>
                </c:pt>
                <c:pt idx="464">
                  <c:v>200309</c:v>
                </c:pt>
                <c:pt idx="465">
                  <c:v>200310</c:v>
                </c:pt>
                <c:pt idx="466">
                  <c:v>200311</c:v>
                </c:pt>
                <c:pt idx="467">
                  <c:v>200312</c:v>
                </c:pt>
                <c:pt idx="468">
                  <c:v>200401</c:v>
                </c:pt>
                <c:pt idx="469">
                  <c:v>200402</c:v>
                </c:pt>
                <c:pt idx="470">
                  <c:v>200403</c:v>
                </c:pt>
                <c:pt idx="471">
                  <c:v>200404</c:v>
                </c:pt>
                <c:pt idx="472">
                  <c:v>200405</c:v>
                </c:pt>
                <c:pt idx="473">
                  <c:v>200406</c:v>
                </c:pt>
                <c:pt idx="474">
                  <c:v>200407</c:v>
                </c:pt>
                <c:pt idx="475">
                  <c:v>200408</c:v>
                </c:pt>
                <c:pt idx="476">
                  <c:v>200409</c:v>
                </c:pt>
                <c:pt idx="477">
                  <c:v>200410</c:v>
                </c:pt>
                <c:pt idx="478">
                  <c:v>200411</c:v>
                </c:pt>
                <c:pt idx="479">
                  <c:v>200412</c:v>
                </c:pt>
                <c:pt idx="480">
                  <c:v>200501</c:v>
                </c:pt>
                <c:pt idx="481">
                  <c:v>200502</c:v>
                </c:pt>
                <c:pt idx="482">
                  <c:v>200503</c:v>
                </c:pt>
                <c:pt idx="483">
                  <c:v>200504</c:v>
                </c:pt>
                <c:pt idx="484">
                  <c:v>200505</c:v>
                </c:pt>
                <c:pt idx="485">
                  <c:v>200506</c:v>
                </c:pt>
                <c:pt idx="486">
                  <c:v>200507</c:v>
                </c:pt>
                <c:pt idx="487">
                  <c:v>200508</c:v>
                </c:pt>
                <c:pt idx="488">
                  <c:v>200509</c:v>
                </c:pt>
                <c:pt idx="489">
                  <c:v>200510</c:v>
                </c:pt>
                <c:pt idx="490">
                  <c:v>200511</c:v>
                </c:pt>
                <c:pt idx="491">
                  <c:v>200512</c:v>
                </c:pt>
                <c:pt idx="492">
                  <c:v>200601</c:v>
                </c:pt>
                <c:pt idx="493">
                  <c:v>200602</c:v>
                </c:pt>
                <c:pt idx="494">
                  <c:v>200603</c:v>
                </c:pt>
                <c:pt idx="495">
                  <c:v>200604</c:v>
                </c:pt>
                <c:pt idx="496">
                  <c:v>200605</c:v>
                </c:pt>
                <c:pt idx="497">
                  <c:v>200606</c:v>
                </c:pt>
                <c:pt idx="498">
                  <c:v>200607</c:v>
                </c:pt>
                <c:pt idx="499">
                  <c:v>200608</c:v>
                </c:pt>
                <c:pt idx="500">
                  <c:v>200609</c:v>
                </c:pt>
                <c:pt idx="501">
                  <c:v>200610</c:v>
                </c:pt>
                <c:pt idx="502">
                  <c:v>200611</c:v>
                </c:pt>
                <c:pt idx="503">
                  <c:v>200612</c:v>
                </c:pt>
                <c:pt idx="504">
                  <c:v>200701</c:v>
                </c:pt>
                <c:pt idx="505">
                  <c:v>200702</c:v>
                </c:pt>
                <c:pt idx="506">
                  <c:v>200703</c:v>
                </c:pt>
                <c:pt idx="507">
                  <c:v>200704</c:v>
                </c:pt>
                <c:pt idx="508">
                  <c:v>200705</c:v>
                </c:pt>
                <c:pt idx="509">
                  <c:v>200706</c:v>
                </c:pt>
                <c:pt idx="510">
                  <c:v>200707</c:v>
                </c:pt>
                <c:pt idx="511">
                  <c:v>200708</c:v>
                </c:pt>
                <c:pt idx="512">
                  <c:v>200709</c:v>
                </c:pt>
                <c:pt idx="513">
                  <c:v>200710</c:v>
                </c:pt>
                <c:pt idx="514">
                  <c:v>200711</c:v>
                </c:pt>
                <c:pt idx="515">
                  <c:v>200712</c:v>
                </c:pt>
                <c:pt idx="516">
                  <c:v>200801</c:v>
                </c:pt>
                <c:pt idx="517">
                  <c:v>200802</c:v>
                </c:pt>
                <c:pt idx="518">
                  <c:v>200803</c:v>
                </c:pt>
                <c:pt idx="519">
                  <c:v>200804</c:v>
                </c:pt>
                <c:pt idx="520">
                  <c:v>200805</c:v>
                </c:pt>
                <c:pt idx="521">
                  <c:v>200806</c:v>
                </c:pt>
                <c:pt idx="522">
                  <c:v>200807</c:v>
                </c:pt>
                <c:pt idx="523">
                  <c:v>200808</c:v>
                </c:pt>
                <c:pt idx="524">
                  <c:v>200809</c:v>
                </c:pt>
                <c:pt idx="525">
                  <c:v>200810</c:v>
                </c:pt>
                <c:pt idx="526">
                  <c:v>200811</c:v>
                </c:pt>
                <c:pt idx="527">
                  <c:v>200812</c:v>
                </c:pt>
                <c:pt idx="528">
                  <c:v>200901</c:v>
                </c:pt>
                <c:pt idx="529">
                  <c:v>200902</c:v>
                </c:pt>
                <c:pt idx="530">
                  <c:v>200903</c:v>
                </c:pt>
                <c:pt idx="531">
                  <c:v>200904</c:v>
                </c:pt>
                <c:pt idx="532">
                  <c:v>200905</c:v>
                </c:pt>
                <c:pt idx="533">
                  <c:v>200906</c:v>
                </c:pt>
                <c:pt idx="534">
                  <c:v>200907</c:v>
                </c:pt>
                <c:pt idx="535">
                  <c:v>200908</c:v>
                </c:pt>
                <c:pt idx="536">
                  <c:v>200909</c:v>
                </c:pt>
                <c:pt idx="537">
                  <c:v>200910</c:v>
                </c:pt>
                <c:pt idx="538">
                  <c:v>200911</c:v>
                </c:pt>
                <c:pt idx="539">
                  <c:v>200912</c:v>
                </c:pt>
                <c:pt idx="540">
                  <c:v>201001</c:v>
                </c:pt>
                <c:pt idx="541">
                  <c:v>201002</c:v>
                </c:pt>
                <c:pt idx="542">
                  <c:v>201003</c:v>
                </c:pt>
                <c:pt idx="543">
                  <c:v>201004</c:v>
                </c:pt>
                <c:pt idx="544">
                  <c:v>201005</c:v>
                </c:pt>
              </c:numCache>
            </c:numRef>
          </c:cat>
          <c:val>
            <c:numRef>
              <c:f>'最適ポートフォリオ計算例（サープラスフレームワーク）'!$M$61:$M$605</c:f>
              <c:numCache>
                <c:formatCode>General</c:formatCode>
                <c:ptCount val="545"/>
                <c:pt idx="0">
                  <c:v>1</c:v>
                </c:pt>
                <c:pt idx="1">
                  <c:v>0.9878525404035069</c:v>
                </c:pt>
                <c:pt idx="2">
                  <c:v>0.92151684799830991</c:v>
                </c:pt>
                <c:pt idx="3">
                  <c:v>0.94317101510510204</c:v>
                </c:pt>
                <c:pt idx="4">
                  <c:v>0.89172916446603989</c:v>
                </c:pt>
                <c:pt idx="5">
                  <c:v>0.877680363367487</c:v>
                </c:pt>
                <c:pt idx="6">
                  <c:v>0.91465089257420507</c:v>
                </c:pt>
                <c:pt idx="7">
                  <c:v>1.023449878525404</c:v>
                </c:pt>
                <c:pt idx="8">
                  <c:v>0.98795817048695467</c:v>
                </c:pt>
                <c:pt idx="9">
                  <c:v>0.99218337382486532</c:v>
                </c:pt>
                <c:pt idx="10">
                  <c:v>1.0602091475652267</c:v>
                </c:pt>
                <c:pt idx="11">
                  <c:v>1.1162987218759903</c:v>
                </c:pt>
                <c:pt idx="12">
                  <c:v>1.1421780923206928</c:v>
                </c:pt>
                <c:pt idx="13">
                  <c:v>1.1631984789267984</c:v>
                </c:pt>
                <c:pt idx="14">
                  <c:v>1.2038660610541883</c:v>
                </c:pt>
                <c:pt idx="15">
                  <c:v>1.192774902292173</c:v>
                </c:pt>
                <c:pt idx="16">
                  <c:v>1.165205450512306</c:v>
                </c:pt>
                <c:pt idx="17">
                  <c:v>1.1564381535861414</c:v>
                </c:pt>
                <c:pt idx="18">
                  <c:v>1.1843244956163517</c:v>
                </c:pt>
                <c:pt idx="19">
                  <c:v>1.1693250237667689</c:v>
                </c:pt>
                <c:pt idx="20">
                  <c:v>1.1595014260061267</c:v>
                </c:pt>
                <c:pt idx="21">
                  <c:v>1.1528467307489174</c:v>
                </c:pt>
                <c:pt idx="22">
                  <c:v>1.1272842505545582</c:v>
                </c:pt>
                <c:pt idx="23">
                  <c:v>1.1768247596915604</c:v>
                </c:pt>
                <c:pt idx="24">
                  <c:v>1.2012253089679945</c:v>
                </c:pt>
                <c:pt idx="25">
                  <c:v>1.217703601985846</c:v>
                </c:pt>
                <c:pt idx="26">
                  <c:v>1.188866589204606</c:v>
                </c:pt>
                <c:pt idx="27">
                  <c:v>1.1841132354494566</c:v>
                </c:pt>
                <c:pt idx="28">
                  <c:v>1.2422097813457278</c:v>
                </c:pt>
                <c:pt idx="29">
                  <c:v>1.232703073835429</c:v>
                </c:pt>
                <c:pt idx="30">
                  <c:v>1.2242526671596077</c:v>
                </c:pt>
                <c:pt idx="31">
                  <c:v>1.1244322383014689</c:v>
                </c:pt>
                <c:pt idx="32">
                  <c:v>1.1004542093588261</c:v>
                </c:pt>
                <c:pt idx="33">
                  <c:v>1.1378472588993351</c:v>
                </c:pt>
                <c:pt idx="34">
                  <c:v>1.0687651843244963</c:v>
                </c:pt>
                <c:pt idx="35">
                  <c:v>1.065701911904511</c:v>
                </c:pt>
                <c:pt idx="36">
                  <c:v>1.092320692933348</c:v>
                </c:pt>
                <c:pt idx="37">
                  <c:v>1.1122847787049757</c:v>
                </c:pt>
                <c:pt idx="38">
                  <c:v>1.1204182951304535</c:v>
                </c:pt>
                <c:pt idx="39">
                  <c:v>1.169008133516426</c:v>
                </c:pt>
                <c:pt idx="40">
                  <c:v>1.1869652477025463</c:v>
                </c:pt>
                <c:pt idx="41">
                  <c:v>1.2419985211788322</c:v>
                </c:pt>
                <c:pt idx="42">
                  <c:v>1.3065385021654172</c:v>
                </c:pt>
                <c:pt idx="43">
                  <c:v>1.3842822435829731</c:v>
                </c:pt>
                <c:pt idx="44">
                  <c:v>1.4977289532058737</c:v>
                </c:pt>
                <c:pt idx="45">
                  <c:v>1.4100559839442282</c:v>
                </c:pt>
                <c:pt idx="46">
                  <c:v>1.3946339917608541</c:v>
                </c:pt>
                <c:pt idx="47">
                  <c:v>1.387028625752615</c:v>
                </c:pt>
                <c:pt idx="48">
                  <c:v>1.4679412696736036</c:v>
                </c:pt>
                <c:pt idx="49">
                  <c:v>1.4332946023027364</c:v>
                </c:pt>
                <c:pt idx="50">
                  <c:v>1.5093482623851278</c:v>
                </c:pt>
                <c:pt idx="51">
                  <c:v>1.5520228160980254</c:v>
                </c:pt>
                <c:pt idx="52">
                  <c:v>1.6635681842188663</c:v>
                </c:pt>
                <c:pt idx="53">
                  <c:v>1.6162459068342669</c:v>
                </c:pt>
                <c:pt idx="54">
                  <c:v>1.5342769620788006</c:v>
                </c:pt>
                <c:pt idx="55">
                  <c:v>1.5752614344565337</c:v>
                </c:pt>
                <c:pt idx="56">
                  <c:v>1.6734974120629562</c:v>
                </c:pt>
                <c:pt idx="57">
                  <c:v>1.7069821485158978</c:v>
                </c:pt>
                <c:pt idx="58">
                  <c:v>1.7851484102672446</c:v>
                </c:pt>
                <c:pt idx="59">
                  <c:v>1.8939473962184437</c:v>
                </c:pt>
                <c:pt idx="60">
                  <c:v>1.8563430865110391</c:v>
                </c:pt>
                <c:pt idx="61">
                  <c:v>1.8815886764550549</c:v>
                </c:pt>
                <c:pt idx="62">
                  <c:v>1.9585930072884761</c:v>
                </c:pt>
                <c:pt idx="63">
                  <c:v>1.683004119573255</c:v>
                </c:pt>
                <c:pt idx="64">
                  <c:v>1.6558571881271789</c:v>
                </c:pt>
                <c:pt idx="65">
                  <c:v>1.6797295869863744</c:v>
                </c:pt>
                <c:pt idx="66">
                  <c:v>1.70877785993451</c:v>
                </c:pt>
                <c:pt idx="67">
                  <c:v>1.6737086722298515</c:v>
                </c:pt>
                <c:pt idx="68">
                  <c:v>1.6126544839970427</c:v>
                </c:pt>
                <c:pt idx="69">
                  <c:v>1.6456110700327455</c:v>
                </c:pt>
                <c:pt idx="70">
                  <c:v>1.5734657230379216</c:v>
                </c:pt>
                <c:pt idx="71">
                  <c:v>1.5670222879476077</c:v>
                </c:pt>
                <c:pt idx="72">
                  <c:v>1.6426534276962079</c:v>
                </c:pt>
                <c:pt idx="73">
                  <c:v>1.7412062955529735</c:v>
                </c:pt>
                <c:pt idx="74">
                  <c:v>1.8553924157600084</c:v>
                </c:pt>
                <c:pt idx="75">
                  <c:v>1.9522552022816095</c:v>
                </c:pt>
                <c:pt idx="76">
                  <c:v>1.9554241047850425</c:v>
                </c:pt>
                <c:pt idx="77">
                  <c:v>2.1095383965353327</c:v>
                </c:pt>
                <c:pt idx="78">
                  <c:v>2.1429175029048264</c:v>
                </c:pt>
                <c:pt idx="79">
                  <c:v>1.8642653427696201</c:v>
                </c:pt>
                <c:pt idx="80">
                  <c:v>1.9355656490968622</c:v>
                </c:pt>
                <c:pt idx="81">
                  <c:v>1.8335269884863203</c:v>
                </c:pt>
                <c:pt idx="82">
                  <c:v>1.9483468891940416</c:v>
                </c:pt>
                <c:pt idx="83">
                  <c:v>2.1067920143656909</c:v>
                </c:pt>
                <c:pt idx="84">
                  <c:v>2.226365268828562</c:v>
                </c:pt>
                <c:pt idx="85">
                  <c:v>2.3640012675610009</c:v>
                </c:pt>
                <c:pt idx="86">
                  <c:v>2.5099820428858131</c:v>
                </c:pt>
                <c:pt idx="87">
                  <c:v>2.6332523502693559</c:v>
                </c:pt>
                <c:pt idx="88">
                  <c:v>2.8595119890144702</c:v>
                </c:pt>
                <c:pt idx="89">
                  <c:v>2.9738037393049526</c:v>
                </c:pt>
                <c:pt idx="90">
                  <c:v>3.227315939579591</c:v>
                </c:pt>
                <c:pt idx="91">
                  <c:v>3.292489701066863</c:v>
                </c:pt>
                <c:pt idx="92">
                  <c:v>3.4669905989225724</c:v>
                </c:pt>
                <c:pt idx="93">
                  <c:v>3.5356501531636204</c:v>
                </c:pt>
                <c:pt idx="94">
                  <c:v>3.9492975599450717</c:v>
                </c:pt>
                <c:pt idx="95">
                  <c:v>4.243160452096757</c:v>
                </c:pt>
                <c:pt idx="96">
                  <c:v>4.2712580542938632</c:v>
                </c:pt>
                <c:pt idx="97">
                  <c:v>4.128023661138692</c:v>
                </c:pt>
                <c:pt idx="98">
                  <c:v>4.1808387028625749</c:v>
                </c:pt>
                <c:pt idx="99">
                  <c:v>3.7412062955529732</c:v>
                </c:pt>
                <c:pt idx="100">
                  <c:v>3.7644449139114813</c:v>
                </c:pt>
                <c:pt idx="101">
                  <c:v>3.8166261751346773</c:v>
                </c:pt>
                <c:pt idx="102">
                  <c:v>4.0353860779550006</c:v>
                </c:pt>
                <c:pt idx="103">
                  <c:v>3.9127495510721446</c:v>
                </c:pt>
                <c:pt idx="104">
                  <c:v>3.6906094855814926</c:v>
                </c:pt>
                <c:pt idx="105">
                  <c:v>3.7140593641068969</c:v>
                </c:pt>
                <c:pt idx="106">
                  <c:v>3.4230484842083015</c:v>
                </c:pt>
                <c:pt idx="107">
                  <c:v>3.2369282771733383</c:v>
                </c:pt>
                <c:pt idx="108">
                  <c:v>3.4077321221083756</c:v>
                </c:pt>
                <c:pt idx="109">
                  <c:v>3.4278018379634507</c:v>
                </c:pt>
                <c:pt idx="110">
                  <c:v>3.3800570402450605</c:v>
                </c:pt>
                <c:pt idx="111">
                  <c:v>3.4882222456955727</c:v>
                </c:pt>
                <c:pt idx="112">
                  <c:v>3.6080067603253387</c:v>
                </c:pt>
                <c:pt idx="113">
                  <c:v>3.5213900918981706</c:v>
                </c:pt>
                <c:pt idx="114">
                  <c:v>3.3860779550015825</c:v>
                </c:pt>
                <c:pt idx="115">
                  <c:v>3.1129185592056596</c:v>
                </c:pt>
                <c:pt idx="116">
                  <c:v>3.0074997359247897</c:v>
                </c:pt>
                <c:pt idx="117">
                  <c:v>2.7631773529101067</c:v>
                </c:pt>
                <c:pt idx="118">
                  <c:v>3.0377099397908505</c:v>
                </c:pt>
                <c:pt idx="119">
                  <c:v>2.9401077426851145</c:v>
                </c:pt>
                <c:pt idx="120">
                  <c:v>3.0514418506390601</c:v>
                </c:pt>
                <c:pt idx="121">
                  <c:v>3.3100242949191911</c:v>
                </c:pt>
                <c:pt idx="122">
                  <c:v>3.4312876307172258</c:v>
                </c:pt>
                <c:pt idx="123">
                  <c:v>3.4368860251399576</c:v>
                </c:pt>
                <c:pt idx="124">
                  <c:v>3.4189289109538374</c:v>
                </c:pt>
                <c:pt idx="125">
                  <c:v>3.510193303052707</c:v>
                </c:pt>
                <c:pt idx="126">
                  <c:v>3.3597760642230883</c:v>
                </c:pt>
                <c:pt idx="127">
                  <c:v>3.233336854336113</c:v>
                </c:pt>
                <c:pt idx="128">
                  <c:v>3.0804901235871958</c:v>
                </c:pt>
                <c:pt idx="129">
                  <c:v>3.3484736452941775</c:v>
                </c:pt>
                <c:pt idx="130">
                  <c:v>3.3586141333051631</c:v>
                </c:pt>
                <c:pt idx="131">
                  <c:v>3.4163937889510909</c:v>
                </c:pt>
                <c:pt idx="132">
                  <c:v>3.6214217809232041</c:v>
                </c:pt>
                <c:pt idx="133">
                  <c:v>3.6010351748177856</c:v>
                </c:pt>
                <c:pt idx="134">
                  <c:v>3.59702123164677</c:v>
                </c:pt>
                <c:pt idx="135">
                  <c:v>3.6143445653322042</c:v>
                </c:pt>
                <c:pt idx="136">
                  <c:v>3.6617724728002514</c:v>
                </c:pt>
                <c:pt idx="137">
                  <c:v>3.7805006865955399</c:v>
                </c:pt>
                <c:pt idx="138">
                  <c:v>3.6784620259849983</c:v>
                </c:pt>
                <c:pt idx="139">
                  <c:v>3.7803950565120923</c:v>
                </c:pt>
                <c:pt idx="140">
                  <c:v>3.7787049751769284</c:v>
                </c:pt>
                <c:pt idx="141">
                  <c:v>3.71479877469103</c:v>
                </c:pt>
                <c:pt idx="142">
                  <c:v>3.652582655540296</c:v>
                </c:pt>
                <c:pt idx="143">
                  <c:v>4.0549276433928361</c:v>
                </c:pt>
                <c:pt idx="144">
                  <c:v>3.9636632512939665</c:v>
                </c:pt>
                <c:pt idx="145">
                  <c:v>4.0433083342135809</c:v>
                </c:pt>
                <c:pt idx="146">
                  <c:v>3.9682053448822199</c:v>
                </c:pt>
                <c:pt idx="147">
                  <c:v>4.0210203866061027</c:v>
                </c:pt>
                <c:pt idx="148">
                  <c:v>3.9922890039083101</c:v>
                </c:pt>
                <c:pt idx="149">
                  <c:v>3.9803528044787129</c:v>
                </c:pt>
                <c:pt idx="150">
                  <c:v>3.922150628498994</c:v>
                </c:pt>
                <c:pt idx="151">
                  <c:v>4.107742685116718</c:v>
                </c:pt>
                <c:pt idx="152">
                  <c:v>4.1243266082180172</c:v>
                </c:pt>
                <c:pt idx="153">
                  <c:v>3.9738037393049512</c:v>
                </c:pt>
                <c:pt idx="154">
                  <c:v>3.8883490017957087</c:v>
                </c:pt>
                <c:pt idx="155">
                  <c:v>3.8457800781662588</c:v>
                </c:pt>
                <c:pt idx="156">
                  <c:v>4.035491708038446</c:v>
                </c:pt>
                <c:pt idx="157">
                  <c:v>4.1352065068131365</c:v>
                </c:pt>
                <c:pt idx="158">
                  <c:v>4.3080173233336811</c:v>
                </c:pt>
                <c:pt idx="159">
                  <c:v>4.3294602302735781</c:v>
                </c:pt>
                <c:pt idx="160">
                  <c:v>4.3301996408577121</c:v>
                </c:pt>
                <c:pt idx="161">
                  <c:v>4.4076264920249244</c:v>
                </c:pt>
                <c:pt idx="162">
                  <c:v>4.4731171437625399</c:v>
                </c:pt>
                <c:pt idx="163">
                  <c:v>4.4817788106052561</c:v>
                </c:pt>
                <c:pt idx="164">
                  <c:v>4.5942748494771264</c:v>
                </c:pt>
                <c:pt idx="165">
                  <c:v>4.6284989965142023</c:v>
                </c:pt>
                <c:pt idx="166">
                  <c:v>4.6693778388084883</c:v>
                </c:pt>
                <c:pt idx="167">
                  <c:v>4.7486004013943122</c:v>
                </c:pt>
                <c:pt idx="168">
                  <c:v>4.8903559733812134</c:v>
                </c:pt>
                <c:pt idx="169">
                  <c:v>4.7401499947184895</c:v>
                </c:pt>
                <c:pt idx="170">
                  <c:v>4.747649730643281</c:v>
                </c:pt>
                <c:pt idx="171">
                  <c:v>4.7730009506707445</c:v>
                </c:pt>
                <c:pt idx="172">
                  <c:v>4.7470159501425941</c:v>
                </c:pt>
                <c:pt idx="173">
                  <c:v>4.7252561529523547</c:v>
                </c:pt>
                <c:pt idx="174">
                  <c:v>4.7006443435090253</c:v>
                </c:pt>
                <c:pt idx="175">
                  <c:v>4.7967677194464926</c:v>
                </c:pt>
                <c:pt idx="176">
                  <c:v>4.914334002323856</c:v>
                </c:pt>
                <c:pt idx="177">
                  <c:v>4.7430020069715795</c:v>
                </c:pt>
                <c:pt idx="178">
                  <c:v>4.7565226576528934</c:v>
                </c:pt>
                <c:pt idx="179">
                  <c:v>4.8548642653427638</c:v>
                </c:pt>
                <c:pt idx="180">
                  <c:v>4.9398964825182157</c:v>
                </c:pt>
                <c:pt idx="181">
                  <c:v>4.9427484947713056</c:v>
                </c:pt>
                <c:pt idx="182">
                  <c:v>4.8004647723671647</c:v>
                </c:pt>
                <c:pt idx="183">
                  <c:v>4.9414809337699328</c:v>
                </c:pt>
                <c:pt idx="184">
                  <c:v>4.938734551600291</c:v>
                </c:pt>
                <c:pt idx="185">
                  <c:v>4.993873455160025</c:v>
                </c:pt>
                <c:pt idx="186">
                  <c:v>4.9741206295552933</c:v>
                </c:pt>
                <c:pt idx="187">
                  <c:v>5.0550332734762815</c:v>
                </c:pt>
                <c:pt idx="188">
                  <c:v>5.1630928488433465</c:v>
                </c:pt>
                <c:pt idx="189">
                  <c:v>5.2397802894264238</c:v>
                </c:pt>
                <c:pt idx="190">
                  <c:v>5.2088306749762285</c:v>
                </c:pt>
                <c:pt idx="191">
                  <c:v>5.21918242315411</c:v>
                </c:pt>
                <c:pt idx="192">
                  <c:v>5.3877680363367437</c:v>
                </c:pt>
                <c:pt idx="193">
                  <c:v>5.3631562268934143</c:v>
                </c:pt>
                <c:pt idx="194">
                  <c:v>5.6001901341502007</c:v>
                </c:pt>
                <c:pt idx="195">
                  <c:v>5.9243688602513949</c:v>
                </c:pt>
                <c:pt idx="196">
                  <c:v>5.9178197950776328</c:v>
                </c:pt>
                <c:pt idx="197">
                  <c:v>6.1915073412907944</c:v>
                </c:pt>
                <c:pt idx="198">
                  <c:v>6.254885391359454</c:v>
                </c:pt>
                <c:pt idx="199">
                  <c:v>6.2262596387451099</c:v>
                </c:pt>
                <c:pt idx="200">
                  <c:v>5.8125066018802105</c:v>
                </c:pt>
                <c:pt idx="201">
                  <c:v>5.8373296714904352</c:v>
                </c:pt>
                <c:pt idx="202">
                  <c:v>5.8566599767613772</c:v>
                </c:pt>
                <c:pt idx="203">
                  <c:v>6.0241892891095326</c:v>
                </c:pt>
                <c:pt idx="204">
                  <c:v>6.1542199218337323</c:v>
                </c:pt>
                <c:pt idx="205">
                  <c:v>5.8534910742579429</c:v>
                </c:pt>
                <c:pt idx="206">
                  <c:v>5.6386394845251866</c:v>
                </c:pt>
                <c:pt idx="207">
                  <c:v>5.7699376782507601</c:v>
                </c:pt>
                <c:pt idx="208">
                  <c:v>5.7718390197528198</c:v>
                </c:pt>
                <c:pt idx="209">
                  <c:v>5.6961022499207719</c:v>
                </c:pt>
                <c:pt idx="210">
                  <c:v>5.6083236505756791</c:v>
                </c:pt>
                <c:pt idx="211">
                  <c:v>5.6034646667370813</c:v>
                </c:pt>
                <c:pt idx="212">
                  <c:v>5.5350163726629287</c:v>
                </c:pt>
                <c:pt idx="213">
                  <c:v>5.7345516002957586</c:v>
                </c:pt>
                <c:pt idx="214">
                  <c:v>6.1092215062849844</c:v>
                </c:pt>
                <c:pt idx="215">
                  <c:v>6.2714693144607532</c:v>
                </c:pt>
                <c:pt idx="216">
                  <c:v>6.2147459596493029</c:v>
                </c:pt>
                <c:pt idx="217">
                  <c:v>6.2552022816097965</c:v>
                </c:pt>
                <c:pt idx="218">
                  <c:v>6.524664624485049</c:v>
                </c:pt>
                <c:pt idx="219">
                  <c:v>6.6753987535650108</c:v>
                </c:pt>
                <c:pt idx="220">
                  <c:v>6.7269462342875208</c:v>
                </c:pt>
                <c:pt idx="221">
                  <c:v>6.9307066652582616</c:v>
                </c:pt>
                <c:pt idx="222">
                  <c:v>7.0301045737826096</c:v>
                </c:pt>
                <c:pt idx="223">
                  <c:v>7.1673180521812565</c:v>
                </c:pt>
                <c:pt idx="224">
                  <c:v>7.2998838069082028</c:v>
                </c:pt>
                <c:pt idx="225">
                  <c:v>7.2410478504277966</c:v>
                </c:pt>
                <c:pt idx="226">
                  <c:v>7.2656596598711269</c:v>
                </c:pt>
                <c:pt idx="227">
                  <c:v>7.7302207668744014</c:v>
                </c:pt>
                <c:pt idx="228">
                  <c:v>8.2078800042251974</c:v>
                </c:pt>
                <c:pt idx="229">
                  <c:v>8.1981620365480037</c:v>
                </c:pt>
                <c:pt idx="230">
                  <c:v>9.2037604309707337</c:v>
                </c:pt>
                <c:pt idx="231">
                  <c:v>9.1063694940318936</c:v>
                </c:pt>
                <c:pt idx="232">
                  <c:v>8.1895003697052857</c:v>
                </c:pt>
                <c:pt idx="233">
                  <c:v>8.4046688496883846</c:v>
                </c:pt>
                <c:pt idx="234">
                  <c:v>8.0660188021548471</c:v>
                </c:pt>
                <c:pt idx="235">
                  <c:v>8.6267032850955889</c:v>
                </c:pt>
                <c:pt idx="236">
                  <c:v>8.6905038554980383</c:v>
                </c:pt>
                <c:pt idx="237">
                  <c:v>9.0888349001795632</c:v>
                </c:pt>
                <c:pt idx="238">
                  <c:v>9.2511883384387783</c:v>
                </c:pt>
                <c:pt idx="239">
                  <c:v>9.647934931868587</c:v>
                </c:pt>
                <c:pt idx="240">
                  <c:v>9.8347945494876843</c:v>
                </c:pt>
                <c:pt idx="241">
                  <c:v>10.323228055350153</c:v>
                </c:pt>
                <c:pt idx="242">
                  <c:v>10.553290377099389</c:v>
                </c:pt>
                <c:pt idx="243">
                  <c:v>10.217386711735493</c:v>
                </c:pt>
                <c:pt idx="244">
                  <c:v>10.531636209992596</c:v>
                </c:pt>
                <c:pt idx="245">
                  <c:v>10.865849794021328</c:v>
                </c:pt>
                <c:pt idx="246">
                  <c:v>10.47987746910319</c:v>
                </c:pt>
                <c:pt idx="247">
                  <c:v>10.748706031477754</c:v>
                </c:pt>
                <c:pt idx="248">
                  <c:v>10.839653533326281</c:v>
                </c:pt>
                <c:pt idx="249">
                  <c:v>10.84166050491179</c:v>
                </c:pt>
                <c:pt idx="250">
                  <c:v>10.652688285623736</c:v>
                </c:pt>
                <c:pt idx="251">
                  <c:v>11.084820957008546</c:v>
                </c:pt>
                <c:pt idx="252">
                  <c:v>11.002640752086181</c:v>
                </c:pt>
                <c:pt idx="253">
                  <c:v>11.521073201647818</c:v>
                </c:pt>
                <c:pt idx="254">
                  <c:v>13.372029153903018</c:v>
                </c:pt>
                <c:pt idx="255">
                  <c:v>13.223618886658906</c:v>
                </c:pt>
                <c:pt idx="256">
                  <c:v>13.754726946234271</c:v>
                </c:pt>
                <c:pt idx="257">
                  <c:v>14.357663462554118</c:v>
                </c:pt>
                <c:pt idx="258">
                  <c:v>15.093693884018151</c:v>
                </c:pt>
                <c:pt idx="259">
                  <c:v>16.338227527199727</c:v>
                </c:pt>
                <c:pt idx="260">
                  <c:v>16.027041301362608</c:v>
                </c:pt>
                <c:pt idx="261">
                  <c:v>14.872293229111634</c:v>
                </c:pt>
                <c:pt idx="262">
                  <c:v>15.92384070983414</c:v>
                </c:pt>
                <c:pt idx="263">
                  <c:v>16.43994929755992</c:v>
                </c:pt>
                <c:pt idx="264">
                  <c:v>18.573360092954445</c:v>
                </c:pt>
                <c:pt idx="265">
                  <c:v>18.941269673603017</c:v>
                </c:pt>
                <c:pt idx="266">
                  <c:v>19.765395584662485</c:v>
                </c:pt>
                <c:pt idx="267">
                  <c:v>21.955107214534667</c:v>
                </c:pt>
                <c:pt idx="268">
                  <c:v>22.670962290060181</c:v>
                </c:pt>
                <c:pt idx="269">
                  <c:v>21.538819055667023</c:v>
                </c:pt>
                <c:pt idx="270">
                  <c:v>21.285623745642727</c:v>
                </c:pt>
                <c:pt idx="271">
                  <c:v>22.755466356818392</c:v>
                </c:pt>
                <c:pt idx="272">
                  <c:v>22.569029259533085</c:v>
                </c:pt>
                <c:pt idx="273">
                  <c:v>20.253723460441506</c:v>
                </c:pt>
                <c:pt idx="274">
                  <c:v>19.510298933136131</c:v>
                </c:pt>
                <c:pt idx="275">
                  <c:v>18.229956691665759</c:v>
                </c:pt>
                <c:pt idx="276">
                  <c:v>20.381324601246408</c:v>
                </c:pt>
                <c:pt idx="277">
                  <c:v>21.950670751029868</c:v>
                </c:pt>
                <c:pt idx="278">
                  <c:v>22.688285623745614</c:v>
                </c:pt>
                <c:pt idx="279">
                  <c:v>23.189922890039053</c:v>
                </c:pt>
                <c:pt idx="280">
                  <c:v>22.484208302524532</c:v>
                </c:pt>
                <c:pt idx="281">
                  <c:v>23.060103517481753</c:v>
                </c:pt>
                <c:pt idx="282">
                  <c:v>23.735396640963319</c:v>
                </c:pt>
                <c:pt idx="283">
                  <c:v>22.478293017851456</c:v>
                </c:pt>
                <c:pt idx="284">
                  <c:v>22.724833632618544</c:v>
                </c:pt>
                <c:pt idx="285">
                  <c:v>22.778493715010008</c:v>
                </c:pt>
                <c:pt idx="286">
                  <c:v>24.144396324073067</c:v>
                </c:pt>
                <c:pt idx="287">
                  <c:v>24.897327558888744</c:v>
                </c:pt>
                <c:pt idx="288">
                  <c:v>26.036019858455656</c:v>
                </c:pt>
                <c:pt idx="289">
                  <c:v>25.852547102771346</c:v>
                </c:pt>
                <c:pt idx="290">
                  <c:v>26.148723042287067</c:v>
                </c:pt>
                <c:pt idx="291">
                  <c:v>26.354482931793711</c:v>
                </c:pt>
                <c:pt idx="292">
                  <c:v>26.870467048960009</c:v>
                </c:pt>
                <c:pt idx="293">
                  <c:v>25.945286929766635</c:v>
                </c:pt>
                <c:pt idx="294">
                  <c:v>27.847404019209982</c:v>
                </c:pt>
                <c:pt idx="295">
                  <c:v>27.578479646168958</c:v>
                </c:pt>
                <c:pt idx="296">
                  <c:v>28.674246121395822</c:v>
                </c:pt>
                <c:pt idx="297">
                  <c:v>28.573267448722131</c:v>
                </c:pt>
                <c:pt idx="298">
                  <c:v>30.027529337185925</c:v>
                </c:pt>
                <c:pt idx="299">
                  <c:v>30.583334541797814</c:v>
                </c:pt>
                <c:pt idx="300">
                  <c:v>29.05809182902783</c:v>
                </c:pt>
                <c:pt idx="301">
                  <c:v>27.234349399755899</c:v>
                </c:pt>
                <c:pt idx="302">
                  <c:v>23.714989154133793</c:v>
                </c:pt>
                <c:pt idx="303">
                  <c:v>23.486413999671587</c:v>
                </c:pt>
                <c:pt idx="304">
                  <c:v>25.934090549742152</c:v>
                </c:pt>
                <c:pt idx="305">
                  <c:v>24.955041054959256</c:v>
                </c:pt>
                <c:pt idx="306">
                  <c:v>23.988455454920604</c:v>
                </c:pt>
                <c:pt idx="307">
                  <c:v>21.023210394284046</c:v>
                </c:pt>
                <c:pt idx="308">
                  <c:v>16.775346063483646</c:v>
                </c:pt>
                <c:pt idx="309">
                  <c:v>19.821078308824546</c:v>
                </c:pt>
                <c:pt idx="310">
                  <c:v>17.642854262928239</c:v>
                </c:pt>
                <c:pt idx="311">
                  <c:v>18.522403852210491</c:v>
                </c:pt>
                <c:pt idx="312">
                  <c:v>18.278512894884599</c:v>
                </c:pt>
                <c:pt idx="313">
                  <c:v>20.945469491472512</c:v>
                </c:pt>
                <c:pt idx="314">
                  <c:v>21.129892883196639</c:v>
                </c:pt>
                <c:pt idx="315">
                  <c:v>21.052046354158445</c:v>
                </c:pt>
                <c:pt idx="316">
                  <c:v>21.067890288155365</c:v>
                </c:pt>
                <c:pt idx="317">
                  <c:v>19.50937531399185</c:v>
                </c:pt>
                <c:pt idx="318">
                  <c:v>19.940013440028086</c:v>
                </c:pt>
                <c:pt idx="319">
                  <c:v>18.579442014599401</c:v>
                </c:pt>
                <c:pt idx="320">
                  <c:v>19.705417590647052</c:v>
                </c:pt>
                <c:pt idx="321">
                  <c:v>20.300198872891361</c:v>
                </c:pt>
                <c:pt idx="322">
                  <c:v>18.622115010164435</c:v>
                </c:pt>
                <c:pt idx="323">
                  <c:v>18.449416129598028</c:v>
                </c:pt>
                <c:pt idx="324">
                  <c:v>17.549480678573076</c:v>
                </c:pt>
                <c:pt idx="325">
                  <c:v>16.729504281119237</c:v>
                </c:pt>
                <c:pt idx="326">
                  <c:v>15.336083099203609</c:v>
                </c:pt>
                <c:pt idx="327">
                  <c:v>14.244013541909363</c:v>
                </c:pt>
                <c:pt idx="328">
                  <c:v>14.881573445945349</c:v>
                </c:pt>
                <c:pt idx="329">
                  <c:v>13.371435283585756</c:v>
                </c:pt>
                <c:pt idx="330">
                  <c:v>13.188701911487964</c:v>
                </c:pt>
                <c:pt idx="331">
                  <c:v>14.988995318444452</c:v>
                </c:pt>
                <c:pt idx="332">
                  <c:v>14.226057083379521</c:v>
                </c:pt>
                <c:pt idx="333">
                  <c:v>13.882454968099688</c:v>
                </c:pt>
                <c:pt idx="334">
                  <c:v>14.365906207458986</c:v>
                </c:pt>
                <c:pt idx="335">
                  <c:v>14.201763051250914</c:v>
                </c:pt>
                <c:pt idx="336">
                  <c:v>14.107438830855928</c:v>
                </c:pt>
                <c:pt idx="337">
                  <c:v>13.950795136739732</c:v>
                </c:pt>
                <c:pt idx="338">
                  <c:v>15.624548324174166</c:v>
                </c:pt>
                <c:pt idx="339">
                  <c:v>17.686372268306449</c:v>
                </c:pt>
                <c:pt idx="340">
                  <c:v>17.859810532459381</c:v>
                </c:pt>
                <c:pt idx="341">
                  <c:v>17.249713447351386</c:v>
                </c:pt>
                <c:pt idx="342">
                  <c:v>18.119756676235486</c:v>
                </c:pt>
                <c:pt idx="343">
                  <c:v>18.483850279484667</c:v>
                </c:pt>
                <c:pt idx="344">
                  <c:v>17.799075452137863</c:v>
                </c:pt>
                <c:pt idx="345">
                  <c:v>17.847029759035205</c:v>
                </c:pt>
                <c:pt idx="346">
                  <c:v>15.040118412141183</c:v>
                </c:pt>
                <c:pt idx="347">
                  <c:v>15.760383651641082</c:v>
                </c:pt>
                <c:pt idx="348">
                  <c:v>17.840903437889729</c:v>
                </c:pt>
                <c:pt idx="349">
                  <c:v>17.870901286257229</c:v>
                </c:pt>
                <c:pt idx="350">
                  <c:v>17.183697055697564</c:v>
                </c:pt>
                <c:pt idx="351">
                  <c:v>17.625214683078351</c:v>
                </c:pt>
                <c:pt idx="352">
                  <c:v>18.49631417422891</c:v>
                </c:pt>
                <c:pt idx="353">
                  <c:v>18.400194307980943</c:v>
                </c:pt>
                <c:pt idx="354">
                  <c:v>18.005785977684329</c:v>
                </c:pt>
                <c:pt idx="355">
                  <c:v>18.040431380024256</c:v>
                </c:pt>
                <c:pt idx="356">
                  <c:v>17.387238794444642</c:v>
                </c:pt>
                <c:pt idx="357">
                  <c:v>17.473324169161231</c:v>
                </c:pt>
                <c:pt idx="358">
                  <c:v>16.765734076858866</c:v>
                </c:pt>
                <c:pt idx="359">
                  <c:v>17.196900334028332</c:v>
                </c:pt>
                <c:pt idx="360">
                  <c:v>16.147292519845827</c:v>
                </c:pt>
                <c:pt idx="361">
                  <c:v>14.876397760839698</c:v>
                </c:pt>
                <c:pt idx="362">
                  <c:v>14.499840262846275</c:v>
                </c:pt>
                <c:pt idx="363">
                  <c:v>14.76527897040798</c:v>
                </c:pt>
                <c:pt idx="364">
                  <c:v>13.904530849468738</c:v>
                </c:pt>
                <c:pt idx="365">
                  <c:v>13.273519771484811</c:v>
                </c:pt>
                <c:pt idx="366">
                  <c:v>14.816613316557993</c:v>
                </c:pt>
                <c:pt idx="367">
                  <c:v>15.833054495573617</c:v>
                </c:pt>
                <c:pt idx="368">
                  <c:v>15.999098923861318</c:v>
                </c:pt>
                <c:pt idx="369">
                  <c:v>15.69869793527975</c:v>
                </c:pt>
                <c:pt idx="370">
                  <c:v>16.490155251539136</c:v>
                </c:pt>
                <c:pt idx="371">
                  <c:v>17.55581825217185</c:v>
                </c:pt>
                <c:pt idx="372">
                  <c:v>17.950649087375051</c:v>
                </c:pt>
                <c:pt idx="373">
                  <c:v>17.367803568741753</c:v>
                </c:pt>
                <c:pt idx="374">
                  <c:v>18.290237406042326</c:v>
                </c:pt>
                <c:pt idx="375">
                  <c:v>19.134402209398129</c:v>
                </c:pt>
                <c:pt idx="376">
                  <c:v>18.779075582960576</c:v>
                </c:pt>
                <c:pt idx="377">
                  <c:v>19.137676622424156</c:v>
                </c:pt>
                <c:pt idx="378">
                  <c:v>17.707391887409031</c:v>
                </c:pt>
                <c:pt idx="379">
                  <c:v>17.251825971884308</c:v>
                </c:pt>
                <c:pt idx="380">
                  <c:v>18.242494351598278</c:v>
                </c:pt>
                <c:pt idx="381">
                  <c:v>17.379633706126118</c:v>
                </c:pt>
                <c:pt idx="382">
                  <c:v>17.517475931899305</c:v>
                </c:pt>
                <c:pt idx="383">
                  <c:v>16.491211513805592</c:v>
                </c:pt>
                <c:pt idx="384">
                  <c:v>15.388262455166794</c:v>
                </c:pt>
                <c:pt idx="385">
                  <c:v>15.594339223353376</c:v>
                </c:pt>
                <c:pt idx="386">
                  <c:v>15.472869062710338</c:v>
                </c:pt>
                <c:pt idx="387">
                  <c:v>16.238342327214777</c:v>
                </c:pt>
                <c:pt idx="388">
                  <c:v>16.753798313247849</c:v>
                </c:pt>
                <c:pt idx="389">
                  <c:v>17.510293348487366</c:v>
                </c:pt>
                <c:pt idx="390">
                  <c:v>17.400653325228692</c:v>
                </c:pt>
                <c:pt idx="391">
                  <c:v>16.094796285202698</c:v>
                </c:pt>
                <c:pt idx="392">
                  <c:v>15.697324794333342</c:v>
                </c:pt>
                <c:pt idx="393">
                  <c:v>14.44016144479121</c:v>
                </c:pt>
                <c:pt idx="394">
                  <c:v>14.159090055685882</c:v>
                </c:pt>
                <c:pt idx="395">
                  <c:v>13.289891836614952</c:v>
                </c:pt>
                <c:pt idx="396">
                  <c:v>14.336542116451364</c:v>
                </c:pt>
                <c:pt idx="397">
                  <c:v>14.395375924693251</c:v>
                </c:pt>
                <c:pt idx="398">
                  <c:v>14.23482406019115</c:v>
                </c:pt>
                <c:pt idx="399">
                  <c:v>13.908227767401343</c:v>
                </c:pt>
                <c:pt idx="400">
                  <c:v>13.891750076044548</c:v>
                </c:pt>
                <c:pt idx="401">
                  <c:v>13.995369404384393</c:v>
                </c:pt>
                <c:pt idx="402">
                  <c:v>14.355977342154253</c:v>
                </c:pt>
                <c:pt idx="403">
                  <c:v>12.588111186778123</c:v>
                </c:pt>
                <c:pt idx="404">
                  <c:v>11.916856516442024</c:v>
                </c:pt>
                <c:pt idx="405">
                  <c:v>11.826017961526359</c:v>
                </c:pt>
                <c:pt idx="406">
                  <c:v>13.058676026486591</c:v>
                </c:pt>
                <c:pt idx="407">
                  <c:v>12.416996699611406</c:v>
                </c:pt>
                <c:pt idx="408">
                  <c:v>12.854923035286225</c:v>
                </c:pt>
                <c:pt idx="409">
                  <c:v>12.797884872897319</c:v>
                </c:pt>
                <c:pt idx="410">
                  <c:v>14.546421428797208</c:v>
                </c:pt>
                <c:pt idx="411">
                  <c:v>15.348969498854437</c:v>
                </c:pt>
                <c:pt idx="412">
                  <c:v>14.890762927663562</c:v>
                </c:pt>
                <c:pt idx="413">
                  <c:v>16.257460674237723</c:v>
                </c:pt>
                <c:pt idx="414">
                  <c:v>16.978042792417561</c:v>
                </c:pt>
                <c:pt idx="415">
                  <c:v>16.728131140172842</c:v>
                </c:pt>
                <c:pt idx="416">
                  <c:v>17.344882677559543</c:v>
                </c:pt>
                <c:pt idx="417">
                  <c:v>18.001877807298417</c:v>
                </c:pt>
                <c:pt idx="418">
                  <c:v>18.896215068311122</c:v>
                </c:pt>
                <c:pt idx="419">
                  <c:v>19.828472144689787</c:v>
                </c:pt>
                <c:pt idx="420">
                  <c:v>19.665279624521528</c:v>
                </c:pt>
                <c:pt idx="421">
                  <c:v>19.794460499709732</c:v>
                </c:pt>
                <c:pt idx="422">
                  <c:v>19.707530115179974</c:v>
                </c:pt>
                <c:pt idx="423">
                  <c:v>19.048316834681533</c:v>
                </c:pt>
                <c:pt idx="424">
                  <c:v>17.592998683951276</c:v>
                </c:pt>
                <c:pt idx="425">
                  <c:v>18.393011724568996</c:v>
                </c:pt>
                <c:pt idx="426">
                  <c:v>16.793513774466788</c:v>
                </c:pt>
                <c:pt idx="427">
                  <c:v>17.46899349386873</c:v>
                </c:pt>
                <c:pt idx="428">
                  <c:v>17.042263538218403</c:v>
                </c:pt>
                <c:pt idx="429">
                  <c:v>15.990015068369743</c:v>
                </c:pt>
                <c:pt idx="430">
                  <c:v>15.79027587378193</c:v>
                </c:pt>
                <c:pt idx="431">
                  <c:v>14.87914404273249</c:v>
                </c:pt>
                <c:pt idx="432">
                  <c:v>15.071806280135014</c:v>
                </c:pt>
                <c:pt idx="433">
                  <c:v>14.39358027884027</c:v>
                </c:pt>
                <c:pt idx="434">
                  <c:v>14.869320803654398</c:v>
                </c:pt>
                <c:pt idx="435">
                  <c:v>15.907732237812414</c:v>
                </c:pt>
                <c:pt idx="436">
                  <c:v>15.260665973378277</c:v>
                </c:pt>
                <c:pt idx="437">
                  <c:v>15.151554081252835</c:v>
                </c:pt>
                <c:pt idx="438">
                  <c:v>13.863019742396805</c:v>
                </c:pt>
                <c:pt idx="439">
                  <c:v>12.855979297552686</c:v>
                </c:pt>
                <c:pt idx="440">
                  <c:v>11.963860187299549</c:v>
                </c:pt>
                <c:pt idx="441">
                  <c:v>12.38425256935111</c:v>
                </c:pt>
                <c:pt idx="442">
                  <c:v>12.277781332891822</c:v>
                </c:pt>
                <c:pt idx="443">
                  <c:v>12.06621200091964</c:v>
                </c:pt>
                <c:pt idx="444">
                  <c:v>11.36115693805678</c:v>
                </c:pt>
                <c:pt idx="445">
                  <c:v>11.855382052533983</c:v>
                </c:pt>
                <c:pt idx="446">
                  <c:v>12.457662796870165</c:v>
                </c:pt>
                <c:pt idx="447">
                  <c:v>12.714651406300177</c:v>
                </c:pt>
                <c:pt idx="448">
                  <c:v>13.162295354826437</c:v>
                </c:pt>
                <c:pt idx="449">
                  <c:v>12.043607988417371</c:v>
                </c:pt>
                <c:pt idx="450">
                  <c:v>11.343728610660174</c:v>
                </c:pt>
                <c:pt idx="451">
                  <c:v>11.070896067233242</c:v>
                </c:pt>
                <c:pt idx="452">
                  <c:v>10.868199338299338</c:v>
                </c:pt>
                <c:pt idx="453">
                  <c:v>10.174340655460968</c:v>
                </c:pt>
                <c:pt idx="454">
                  <c:v>10.534631714550889</c:v>
                </c:pt>
                <c:pt idx="455">
                  <c:v>9.954743730263683</c:v>
                </c:pt>
                <c:pt idx="456">
                  <c:v>9.6944807078076387</c:v>
                </c:pt>
                <c:pt idx="457">
                  <c:v>9.6684966560526941</c:v>
                </c:pt>
                <c:pt idx="458">
                  <c:v>9.3666169002980801</c:v>
                </c:pt>
                <c:pt idx="459">
                  <c:v>9.4684405827849396</c:v>
                </c:pt>
                <c:pt idx="460">
                  <c:v>9.9584406481962962</c:v>
                </c:pt>
                <c:pt idx="461">
                  <c:v>10.742926633497039</c:v>
                </c:pt>
                <c:pt idx="462">
                  <c:v>11.170924103867119</c:v>
                </c:pt>
                <c:pt idx="463">
                  <c:v>11.917912778708487</c:v>
                </c:pt>
                <c:pt idx="464">
                  <c:v>12.159163080368229</c:v>
                </c:pt>
                <c:pt idx="465">
                  <c:v>12.452592737991154</c:v>
                </c:pt>
                <c:pt idx="466">
                  <c:v>11.932806076665592</c:v>
                </c:pt>
                <c:pt idx="467">
                  <c:v>12.46283848197583</c:v>
                </c:pt>
                <c:pt idx="468">
                  <c:v>12.508891516793538</c:v>
                </c:pt>
                <c:pt idx="469">
                  <c:v>12.929600777525037</c:v>
                </c:pt>
                <c:pt idx="470">
                  <c:v>14.155498763979921</c:v>
                </c:pt>
                <c:pt idx="471">
                  <c:v>14.240633502656696</c:v>
                </c:pt>
                <c:pt idx="472">
                  <c:v>13.685145176724744</c:v>
                </c:pt>
                <c:pt idx="473">
                  <c:v>14.291545343900125</c:v>
                </c:pt>
                <c:pt idx="474">
                  <c:v>13.68768020616425</c:v>
                </c:pt>
                <c:pt idx="475">
                  <c:v>13.57307575025321</c:v>
                </c:pt>
                <c:pt idx="476">
                  <c:v>13.293166249640988</c:v>
                </c:pt>
                <c:pt idx="477">
                  <c:v>13.092159540333421</c:v>
                </c:pt>
                <c:pt idx="478">
                  <c:v>13.254401424461863</c:v>
                </c:pt>
                <c:pt idx="479">
                  <c:v>13.875694889594348</c:v>
                </c:pt>
                <c:pt idx="480">
                  <c:v>13.833972530069129</c:v>
                </c:pt>
                <c:pt idx="481">
                  <c:v>14.215071955808332</c:v>
                </c:pt>
                <c:pt idx="482">
                  <c:v>14.356927978194072</c:v>
                </c:pt>
                <c:pt idx="483">
                  <c:v>13.722431234730823</c:v>
                </c:pt>
                <c:pt idx="484">
                  <c:v>13.89840452832326</c:v>
                </c:pt>
                <c:pt idx="485">
                  <c:v>14.3125649630027</c:v>
                </c:pt>
                <c:pt idx="486">
                  <c:v>14.65078014072358</c:v>
                </c:pt>
                <c:pt idx="487">
                  <c:v>15.459032027019697</c:v>
                </c:pt>
                <c:pt idx="488">
                  <c:v>17.239784582046656</c:v>
                </c:pt>
                <c:pt idx="489">
                  <c:v>17.635988558196257</c:v>
                </c:pt>
                <c:pt idx="490">
                  <c:v>18.753408409885573</c:v>
                </c:pt>
                <c:pt idx="491">
                  <c:v>20.151054640867049</c:v>
                </c:pt>
                <c:pt idx="492">
                  <c:v>20.896881427215312</c:v>
                </c:pt>
                <c:pt idx="493">
                  <c:v>20.286467463427378</c:v>
                </c:pt>
                <c:pt idx="494">
                  <c:v>21.226329628124564</c:v>
                </c:pt>
                <c:pt idx="495">
                  <c:v>21.082466707432548</c:v>
                </c:pt>
                <c:pt idx="496">
                  <c:v>19.406706621691836</c:v>
                </c:pt>
                <c:pt idx="497">
                  <c:v>19.499552074913776</c:v>
                </c:pt>
                <c:pt idx="498">
                  <c:v>19.316290571682757</c:v>
                </c:pt>
                <c:pt idx="499">
                  <c:v>20.086200137706335</c:v>
                </c:pt>
                <c:pt idx="500">
                  <c:v>19.880757126879629</c:v>
                </c:pt>
                <c:pt idx="501">
                  <c:v>19.963462462343539</c:v>
                </c:pt>
                <c:pt idx="502">
                  <c:v>19.786538532711287</c:v>
                </c:pt>
                <c:pt idx="503">
                  <c:v>20.760306716161878</c:v>
                </c:pt>
                <c:pt idx="504">
                  <c:v>21.265833836890213</c:v>
                </c:pt>
                <c:pt idx="505">
                  <c:v>21.649785170748864</c:v>
                </c:pt>
                <c:pt idx="506">
                  <c:v>21.288120970712548</c:v>
                </c:pt>
                <c:pt idx="507">
                  <c:v>21.131582902822995</c:v>
                </c:pt>
                <c:pt idx="508">
                  <c:v>21.811498923744079</c:v>
                </c:pt>
                <c:pt idx="509">
                  <c:v>22.059192425229234</c:v>
                </c:pt>
                <c:pt idx="510">
                  <c:v>21.205943766381868</c:v>
                </c:pt>
                <c:pt idx="511">
                  <c:v>19.99166466485806</c:v>
                </c:pt>
                <c:pt idx="512">
                  <c:v>20.200487714937442</c:v>
                </c:pt>
                <c:pt idx="513">
                  <c:v>20.247808264474902</c:v>
                </c:pt>
                <c:pt idx="514">
                  <c:v>19.146232346782504</c:v>
                </c:pt>
                <c:pt idx="515">
                  <c:v>18.454697440930349</c:v>
                </c:pt>
                <c:pt idx="516">
                  <c:v>16.837559910978232</c:v>
                </c:pt>
                <c:pt idx="517">
                  <c:v>16.566311760950995</c:v>
                </c:pt>
                <c:pt idx="518">
                  <c:v>15.315802863687566</c:v>
                </c:pt>
                <c:pt idx="519">
                  <c:v>17.155494853183058</c:v>
                </c:pt>
                <c:pt idx="520">
                  <c:v>17.781118993608032</c:v>
                </c:pt>
                <c:pt idx="521">
                  <c:v>16.679331823462341</c:v>
                </c:pt>
                <c:pt idx="522">
                  <c:v>16.471776288102717</c:v>
                </c:pt>
                <c:pt idx="523">
                  <c:v>15.856926022795646</c:v>
                </c:pt>
                <c:pt idx="524">
                  <c:v>13.853619008225312</c:v>
                </c:pt>
                <c:pt idx="525">
                  <c:v>11.047447044917813</c:v>
                </c:pt>
                <c:pt idx="526">
                  <c:v>10.636561023264401</c:v>
                </c:pt>
                <c:pt idx="527">
                  <c:v>10.959037893215008</c:v>
                </c:pt>
                <c:pt idx="528">
                  <c:v>10.128076368189975</c:v>
                </c:pt>
                <c:pt idx="529">
                  <c:v>9.6563496399883988</c:v>
                </c:pt>
                <c:pt idx="530">
                  <c:v>9.9892835063769727</c:v>
                </c:pt>
                <c:pt idx="531">
                  <c:v>10.817498749509211</c:v>
                </c:pt>
                <c:pt idx="532">
                  <c:v>11.594485272718078</c:v>
                </c:pt>
                <c:pt idx="533">
                  <c:v>11.994808671706876</c:v>
                </c:pt>
                <c:pt idx="534">
                  <c:v>12.259824874361996</c:v>
                </c:pt>
                <c:pt idx="535">
                  <c:v>12.462310350842609</c:v>
                </c:pt>
                <c:pt idx="536">
                  <c:v>11.826651718886254</c:v>
                </c:pt>
                <c:pt idx="537">
                  <c:v>11.629870058644528</c:v>
                </c:pt>
                <c:pt idx="538">
                  <c:v>10.919005553316133</c:v>
                </c:pt>
                <c:pt idx="539">
                  <c:v>11.794224467305892</c:v>
                </c:pt>
                <c:pt idx="540">
                  <c:v>11.710145990895581</c:v>
                </c:pt>
                <c:pt idx="541">
                  <c:v>11.623215606365823</c:v>
                </c:pt>
                <c:pt idx="542">
                  <c:v>12.833058406370496</c:v>
                </c:pt>
                <c:pt idx="543">
                  <c:v>12.941114036229479</c:v>
                </c:pt>
                <c:pt idx="544">
                  <c:v>11.544312815061172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'最適ポートフォリオ計算例（サープラスフレームワーク）'!$N$60</c:f>
              <c:strCache>
                <c:ptCount val="1"/>
                <c:pt idx="0">
                  <c:v>転換社債</c:v>
                </c:pt>
              </c:strCache>
            </c:strRef>
          </c:tx>
          <c:marker>
            <c:symbol val="none"/>
          </c:marker>
          <c:cat>
            <c:numRef>
              <c:f>'最適ポートフォリオ計算例（サープラスフレームワーク）'!$J$61:$J$605</c:f>
              <c:numCache>
                <c:formatCode>General</c:formatCode>
                <c:ptCount val="545"/>
                <c:pt idx="0">
                  <c:v>196501</c:v>
                </c:pt>
                <c:pt idx="1">
                  <c:v>196502</c:v>
                </c:pt>
                <c:pt idx="2">
                  <c:v>196503</c:v>
                </c:pt>
                <c:pt idx="3">
                  <c:v>196504</c:v>
                </c:pt>
                <c:pt idx="4">
                  <c:v>196505</c:v>
                </c:pt>
                <c:pt idx="5">
                  <c:v>196506</c:v>
                </c:pt>
                <c:pt idx="6">
                  <c:v>196507</c:v>
                </c:pt>
                <c:pt idx="7">
                  <c:v>196508</c:v>
                </c:pt>
                <c:pt idx="8">
                  <c:v>196509</c:v>
                </c:pt>
                <c:pt idx="9">
                  <c:v>196510</c:v>
                </c:pt>
                <c:pt idx="10">
                  <c:v>196511</c:v>
                </c:pt>
                <c:pt idx="11">
                  <c:v>196512</c:v>
                </c:pt>
                <c:pt idx="12">
                  <c:v>196601</c:v>
                </c:pt>
                <c:pt idx="13">
                  <c:v>196602</c:v>
                </c:pt>
                <c:pt idx="14">
                  <c:v>196603</c:v>
                </c:pt>
                <c:pt idx="15">
                  <c:v>196604</c:v>
                </c:pt>
                <c:pt idx="16">
                  <c:v>196605</c:v>
                </c:pt>
                <c:pt idx="17">
                  <c:v>196606</c:v>
                </c:pt>
                <c:pt idx="18">
                  <c:v>196607</c:v>
                </c:pt>
                <c:pt idx="19">
                  <c:v>196608</c:v>
                </c:pt>
                <c:pt idx="20">
                  <c:v>196609</c:v>
                </c:pt>
                <c:pt idx="21">
                  <c:v>196610</c:v>
                </c:pt>
                <c:pt idx="22">
                  <c:v>196611</c:v>
                </c:pt>
                <c:pt idx="23">
                  <c:v>196612</c:v>
                </c:pt>
                <c:pt idx="24">
                  <c:v>196701</c:v>
                </c:pt>
                <c:pt idx="25">
                  <c:v>196702</c:v>
                </c:pt>
                <c:pt idx="26">
                  <c:v>196703</c:v>
                </c:pt>
                <c:pt idx="27">
                  <c:v>196704</c:v>
                </c:pt>
                <c:pt idx="28">
                  <c:v>196705</c:v>
                </c:pt>
                <c:pt idx="29">
                  <c:v>196706</c:v>
                </c:pt>
                <c:pt idx="30">
                  <c:v>196707</c:v>
                </c:pt>
                <c:pt idx="31">
                  <c:v>196708</c:v>
                </c:pt>
                <c:pt idx="32">
                  <c:v>196709</c:v>
                </c:pt>
                <c:pt idx="33">
                  <c:v>196710</c:v>
                </c:pt>
                <c:pt idx="34">
                  <c:v>196711</c:v>
                </c:pt>
                <c:pt idx="35">
                  <c:v>196712</c:v>
                </c:pt>
                <c:pt idx="36">
                  <c:v>196801</c:v>
                </c:pt>
                <c:pt idx="37">
                  <c:v>196802</c:v>
                </c:pt>
                <c:pt idx="38">
                  <c:v>196803</c:v>
                </c:pt>
                <c:pt idx="39">
                  <c:v>196804</c:v>
                </c:pt>
                <c:pt idx="40">
                  <c:v>196805</c:v>
                </c:pt>
                <c:pt idx="41">
                  <c:v>196806</c:v>
                </c:pt>
                <c:pt idx="42">
                  <c:v>196807</c:v>
                </c:pt>
                <c:pt idx="43">
                  <c:v>196808</c:v>
                </c:pt>
                <c:pt idx="44">
                  <c:v>196809</c:v>
                </c:pt>
                <c:pt idx="45">
                  <c:v>196810</c:v>
                </c:pt>
                <c:pt idx="46">
                  <c:v>196811</c:v>
                </c:pt>
                <c:pt idx="47">
                  <c:v>196812</c:v>
                </c:pt>
                <c:pt idx="48">
                  <c:v>196901</c:v>
                </c:pt>
                <c:pt idx="49">
                  <c:v>196902</c:v>
                </c:pt>
                <c:pt idx="50">
                  <c:v>196903</c:v>
                </c:pt>
                <c:pt idx="51">
                  <c:v>196904</c:v>
                </c:pt>
                <c:pt idx="52">
                  <c:v>196905</c:v>
                </c:pt>
                <c:pt idx="53">
                  <c:v>196906</c:v>
                </c:pt>
                <c:pt idx="54">
                  <c:v>196907</c:v>
                </c:pt>
                <c:pt idx="55">
                  <c:v>196908</c:v>
                </c:pt>
                <c:pt idx="56">
                  <c:v>196909</c:v>
                </c:pt>
                <c:pt idx="57">
                  <c:v>196910</c:v>
                </c:pt>
                <c:pt idx="58">
                  <c:v>196911</c:v>
                </c:pt>
                <c:pt idx="59">
                  <c:v>196912</c:v>
                </c:pt>
                <c:pt idx="60">
                  <c:v>197001</c:v>
                </c:pt>
                <c:pt idx="61">
                  <c:v>197002</c:v>
                </c:pt>
                <c:pt idx="62">
                  <c:v>197003</c:v>
                </c:pt>
                <c:pt idx="63">
                  <c:v>197004</c:v>
                </c:pt>
                <c:pt idx="64">
                  <c:v>197005</c:v>
                </c:pt>
                <c:pt idx="65">
                  <c:v>197006</c:v>
                </c:pt>
                <c:pt idx="66">
                  <c:v>197007</c:v>
                </c:pt>
                <c:pt idx="67">
                  <c:v>197008</c:v>
                </c:pt>
                <c:pt idx="68">
                  <c:v>197009</c:v>
                </c:pt>
                <c:pt idx="69">
                  <c:v>197010</c:v>
                </c:pt>
                <c:pt idx="70">
                  <c:v>197011</c:v>
                </c:pt>
                <c:pt idx="71">
                  <c:v>197012</c:v>
                </c:pt>
                <c:pt idx="72">
                  <c:v>197101</c:v>
                </c:pt>
                <c:pt idx="73">
                  <c:v>197102</c:v>
                </c:pt>
                <c:pt idx="74">
                  <c:v>197103</c:v>
                </c:pt>
                <c:pt idx="75">
                  <c:v>197104</c:v>
                </c:pt>
                <c:pt idx="76">
                  <c:v>197105</c:v>
                </c:pt>
                <c:pt idx="77">
                  <c:v>197106</c:v>
                </c:pt>
                <c:pt idx="78">
                  <c:v>197107</c:v>
                </c:pt>
                <c:pt idx="79">
                  <c:v>197108</c:v>
                </c:pt>
                <c:pt idx="80">
                  <c:v>197109</c:v>
                </c:pt>
                <c:pt idx="81">
                  <c:v>197110</c:v>
                </c:pt>
                <c:pt idx="82">
                  <c:v>197111</c:v>
                </c:pt>
                <c:pt idx="83">
                  <c:v>197112</c:v>
                </c:pt>
                <c:pt idx="84">
                  <c:v>197201</c:v>
                </c:pt>
                <c:pt idx="85">
                  <c:v>197202</c:v>
                </c:pt>
                <c:pt idx="86">
                  <c:v>197203</c:v>
                </c:pt>
                <c:pt idx="87">
                  <c:v>197204</c:v>
                </c:pt>
                <c:pt idx="88">
                  <c:v>197205</c:v>
                </c:pt>
                <c:pt idx="89">
                  <c:v>197206</c:v>
                </c:pt>
                <c:pt idx="90">
                  <c:v>197207</c:v>
                </c:pt>
                <c:pt idx="91">
                  <c:v>197208</c:v>
                </c:pt>
                <c:pt idx="92">
                  <c:v>197209</c:v>
                </c:pt>
                <c:pt idx="93">
                  <c:v>197210</c:v>
                </c:pt>
                <c:pt idx="94">
                  <c:v>197211</c:v>
                </c:pt>
                <c:pt idx="95">
                  <c:v>197212</c:v>
                </c:pt>
                <c:pt idx="96">
                  <c:v>197301</c:v>
                </c:pt>
                <c:pt idx="97">
                  <c:v>197302</c:v>
                </c:pt>
                <c:pt idx="98">
                  <c:v>197303</c:v>
                </c:pt>
                <c:pt idx="99">
                  <c:v>197304</c:v>
                </c:pt>
                <c:pt idx="100">
                  <c:v>197305</c:v>
                </c:pt>
                <c:pt idx="101">
                  <c:v>197306</c:v>
                </c:pt>
                <c:pt idx="102">
                  <c:v>197307</c:v>
                </c:pt>
                <c:pt idx="103">
                  <c:v>197308</c:v>
                </c:pt>
                <c:pt idx="104">
                  <c:v>197309</c:v>
                </c:pt>
                <c:pt idx="105">
                  <c:v>197310</c:v>
                </c:pt>
                <c:pt idx="106">
                  <c:v>197311</c:v>
                </c:pt>
                <c:pt idx="107">
                  <c:v>197312</c:v>
                </c:pt>
                <c:pt idx="108">
                  <c:v>197401</c:v>
                </c:pt>
                <c:pt idx="109">
                  <c:v>197402</c:v>
                </c:pt>
                <c:pt idx="110">
                  <c:v>197403</c:v>
                </c:pt>
                <c:pt idx="111">
                  <c:v>197404</c:v>
                </c:pt>
                <c:pt idx="112">
                  <c:v>197405</c:v>
                </c:pt>
                <c:pt idx="113">
                  <c:v>197406</c:v>
                </c:pt>
                <c:pt idx="114">
                  <c:v>197407</c:v>
                </c:pt>
                <c:pt idx="115">
                  <c:v>197408</c:v>
                </c:pt>
                <c:pt idx="116">
                  <c:v>197409</c:v>
                </c:pt>
                <c:pt idx="117">
                  <c:v>197410</c:v>
                </c:pt>
                <c:pt idx="118">
                  <c:v>197411</c:v>
                </c:pt>
                <c:pt idx="119">
                  <c:v>197412</c:v>
                </c:pt>
                <c:pt idx="120">
                  <c:v>197501</c:v>
                </c:pt>
                <c:pt idx="121">
                  <c:v>197502</c:v>
                </c:pt>
                <c:pt idx="122">
                  <c:v>197503</c:v>
                </c:pt>
                <c:pt idx="123">
                  <c:v>197504</c:v>
                </c:pt>
                <c:pt idx="124">
                  <c:v>197505</c:v>
                </c:pt>
                <c:pt idx="125">
                  <c:v>197506</c:v>
                </c:pt>
                <c:pt idx="126">
                  <c:v>197507</c:v>
                </c:pt>
                <c:pt idx="127">
                  <c:v>197508</c:v>
                </c:pt>
                <c:pt idx="128">
                  <c:v>197509</c:v>
                </c:pt>
                <c:pt idx="129">
                  <c:v>197510</c:v>
                </c:pt>
                <c:pt idx="130">
                  <c:v>197511</c:v>
                </c:pt>
                <c:pt idx="131">
                  <c:v>197512</c:v>
                </c:pt>
                <c:pt idx="132">
                  <c:v>197601</c:v>
                </c:pt>
                <c:pt idx="133">
                  <c:v>197602</c:v>
                </c:pt>
                <c:pt idx="134">
                  <c:v>197603</c:v>
                </c:pt>
                <c:pt idx="135">
                  <c:v>197604</c:v>
                </c:pt>
                <c:pt idx="136">
                  <c:v>197605</c:v>
                </c:pt>
                <c:pt idx="137">
                  <c:v>197606</c:v>
                </c:pt>
                <c:pt idx="138">
                  <c:v>197607</c:v>
                </c:pt>
                <c:pt idx="139">
                  <c:v>197608</c:v>
                </c:pt>
                <c:pt idx="140">
                  <c:v>197609</c:v>
                </c:pt>
                <c:pt idx="141">
                  <c:v>197610</c:v>
                </c:pt>
                <c:pt idx="142">
                  <c:v>197611</c:v>
                </c:pt>
                <c:pt idx="143">
                  <c:v>197612</c:v>
                </c:pt>
                <c:pt idx="144">
                  <c:v>197701</c:v>
                </c:pt>
                <c:pt idx="145">
                  <c:v>197702</c:v>
                </c:pt>
                <c:pt idx="146">
                  <c:v>197703</c:v>
                </c:pt>
                <c:pt idx="147">
                  <c:v>197704</c:v>
                </c:pt>
                <c:pt idx="148">
                  <c:v>197705</c:v>
                </c:pt>
                <c:pt idx="149">
                  <c:v>197706</c:v>
                </c:pt>
                <c:pt idx="150">
                  <c:v>197707</c:v>
                </c:pt>
                <c:pt idx="151">
                  <c:v>197708</c:v>
                </c:pt>
                <c:pt idx="152">
                  <c:v>197709</c:v>
                </c:pt>
                <c:pt idx="153">
                  <c:v>197710</c:v>
                </c:pt>
                <c:pt idx="154">
                  <c:v>197711</c:v>
                </c:pt>
                <c:pt idx="155">
                  <c:v>197712</c:v>
                </c:pt>
                <c:pt idx="156">
                  <c:v>197801</c:v>
                </c:pt>
                <c:pt idx="157">
                  <c:v>197802</c:v>
                </c:pt>
                <c:pt idx="158">
                  <c:v>197803</c:v>
                </c:pt>
                <c:pt idx="159">
                  <c:v>197804</c:v>
                </c:pt>
                <c:pt idx="160">
                  <c:v>197805</c:v>
                </c:pt>
                <c:pt idx="161">
                  <c:v>197806</c:v>
                </c:pt>
                <c:pt idx="162">
                  <c:v>197807</c:v>
                </c:pt>
                <c:pt idx="163">
                  <c:v>197808</c:v>
                </c:pt>
                <c:pt idx="164">
                  <c:v>197809</c:v>
                </c:pt>
                <c:pt idx="165">
                  <c:v>197810</c:v>
                </c:pt>
                <c:pt idx="166">
                  <c:v>197811</c:v>
                </c:pt>
                <c:pt idx="167">
                  <c:v>197812</c:v>
                </c:pt>
                <c:pt idx="168">
                  <c:v>197901</c:v>
                </c:pt>
                <c:pt idx="169">
                  <c:v>197902</c:v>
                </c:pt>
                <c:pt idx="170">
                  <c:v>197903</c:v>
                </c:pt>
                <c:pt idx="171">
                  <c:v>197904</c:v>
                </c:pt>
                <c:pt idx="172">
                  <c:v>197905</c:v>
                </c:pt>
                <c:pt idx="173">
                  <c:v>197906</c:v>
                </c:pt>
                <c:pt idx="174">
                  <c:v>197907</c:v>
                </c:pt>
                <c:pt idx="175">
                  <c:v>197908</c:v>
                </c:pt>
                <c:pt idx="176">
                  <c:v>197909</c:v>
                </c:pt>
                <c:pt idx="177">
                  <c:v>197910</c:v>
                </c:pt>
                <c:pt idx="178">
                  <c:v>197911</c:v>
                </c:pt>
                <c:pt idx="179">
                  <c:v>197912</c:v>
                </c:pt>
                <c:pt idx="180">
                  <c:v>198001</c:v>
                </c:pt>
                <c:pt idx="181">
                  <c:v>198002</c:v>
                </c:pt>
                <c:pt idx="182">
                  <c:v>198003</c:v>
                </c:pt>
                <c:pt idx="183">
                  <c:v>198004</c:v>
                </c:pt>
                <c:pt idx="184">
                  <c:v>198005</c:v>
                </c:pt>
                <c:pt idx="185">
                  <c:v>198006</c:v>
                </c:pt>
                <c:pt idx="186">
                  <c:v>198007</c:v>
                </c:pt>
                <c:pt idx="187">
                  <c:v>198008</c:v>
                </c:pt>
                <c:pt idx="188">
                  <c:v>198009</c:v>
                </c:pt>
                <c:pt idx="189">
                  <c:v>198010</c:v>
                </c:pt>
                <c:pt idx="190">
                  <c:v>198011</c:v>
                </c:pt>
                <c:pt idx="191">
                  <c:v>198012</c:v>
                </c:pt>
                <c:pt idx="192">
                  <c:v>198101</c:v>
                </c:pt>
                <c:pt idx="193">
                  <c:v>198102</c:v>
                </c:pt>
                <c:pt idx="194">
                  <c:v>198103</c:v>
                </c:pt>
                <c:pt idx="195">
                  <c:v>198104</c:v>
                </c:pt>
                <c:pt idx="196">
                  <c:v>198105</c:v>
                </c:pt>
                <c:pt idx="197">
                  <c:v>198106</c:v>
                </c:pt>
                <c:pt idx="198">
                  <c:v>198107</c:v>
                </c:pt>
                <c:pt idx="199">
                  <c:v>198108</c:v>
                </c:pt>
                <c:pt idx="200">
                  <c:v>198109</c:v>
                </c:pt>
                <c:pt idx="201">
                  <c:v>198110</c:v>
                </c:pt>
                <c:pt idx="202">
                  <c:v>198111</c:v>
                </c:pt>
                <c:pt idx="203">
                  <c:v>198112</c:v>
                </c:pt>
                <c:pt idx="204">
                  <c:v>198201</c:v>
                </c:pt>
                <c:pt idx="205">
                  <c:v>198202</c:v>
                </c:pt>
                <c:pt idx="206">
                  <c:v>198203</c:v>
                </c:pt>
                <c:pt idx="207">
                  <c:v>198204</c:v>
                </c:pt>
                <c:pt idx="208">
                  <c:v>198205</c:v>
                </c:pt>
                <c:pt idx="209">
                  <c:v>198206</c:v>
                </c:pt>
                <c:pt idx="210">
                  <c:v>198207</c:v>
                </c:pt>
                <c:pt idx="211">
                  <c:v>198208</c:v>
                </c:pt>
                <c:pt idx="212">
                  <c:v>198209</c:v>
                </c:pt>
                <c:pt idx="213">
                  <c:v>198210</c:v>
                </c:pt>
                <c:pt idx="214">
                  <c:v>198211</c:v>
                </c:pt>
                <c:pt idx="215">
                  <c:v>198212</c:v>
                </c:pt>
                <c:pt idx="216">
                  <c:v>198301</c:v>
                </c:pt>
                <c:pt idx="217">
                  <c:v>198302</c:v>
                </c:pt>
                <c:pt idx="218">
                  <c:v>198303</c:v>
                </c:pt>
                <c:pt idx="219">
                  <c:v>198304</c:v>
                </c:pt>
                <c:pt idx="220">
                  <c:v>198305</c:v>
                </c:pt>
                <c:pt idx="221">
                  <c:v>198306</c:v>
                </c:pt>
                <c:pt idx="222">
                  <c:v>198307</c:v>
                </c:pt>
                <c:pt idx="223">
                  <c:v>198308</c:v>
                </c:pt>
                <c:pt idx="224">
                  <c:v>198309</c:v>
                </c:pt>
                <c:pt idx="225">
                  <c:v>198310</c:v>
                </c:pt>
                <c:pt idx="226">
                  <c:v>198311</c:v>
                </c:pt>
                <c:pt idx="227">
                  <c:v>198312</c:v>
                </c:pt>
                <c:pt idx="228">
                  <c:v>198401</c:v>
                </c:pt>
                <c:pt idx="229">
                  <c:v>198402</c:v>
                </c:pt>
                <c:pt idx="230">
                  <c:v>198403</c:v>
                </c:pt>
                <c:pt idx="231">
                  <c:v>198404</c:v>
                </c:pt>
                <c:pt idx="232">
                  <c:v>198405</c:v>
                </c:pt>
                <c:pt idx="233">
                  <c:v>198406</c:v>
                </c:pt>
                <c:pt idx="234">
                  <c:v>198407</c:v>
                </c:pt>
                <c:pt idx="235">
                  <c:v>198408</c:v>
                </c:pt>
                <c:pt idx="236">
                  <c:v>198409</c:v>
                </c:pt>
                <c:pt idx="237">
                  <c:v>198410</c:v>
                </c:pt>
                <c:pt idx="238">
                  <c:v>198411</c:v>
                </c:pt>
                <c:pt idx="239">
                  <c:v>198412</c:v>
                </c:pt>
                <c:pt idx="240">
                  <c:v>198501</c:v>
                </c:pt>
                <c:pt idx="241">
                  <c:v>198502</c:v>
                </c:pt>
                <c:pt idx="242">
                  <c:v>198503</c:v>
                </c:pt>
                <c:pt idx="243">
                  <c:v>198504</c:v>
                </c:pt>
                <c:pt idx="244">
                  <c:v>198505</c:v>
                </c:pt>
                <c:pt idx="245">
                  <c:v>198506</c:v>
                </c:pt>
                <c:pt idx="246">
                  <c:v>198507</c:v>
                </c:pt>
                <c:pt idx="247">
                  <c:v>198508</c:v>
                </c:pt>
                <c:pt idx="248">
                  <c:v>198509</c:v>
                </c:pt>
                <c:pt idx="249">
                  <c:v>198510</c:v>
                </c:pt>
                <c:pt idx="250">
                  <c:v>198511</c:v>
                </c:pt>
                <c:pt idx="251">
                  <c:v>198512</c:v>
                </c:pt>
                <c:pt idx="252">
                  <c:v>198601</c:v>
                </c:pt>
                <c:pt idx="253">
                  <c:v>198602</c:v>
                </c:pt>
                <c:pt idx="254">
                  <c:v>198603</c:v>
                </c:pt>
                <c:pt idx="255">
                  <c:v>198604</c:v>
                </c:pt>
                <c:pt idx="256">
                  <c:v>198605</c:v>
                </c:pt>
                <c:pt idx="257">
                  <c:v>198606</c:v>
                </c:pt>
                <c:pt idx="258">
                  <c:v>198607</c:v>
                </c:pt>
                <c:pt idx="259">
                  <c:v>198608</c:v>
                </c:pt>
                <c:pt idx="260">
                  <c:v>198609</c:v>
                </c:pt>
                <c:pt idx="261">
                  <c:v>198610</c:v>
                </c:pt>
                <c:pt idx="262">
                  <c:v>198611</c:v>
                </c:pt>
                <c:pt idx="263">
                  <c:v>198612</c:v>
                </c:pt>
                <c:pt idx="264">
                  <c:v>198701</c:v>
                </c:pt>
                <c:pt idx="265">
                  <c:v>198702</c:v>
                </c:pt>
                <c:pt idx="266">
                  <c:v>198703</c:v>
                </c:pt>
                <c:pt idx="267">
                  <c:v>198704</c:v>
                </c:pt>
                <c:pt idx="268">
                  <c:v>198705</c:v>
                </c:pt>
                <c:pt idx="269">
                  <c:v>198706</c:v>
                </c:pt>
                <c:pt idx="270">
                  <c:v>198707</c:v>
                </c:pt>
                <c:pt idx="271">
                  <c:v>198708</c:v>
                </c:pt>
                <c:pt idx="272">
                  <c:v>198709</c:v>
                </c:pt>
                <c:pt idx="273">
                  <c:v>198710</c:v>
                </c:pt>
                <c:pt idx="274">
                  <c:v>198711</c:v>
                </c:pt>
                <c:pt idx="275">
                  <c:v>198712</c:v>
                </c:pt>
                <c:pt idx="276">
                  <c:v>198801</c:v>
                </c:pt>
                <c:pt idx="277">
                  <c:v>198802</c:v>
                </c:pt>
                <c:pt idx="278">
                  <c:v>198803</c:v>
                </c:pt>
                <c:pt idx="279">
                  <c:v>198804</c:v>
                </c:pt>
                <c:pt idx="280">
                  <c:v>198805</c:v>
                </c:pt>
                <c:pt idx="281">
                  <c:v>198806</c:v>
                </c:pt>
                <c:pt idx="282">
                  <c:v>198807</c:v>
                </c:pt>
                <c:pt idx="283">
                  <c:v>198808</c:v>
                </c:pt>
                <c:pt idx="284">
                  <c:v>198809</c:v>
                </c:pt>
                <c:pt idx="285">
                  <c:v>198810</c:v>
                </c:pt>
                <c:pt idx="286">
                  <c:v>198811</c:v>
                </c:pt>
                <c:pt idx="287">
                  <c:v>198812</c:v>
                </c:pt>
                <c:pt idx="288">
                  <c:v>198901</c:v>
                </c:pt>
                <c:pt idx="289">
                  <c:v>198902</c:v>
                </c:pt>
                <c:pt idx="290">
                  <c:v>198903</c:v>
                </c:pt>
                <c:pt idx="291">
                  <c:v>198904</c:v>
                </c:pt>
                <c:pt idx="292">
                  <c:v>198905</c:v>
                </c:pt>
                <c:pt idx="293">
                  <c:v>198906</c:v>
                </c:pt>
                <c:pt idx="294">
                  <c:v>198907</c:v>
                </c:pt>
                <c:pt idx="295">
                  <c:v>198908</c:v>
                </c:pt>
                <c:pt idx="296">
                  <c:v>198909</c:v>
                </c:pt>
                <c:pt idx="297">
                  <c:v>198910</c:v>
                </c:pt>
                <c:pt idx="298">
                  <c:v>198911</c:v>
                </c:pt>
                <c:pt idx="299">
                  <c:v>198912</c:v>
                </c:pt>
                <c:pt idx="300">
                  <c:v>199001</c:v>
                </c:pt>
                <c:pt idx="301">
                  <c:v>199002</c:v>
                </c:pt>
                <c:pt idx="302">
                  <c:v>199003</c:v>
                </c:pt>
                <c:pt idx="303">
                  <c:v>199004</c:v>
                </c:pt>
                <c:pt idx="304">
                  <c:v>199005</c:v>
                </c:pt>
                <c:pt idx="305">
                  <c:v>199006</c:v>
                </c:pt>
                <c:pt idx="306">
                  <c:v>199007</c:v>
                </c:pt>
                <c:pt idx="307">
                  <c:v>199008</c:v>
                </c:pt>
                <c:pt idx="308">
                  <c:v>199009</c:v>
                </c:pt>
                <c:pt idx="309">
                  <c:v>199010</c:v>
                </c:pt>
                <c:pt idx="310">
                  <c:v>199011</c:v>
                </c:pt>
                <c:pt idx="311">
                  <c:v>199012</c:v>
                </c:pt>
                <c:pt idx="312">
                  <c:v>199101</c:v>
                </c:pt>
                <c:pt idx="313">
                  <c:v>199102</c:v>
                </c:pt>
                <c:pt idx="314">
                  <c:v>199103</c:v>
                </c:pt>
                <c:pt idx="315">
                  <c:v>199104</c:v>
                </c:pt>
                <c:pt idx="316">
                  <c:v>199105</c:v>
                </c:pt>
                <c:pt idx="317">
                  <c:v>199106</c:v>
                </c:pt>
                <c:pt idx="318">
                  <c:v>199107</c:v>
                </c:pt>
                <c:pt idx="319">
                  <c:v>199108</c:v>
                </c:pt>
                <c:pt idx="320">
                  <c:v>199109</c:v>
                </c:pt>
                <c:pt idx="321">
                  <c:v>199110</c:v>
                </c:pt>
                <c:pt idx="322">
                  <c:v>199111</c:v>
                </c:pt>
                <c:pt idx="323">
                  <c:v>199112</c:v>
                </c:pt>
                <c:pt idx="324">
                  <c:v>199201</c:v>
                </c:pt>
                <c:pt idx="325">
                  <c:v>199202</c:v>
                </c:pt>
                <c:pt idx="326">
                  <c:v>199203</c:v>
                </c:pt>
                <c:pt idx="327">
                  <c:v>199204</c:v>
                </c:pt>
                <c:pt idx="328">
                  <c:v>199205</c:v>
                </c:pt>
                <c:pt idx="329">
                  <c:v>199206</c:v>
                </c:pt>
                <c:pt idx="330">
                  <c:v>199207</c:v>
                </c:pt>
                <c:pt idx="331">
                  <c:v>199208</c:v>
                </c:pt>
                <c:pt idx="332">
                  <c:v>199209</c:v>
                </c:pt>
                <c:pt idx="333">
                  <c:v>199210</c:v>
                </c:pt>
                <c:pt idx="334">
                  <c:v>199211</c:v>
                </c:pt>
                <c:pt idx="335">
                  <c:v>199212</c:v>
                </c:pt>
                <c:pt idx="336">
                  <c:v>199301</c:v>
                </c:pt>
                <c:pt idx="337">
                  <c:v>199302</c:v>
                </c:pt>
                <c:pt idx="338">
                  <c:v>199303</c:v>
                </c:pt>
                <c:pt idx="339">
                  <c:v>199304</c:v>
                </c:pt>
                <c:pt idx="340">
                  <c:v>199305</c:v>
                </c:pt>
                <c:pt idx="341">
                  <c:v>199306</c:v>
                </c:pt>
                <c:pt idx="342">
                  <c:v>199307</c:v>
                </c:pt>
                <c:pt idx="343">
                  <c:v>199308</c:v>
                </c:pt>
                <c:pt idx="344">
                  <c:v>199309</c:v>
                </c:pt>
                <c:pt idx="345">
                  <c:v>199310</c:v>
                </c:pt>
                <c:pt idx="346">
                  <c:v>199311</c:v>
                </c:pt>
                <c:pt idx="347">
                  <c:v>199312</c:v>
                </c:pt>
                <c:pt idx="348">
                  <c:v>199401</c:v>
                </c:pt>
                <c:pt idx="349">
                  <c:v>199402</c:v>
                </c:pt>
                <c:pt idx="350">
                  <c:v>199403</c:v>
                </c:pt>
                <c:pt idx="351">
                  <c:v>199404</c:v>
                </c:pt>
                <c:pt idx="352">
                  <c:v>199405</c:v>
                </c:pt>
                <c:pt idx="353">
                  <c:v>199406</c:v>
                </c:pt>
                <c:pt idx="354">
                  <c:v>199407</c:v>
                </c:pt>
                <c:pt idx="355">
                  <c:v>199408</c:v>
                </c:pt>
                <c:pt idx="356">
                  <c:v>199409</c:v>
                </c:pt>
                <c:pt idx="357">
                  <c:v>199410</c:v>
                </c:pt>
                <c:pt idx="358">
                  <c:v>199411</c:v>
                </c:pt>
                <c:pt idx="359">
                  <c:v>199412</c:v>
                </c:pt>
                <c:pt idx="360">
                  <c:v>199501</c:v>
                </c:pt>
                <c:pt idx="361">
                  <c:v>199502</c:v>
                </c:pt>
                <c:pt idx="362">
                  <c:v>199503</c:v>
                </c:pt>
                <c:pt idx="363">
                  <c:v>199504</c:v>
                </c:pt>
                <c:pt idx="364">
                  <c:v>199505</c:v>
                </c:pt>
                <c:pt idx="365">
                  <c:v>199506</c:v>
                </c:pt>
                <c:pt idx="366">
                  <c:v>199507</c:v>
                </c:pt>
                <c:pt idx="367">
                  <c:v>199508</c:v>
                </c:pt>
                <c:pt idx="368">
                  <c:v>199509</c:v>
                </c:pt>
                <c:pt idx="369">
                  <c:v>199510</c:v>
                </c:pt>
                <c:pt idx="370">
                  <c:v>199511</c:v>
                </c:pt>
                <c:pt idx="371">
                  <c:v>199512</c:v>
                </c:pt>
                <c:pt idx="372">
                  <c:v>199601</c:v>
                </c:pt>
                <c:pt idx="373">
                  <c:v>199602</c:v>
                </c:pt>
                <c:pt idx="374">
                  <c:v>199603</c:v>
                </c:pt>
                <c:pt idx="375">
                  <c:v>199604</c:v>
                </c:pt>
                <c:pt idx="376">
                  <c:v>199605</c:v>
                </c:pt>
                <c:pt idx="377">
                  <c:v>199606</c:v>
                </c:pt>
                <c:pt idx="378">
                  <c:v>199607</c:v>
                </c:pt>
                <c:pt idx="379">
                  <c:v>199608</c:v>
                </c:pt>
                <c:pt idx="380">
                  <c:v>199609</c:v>
                </c:pt>
                <c:pt idx="381">
                  <c:v>199610</c:v>
                </c:pt>
                <c:pt idx="382">
                  <c:v>199611</c:v>
                </c:pt>
                <c:pt idx="383">
                  <c:v>199612</c:v>
                </c:pt>
                <c:pt idx="384">
                  <c:v>199701</c:v>
                </c:pt>
                <c:pt idx="385">
                  <c:v>199702</c:v>
                </c:pt>
                <c:pt idx="386">
                  <c:v>199703</c:v>
                </c:pt>
                <c:pt idx="387">
                  <c:v>199704</c:v>
                </c:pt>
                <c:pt idx="388">
                  <c:v>199705</c:v>
                </c:pt>
                <c:pt idx="389">
                  <c:v>199706</c:v>
                </c:pt>
                <c:pt idx="390">
                  <c:v>199707</c:v>
                </c:pt>
                <c:pt idx="391">
                  <c:v>199708</c:v>
                </c:pt>
                <c:pt idx="392">
                  <c:v>199709</c:v>
                </c:pt>
                <c:pt idx="393">
                  <c:v>199710</c:v>
                </c:pt>
                <c:pt idx="394">
                  <c:v>199711</c:v>
                </c:pt>
                <c:pt idx="395">
                  <c:v>199712</c:v>
                </c:pt>
                <c:pt idx="396">
                  <c:v>199801</c:v>
                </c:pt>
                <c:pt idx="397">
                  <c:v>199802</c:v>
                </c:pt>
                <c:pt idx="398">
                  <c:v>199803</c:v>
                </c:pt>
                <c:pt idx="399">
                  <c:v>199804</c:v>
                </c:pt>
                <c:pt idx="400">
                  <c:v>199805</c:v>
                </c:pt>
                <c:pt idx="401">
                  <c:v>199806</c:v>
                </c:pt>
                <c:pt idx="402">
                  <c:v>199807</c:v>
                </c:pt>
                <c:pt idx="403">
                  <c:v>199808</c:v>
                </c:pt>
                <c:pt idx="404">
                  <c:v>199809</c:v>
                </c:pt>
                <c:pt idx="405">
                  <c:v>199810</c:v>
                </c:pt>
                <c:pt idx="406">
                  <c:v>199811</c:v>
                </c:pt>
                <c:pt idx="407">
                  <c:v>199812</c:v>
                </c:pt>
                <c:pt idx="408">
                  <c:v>199901</c:v>
                </c:pt>
                <c:pt idx="409">
                  <c:v>199902</c:v>
                </c:pt>
                <c:pt idx="410">
                  <c:v>199903</c:v>
                </c:pt>
                <c:pt idx="411">
                  <c:v>199904</c:v>
                </c:pt>
                <c:pt idx="412">
                  <c:v>199905</c:v>
                </c:pt>
                <c:pt idx="413">
                  <c:v>199906</c:v>
                </c:pt>
                <c:pt idx="414">
                  <c:v>199907</c:v>
                </c:pt>
                <c:pt idx="415">
                  <c:v>199908</c:v>
                </c:pt>
                <c:pt idx="416">
                  <c:v>199909</c:v>
                </c:pt>
                <c:pt idx="417">
                  <c:v>199910</c:v>
                </c:pt>
                <c:pt idx="418">
                  <c:v>199911</c:v>
                </c:pt>
                <c:pt idx="419">
                  <c:v>199912</c:v>
                </c:pt>
                <c:pt idx="420">
                  <c:v>200001</c:v>
                </c:pt>
                <c:pt idx="421">
                  <c:v>200002</c:v>
                </c:pt>
                <c:pt idx="422">
                  <c:v>200003</c:v>
                </c:pt>
                <c:pt idx="423">
                  <c:v>200004</c:v>
                </c:pt>
                <c:pt idx="424">
                  <c:v>200005</c:v>
                </c:pt>
                <c:pt idx="425">
                  <c:v>200006</c:v>
                </c:pt>
                <c:pt idx="426">
                  <c:v>200007</c:v>
                </c:pt>
                <c:pt idx="427">
                  <c:v>200008</c:v>
                </c:pt>
                <c:pt idx="428">
                  <c:v>200009</c:v>
                </c:pt>
                <c:pt idx="429">
                  <c:v>200010</c:v>
                </c:pt>
                <c:pt idx="430">
                  <c:v>200011</c:v>
                </c:pt>
                <c:pt idx="431">
                  <c:v>200012</c:v>
                </c:pt>
                <c:pt idx="432">
                  <c:v>200101</c:v>
                </c:pt>
                <c:pt idx="433">
                  <c:v>200102</c:v>
                </c:pt>
                <c:pt idx="434">
                  <c:v>200103</c:v>
                </c:pt>
                <c:pt idx="435">
                  <c:v>200104</c:v>
                </c:pt>
                <c:pt idx="436">
                  <c:v>200105</c:v>
                </c:pt>
                <c:pt idx="437">
                  <c:v>200106</c:v>
                </c:pt>
                <c:pt idx="438">
                  <c:v>200107</c:v>
                </c:pt>
                <c:pt idx="439">
                  <c:v>200108</c:v>
                </c:pt>
                <c:pt idx="440">
                  <c:v>200109</c:v>
                </c:pt>
                <c:pt idx="441">
                  <c:v>200110</c:v>
                </c:pt>
                <c:pt idx="442">
                  <c:v>200111</c:v>
                </c:pt>
                <c:pt idx="443">
                  <c:v>200112</c:v>
                </c:pt>
                <c:pt idx="444">
                  <c:v>200201</c:v>
                </c:pt>
                <c:pt idx="445">
                  <c:v>200202</c:v>
                </c:pt>
                <c:pt idx="446">
                  <c:v>200203</c:v>
                </c:pt>
                <c:pt idx="447">
                  <c:v>200204</c:v>
                </c:pt>
                <c:pt idx="448">
                  <c:v>200205</c:v>
                </c:pt>
                <c:pt idx="449">
                  <c:v>200206</c:v>
                </c:pt>
                <c:pt idx="450">
                  <c:v>200207</c:v>
                </c:pt>
                <c:pt idx="451">
                  <c:v>200208</c:v>
                </c:pt>
                <c:pt idx="452">
                  <c:v>200209</c:v>
                </c:pt>
                <c:pt idx="453">
                  <c:v>200210</c:v>
                </c:pt>
                <c:pt idx="454">
                  <c:v>200211</c:v>
                </c:pt>
                <c:pt idx="455">
                  <c:v>200212</c:v>
                </c:pt>
                <c:pt idx="456">
                  <c:v>200301</c:v>
                </c:pt>
                <c:pt idx="457">
                  <c:v>200302</c:v>
                </c:pt>
                <c:pt idx="458">
                  <c:v>200303</c:v>
                </c:pt>
                <c:pt idx="459">
                  <c:v>200304</c:v>
                </c:pt>
                <c:pt idx="460">
                  <c:v>200305</c:v>
                </c:pt>
                <c:pt idx="461">
                  <c:v>200306</c:v>
                </c:pt>
                <c:pt idx="462">
                  <c:v>200307</c:v>
                </c:pt>
                <c:pt idx="463">
                  <c:v>200308</c:v>
                </c:pt>
                <c:pt idx="464">
                  <c:v>200309</c:v>
                </c:pt>
                <c:pt idx="465">
                  <c:v>200310</c:v>
                </c:pt>
                <c:pt idx="466">
                  <c:v>200311</c:v>
                </c:pt>
                <c:pt idx="467">
                  <c:v>200312</c:v>
                </c:pt>
                <c:pt idx="468">
                  <c:v>200401</c:v>
                </c:pt>
                <c:pt idx="469">
                  <c:v>200402</c:v>
                </c:pt>
                <c:pt idx="470">
                  <c:v>200403</c:v>
                </c:pt>
                <c:pt idx="471">
                  <c:v>200404</c:v>
                </c:pt>
                <c:pt idx="472">
                  <c:v>200405</c:v>
                </c:pt>
                <c:pt idx="473">
                  <c:v>200406</c:v>
                </c:pt>
                <c:pt idx="474">
                  <c:v>200407</c:v>
                </c:pt>
                <c:pt idx="475">
                  <c:v>200408</c:v>
                </c:pt>
                <c:pt idx="476">
                  <c:v>200409</c:v>
                </c:pt>
                <c:pt idx="477">
                  <c:v>200410</c:v>
                </c:pt>
                <c:pt idx="478">
                  <c:v>200411</c:v>
                </c:pt>
                <c:pt idx="479">
                  <c:v>200412</c:v>
                </c:pt>
                <c:pt idx="480">
                  <c:v>200501</c:v>
                </c:pt>
                <c:pt idx="481">
                  <c:v>200502</c:v>
                </c:pt>
                <c:pt idx="482">
                  <c:v>200503</c:v>
                </c:pt>
                <c:pt idx="483">
                  <c:v>200504</c:v>
                </c:pt>
                <c:pt idx="484">
                  <c:v>200505</c:v>
                </c:pt>
                <c:pt idx="485">
                  <c:v>200506</c:v>
                </c:pt>
                <c:pt idx="486">
                  <c:v>200507</c:v>
                </c:pt>
                <c:pt idx="487">
                  <c:v>200508</c:v>
                </c:pt>
                <c:pt idx="488">
                  <c:v>200509</c:v>
                </c:pt>
                <c:pt idx="489">
                  <c:v>200510</c:v>
                </c:pt>
                <c:pt idx="490">
                  <c:v>200511</c:v>
                </c:pt>
                <c:pt idx="491">
                  <c:v>200512</c:v>
                </c:pt>
                <c:pt idx="492">
                  <c:v>200601</c:v>
                </c:pt>
                <c:pt idx="493">
                  <c:v>200602</c:v>
                </c:pt>
                <c:pt idx="494">
                  <c:v>200603</c:v>
                </c:pt>
                <c:pt idx="495">
                  <c:v>200604</c:v>
                </c:pt>
                <c:pt idx="496">
                  <c:v>200605</c:v>
                </c:pt>
                <c:pt idx="497">
                  <c:v>200606</c:v>
                </c:pt>
                <c:pt idx="498">
                  <c:v>200607</c:v>
                </c:pt>
                <c:pt idx="499">
                  <c:v>200608</c:v>
                </c:pt>
                <c:pt idx="500">
                  <c:v>200609</c:v>
                </c:pt>
                <c:pt idx="501">
                  <c:v>200610</c:v>
                </c:pt>
                <c:pt idx="502">
                  <c:v>200611</c:v>
                </c:pt>
                <c:pt idx="503">
                  <c:v>200612</c:v>
                </c:pt>
                <c:pt idx="504">
                  <c:v>200701</c:v>
                </c:pt>
                <c:pt idx="505">
                  <c:v>200702</c:v>
                </c:pt>
                <c:pt idx="506">
                  <c:v>200703</c:v>
                </c:pt>
                <c:pt idx="507">
                  <c:v>200704</c:v>
                </c:pt>
                <c:pt idx="508">
                  <c:v>200705</c:v>
                </c:pt>
                <c:pt idx="509">
                  <c:v>200706</c:v>
                </c:pt>
                <c:pt idx="510">
                  <c:v>200707</c:v>
                </c:pt>
                <c:pt idx="511">
                  <c:v>200708</c:v>
                </c:pt>
                <c:pt idx="512">
                  <c:v>200709</c:v>
                </c:pt>
                <c:pt idx="513">
                  <c:v>200710</c:v>
                </c:pt>
                <c:pt idx="514">
                  <c:v>200711</c:v>
                </c:pt>
                <c:pt idx="515">
                  <c:v>200712</c:v>
                </c:pt>
                <c:pt idx="516">
                  <c:v>200801</c:v>
                </c:pt>
                <c:pt idx="517">
                  <c:v>200802</c:v>
                </c:pt>
                <c:pt idx="518">
                  <c:v>200803</c:v>
                </c:pt>
                <c:pt idx="519">
                  <c:v>200804</c:v>
                </c:pt>
                <c:pt idx="520">
                  <c:v>200805</c:v>
                </c:pt>
                <c:pt idx="521">
                  <c:v>200806</c:v>
                </c:pt>
                <c:pt idx="522">
                  <c:v>200807</c:v>
                </c:pt>
                <c:pt idx="523">
                  <c:v>200808</c:v>
                </c:pt>
                <c:pt idx="524">
                  <c:v>200809</c:v>
                </c:pt>
                <c:pt idx="525">
                  <c:v>200810</c:v>
                </c:pt>
                <c:pt idx="526">
                  <c:v>200811</c:v>
                </c:pt>
                <c:pt idx="527">
                  <c:v>200812</c:v>
                </c:pt>
                <c:pt idx="528">
                  <c:v>200901</c:v>
                </c:pt>
                <c:pt idx="529">
                  <c:v>200902</c:v>
                </c:pt>
                <c:pt idx="530">
                  <c:v>200903</c:v>
                </c:pt>
                <c:pt idx="531">
                  <c:v>200904</c:v>
                </c:pt>
                <c:pt idx="532">
                  <c:v>200905</c:v>
                </c:pt>
                <c:pt idx="533">
                  <c:v>200906</c:v>
                </c:pt>
                <c:pt idx="534">
                  <c:v>200907</c:v>
                </c:pt>
                <c:pt idx="535">
                  <c:v>200908</c:v>
                </c:pt>
                <c:pt idx="536">
                  <c:v>200909</c:v>
                </c:pt>
                <c:pt idx="537">
                  <c:v>200910</c:v>
                </c:pt>
                <c:pt idx="538">
                  <c:v>200911</c:v>
                </c:pt>
                <c:pt idx="539">
                  <c:v>200912</c:v>
                </c:pt>
                <c:pt idx="540">
                  <c:v>201001</c:v>
                </c:pt>
                <c:pt idx="541">
                  <c:v>201002</c:v>
                </c:pt>
                <c:pt idx="542">
                  <c:v>201003</c:v>
                </c:pt>
                <c:pt idx="543">
                  <c:v>201004</c:v>
                </c:pt>
                <c:pt idx="544">
                  <c:v>201005</c:v>
                </c:pt>
              </c:numCache>
            </c:numRef>
          </c:cat>
          <c:val>
            <c:numRef>
              <c:f>'最適ポートフォリオ計算例（サープラスフレームワーク）'!$N$61:$N$605</c:f>
              <c:numCache>
                <c:formatCode>General</c:formatCode>
                <c:ptCount val="545"/>
                <c:pt idx="0">
                  <c:v>1</c:v>
                </c:pt>
                <c:pt idx="1">
                  <c:v>1.0045100099559456</c:v>
                </c:pt>
                <c:pt idx="2">
                  <c:v>0.98670500391590632</c:v>
                </c:pt>
                <c:pt idx="3">
                  <c:v>1.0098028407256128</c:v>
                </c:pt>
                <c:pt idx="4">
                  <c:v>0.99284857239498348</c:v>
                </c:pt>
                <c:pt idx="5">
                  <c:v>0.99934217710053785</c:v>
                </c:pt>
                <c:pt idx="6">
                  <c:v>1.0369279966491554</c:v>
                </c:pt>
                <c:pt idx="7">
                  <c:v>1.0989710138462823</c:v>
                </c:pt>
                <c:pt idx="8">
                  <c:v>1.0896616391146594</c:v>
                </c:pt>
                <c:pt idx="9">
                  <c:v>1.0968906078988649</c:v>
                </c:pt>
                <c:pt idx="10">
                  <c:v>1.1280149350252073</c:v>
                </c:pt>
                <c:pt idx="11">
                  <c:v>1.1546979977919498</c:v>
                </c:pt>
                <c:pt idx="12">
                  <c:v>1.1715219174779135</c:v>
                </c:pt>
                <c:pt idx="13">
                  <c:v>1.1876556227581199</c:v>
                </c:pt>
                <c:pt idx="14">
                  <c:v>1.2115111737465809</c:v>
                </c:pt>
                <c:pt idx="15">
                  <c:v>1.2128948695390798</c:v>
                </c:pt>
                <c:pt idx="16">
                  <c:v>1.2071438869740838</c:v>
                </c:pt>
                <c:pt idx="17">
                  <c:v>1.2104043318571081</c:v>
                </c:pt>
                <c:pt idx="18">
                  <c:v>1.2326535969009582</c:v>
                </c:pt>
                <c:pt idx="19">
                  <c:v>1.2342881187040633</c:v>
                </c:pt>
                <c:pt idx="20">
                  <c:v>1.2358991034667066</c:v>
                </c:pt>
                <c:pt idx="21">
                  <c:v>1.2381425230530623</c:v>
                </c:pt>
                <c:pt idx="22">
                  <c:v>1.2325148733723426</c:v>
                </c:pt>
                <c:pt idx="23">
                  <c:v>1.2619141596198424</c:v>
                </c:pt>
                <c:pt idx="24">
                  <c:v>1.2792738953677552</c:v>
                </c:pt>
                <c:pt idx="25">
                  <c:v>1.2926902870740355</c:v>
                </c:pt>
                <c:pt idx="26">
                  <c:v>1.2847547626731506</c:v>
                </c:pt>
                <c:pt idx="27">
                  <c:v>1.2878598801235075</c:v>
                </c:pt>
                <c:pt idx="28">
                  <c:v>1.3172004035293858</c:v>
                </c:pt>
                <c:pt idx="29">
                  <c:v>1.3186891197865231</c:v>
                </c:pt>
                <c:pt idx="30">
                  <c:v>1.3209615043775429</c:v>
                </c:pt>
                <c:pt idx="31">
                  <c:v>1.2790998332730414</c:v>
                </c:pt>
                <c:pt idx="32">
                  <c:v>1.2692282313347212</c:v>
                </c:pt>
                <c:pt idx="33">
                  <c:v>1.2903931655371454</c:v>
                </c:pt>
                <c:pt idx="34">
                  <c:v>1.2600878230681751</c:v>
                </c:pt>
                <c:pt idx="35">
                  <c:v>1.2636067552049408</c:v>
                </c:pt>
                <c:pt idx="36">
                  <c:v>1.2802078071711029</c:v>
                </c:pt>
                <c:pt idx="37">
                  <c:v>1.2993240261622532</c:v>
                </c:pt>
                <c:pt idx="38">
                  <c:v>1.3073922887717853</c:v>
                </c:pt>
                <c:pt idx="39">
                  <c:v>1.3357011066373892</c:v>
                </c:pt>
                <c:pt idx="40">
                  <c:v>1.3517077135670985</c:v>
                </c:pt>
                <c:pt idx="41">
                  <c:v>1.3855077776104261</c:v>
                </c:pt>
                <c:pt idx="42">
                  <c:v>1.4365165682235754</c:v>
                </c:pt>
                <c:pt idx="43">
                  <c:v>1.4857588795261896</c:v>
                </c:pt>
                <c:pt idx="44">
                  <c:v>1.5433754360914287</c:v>
                </c:pt>
                <c:pt idx="45">
                  <c:v>1.5052150635120769</c:v>
                </c:pt>
                <c:pt idx="46">
                  <c:v>1.4977908829775906</c:v>
                </c:pt>
                <c:pt idx="47">
                  <c:v>1.5022398586634831</c:v>
                </c:pt>
                <c:pt idx="48">
                  <c:v>1.5451143943363042</c:v>
                </c:pt>
                <c:pt idx="49">
                  <c:v>1.5374188646527784</c:v>
                </c:pt>
                <c:pt idx="50">
                  <c:v>1.5762865424090844</c:v>
                </c:pt>
                <c:pt idx="51">
                  <c:v>1.6035896905883706</c:v>
                </c:pt>
                <c:pt idx="52">
                  <c:v>1.6639257351933185</c:v>
                </c:pt>
                <c:pt idx="53">
                  <c:v>1.6561213200395943</c:v>
                </c:pt>
                <c:pt idx="54">
                  <c:v>1.6295006348694376</c:v>
                </c:pt>
                <c:pt idx="55">
                  <c:v>1.65521495503498</c:v>
                </c:pt>
                <c:pt idx="56">
                  <c:v>1.7005988098991012</c:v>
                </c:pt>
                <c:pt idx="57">
                  <c:v>1.7213666856038647</c:v>
                </c:pt>
                <c:pt idx="58">
                  <c:v>1.7643324995228609</c:v>
                </c:pt>
                <c:pt idx="59">
                  <c:v>1.8183133842744419</c:v>
                </c:pt>
                <c:pt idx="60">
                  <c:v>1.8150066761683215</c:v>
                </c:pt>
                <c:pt idx="61">
                  <c:v>1.8350714895753313</c:v>
                </c:pt>
                <c:pt idx="62">
                  <c:v>1.8738688793116467</c:v>
                </c:pt>
                <c:pt idx="63">
                  <c:v>1.7718361008263779</c:v>
                </c:pt>
                <c:pt idx="64">
                  <c:v>1.7686807058486236</c:v>
                </c:pt>
                <c:pt idx="65">
                  <c:v>1.7894403816754296</c:v>
                </c:pt>
                <c:pt idx="66">
                  <c:v>1.8230454982916022</c:v>
                </c:pt>
                <c:pt idx="67">
                  <c:v>1.8182138613933043</c:v>
                </c:pt>
                <c:pt idx="68">
                  <c:v>1.7974896841256971</c:v>
                </c:pt>
                <c:pt idx="69">
                  <c:v>1.8236076434494244</c:v>
                </c:pt>
                <c:pt idx="70">
                  <c:v>1.8006619073515935</c:v>
                </c:pt>
                <c:pt idx="71">
                  <c:v>1.8069051928436759</c:v>
                </c:pt>
                <c:pt idx="72">
                  <c:v>1.866927966686049</c:v>
                </c:pt>
                <c:pt idx="73">
                  <c:v>1.9294960064591147</c:v>
                </c:pt>
                <c:pt idx="74">
                  <c:v>1.9997435118371372</c:v>
                </c:pt>
                <c:pt idx="75">
                  <c:v>2.0619187134442143</c:v>
                </c:pt>
                <c:pt idx="76">
                  <c:v>2.0772618250479069</c:v>
                </c:pt>
                <c:pt idx="77">
                  <c:v>2.164753995978991</c:v>
                </c:pt>
                <c:pt idx="78">
                  <c:v>2.2047731550207672</c:v>
                </c:pt>
                <c:pt idx="79">
                  <c:v>2.101030521629621</c:v>
                </c:pt>
                <c:pt idx="80">
                  <c:v>2.1476497913535892</c:v>
                </c:pt>
                <c:pt idx="81">
                  <c:v>2.1108575478351965</c:v>
                </c:pt>
                <c:pt idx="82">
                  <c:v>2.1751460367831981</c:v>
                </c:pt>
                <c:pt idx="83">
                  <c:v>2.2638821934243181</c:v>
                </c:pt>
                <c:pt idx="84">
                  <c:v>2.3404120920043159</c:v>
                </c:pt>
                <c:pt idx="85">
                  <c:v>2.4207341621314411</c:v>
                </c:pt>
                <c:pt idx="86">
                  <c:v>2.5021940099990392</c:v>
                </c:pt>
                <c:pt idx="87">
                  <c:v>2.571521926846625</c:v>
                </c:pt>
                <c:pt idx="88">
                  <c:v>2.6782886597848834</c:v>
                </c:pt>
                <c:pt idx="89">
                  <c:v>2.7462431505236502</c:v>
                </c:pt>
                <c:pt idx="90">
                  <c:v>2.8641316922945839</c:v>
                </c:pt>
                <c:pt idx="91">
                  <c:v>2.8993410448086188</c:v>
                </c:pt>
                <c:pt idx="92">
                  <c:v>2.9658316205419997</c:v>
                </c:pt>
                <c:pt idx="93">
                  <c:v>3.002795864146004</c:v>
                </c:pt>
                <c:pt idx="94">
                  <c:v>3.1646492714389467</c:v>
                </c:pt>
                <c:pt idx="95">
                  <c:v>3.2679508515192262</c:v>
                </c:pt>
                <c:pt idx="96">
                  <c:v>3.2796230751178812</c:v>
                </c:pt>
                <c:pt idx="97">
                  <c:v>3.2250685562261041</c:v>
                </c:pt>
                <c:pt idx="98">
                  <c:v>3.2382389755870165</c:v>
                </c:pt>
                <c:pt idx="99">
                  <c:v>3.1024549863250601</c:v>
                </c:pt>
                <c:pt idx="100">
                  <c:v>3.1254214199759094</c:v>
                </c:pt>
                <c:pt idx="101">
                  <c:v>3.1569237134415964</c:v>
                </c:pt>
                <c:pt idx="102">
                  <c:v>3.2339648954253009</c:v>
                </c:pt>
                <c:pt idx="103">
                  <c:v>3.1834079375402382</c:v>
                </c:pt>
                <c:pt idx="104">
                  <c:v>3.1119804860528149</c:v>
                </c:pt>
                <c:pt idx="105">
                  <c:v>3.1265002835431752</c:v>
                </c:pt>
                <c:pt idx="106">
                  <c:v>3.0036851807433318</c:v>
                </c:pt>
                <c:pt idx="107">
                  <c:v>2.8515931754367627</c:v>
                </c:pt>
                <c:pt idx="108">
                  <c:v>2.9234357175145083</c:v>
                </c:pt>
                <c:pt idx="109">
                  <c:v>2.9868051367767952</c:v>
                </c:pt>
                <c:pt idx="110">
                  <c:v>2.9663859863372535</c:v>
                </c:pt>
                <c:pt idx="111">
                  <c:v>3.011838581111459</c:v>
                </c:pt>
                <c:pt idx="112">
                  <c:v>3.0911223547207873</c:v>
                </c:pt>
                <c:pt idx="113">
                  <c:v>3.0708431580566788</c:v>
                </c:pt>
                <c:pt idx="114">
                  <c:v>3.0436452454096585</c:v>
                </c:pt>
                <c:pt idx="115">
                  <c:v>2.9420818075278499</c:v>
                </c:pt>
                <c:pt idx="116">
                  <c:v>2.8968859784003267</c:v>
                </c:pt>
                <c:pt idx="117">
                  <c:v>2.808443644690588</c:v>
                </c:pt>
                <c:pt idx="118">
                  <c:v>2.9467798895358976</c:v>
                </c:pt>
                <c:pt idx="119">
                  <c:v>2.9479194930253851</c:v>
                </c:pt>
                <c:pt idx="120">
                  <c:v>3.0371806333589295</c:v>
                </c:pt>
                <c:pt idx="121">
                  <c:v>3.1704491871097447</c:v>
                </c:pt>
                <c:pt idx="122">
                  <c:v>3.2660364499923396</c:v>
                </c:pt>
                <c:pt idx="123">
                  <c:v>3.3546514798742084</c:v>
                </c:pt>
                <c:pt idx="124">
                  <c:v>3.4842241683497153</c:v>
                </c:pt>
                <c:pt idx="125">
                  <c:v>3.4963987833742594</c:v>
                </c:pt>
                <c:pt idx="126">
                  <c:v>3.4296925488899292</c:v>
                </c:pt>
                <c:pt idx="127">
                  <c:v>3.3063878274554797</c:v>
                </c:pt>
                <c:pt idx="128">
                  <c:v>3.2403736108271723</c:v>
                </c:pt>
                <c:pt idx="129">
                  <c:v>3.3076493821310611</c:v>
                </c:pt>
                <c:pt idx="130">
                  <c:v>3.3499114637630427</c:v>
                </c:pt>
                <c:pt idx="131">
                  <c:v>3.3606377405313981</c:v>
                </c:pt>
                <c:pt idx="132">
                  <c:v>3.5356631416387803</c:v>
                </c:pt>
                <c:pt idx="133">
                  <c:v>3.5734271072066139</c:v>
                </c:pt>
                <c:pt idx="134">
                  <c:v>3.6266022491875587</c:v>
                </c:pt>
                <c:pt idx="135">
                  <c:v>3.5771352205855687</c:v>
                </c:pt>
                <c:pt idx="136">
                  <c:v>3.6281516342988311</c:v>
                </c:pt>
                <c:pt idx="137">
                  <c:v>3.7359043261282356</c:v>
                </c:pt>
                <c:pt idx="138">
                  <c:v>3.7599657257416337</c:v>
                </c:pt>
                <c:pt idx="139">
                  <c:v>3.7997414423333913</c:v>
                </c:pt>
                <c:pt idx="140">
                  <c:v>3.8054276244512435</c:v>
                </c:pt>
                <c:pt idx="141">
                  <c:v>3.810039035474122</c:v>
                </c:pt>
                <c:pt idx="142">
                  <c:v>3.7702173884936898</c:v>
                </c:pt>
                <c:pt idx="143">
                  <c:v>3.8975701081832823</c:v>
                </c:pt>
                <c:pt idx="144">
                  <c:v>4.0606046158208162</c:v>
                </c:pt>
                <c:pt idx="145">
                  <c:v>4.0935918209665436</c:v>
                </c:pt>
                <c:pt idx="146">
                  <c:v>4.0626592352075033</c:v>
                </c:pt>
                <c:pt idx="147">
                  <c:v>4.151960158893572</c:v>
                </c:pt>
                <c:pt idx="148">
                  <c:v>4.2838263047768717</c:v>
                </c:pt>
                <c:pt idx="149">
                  <c:v>4.2581022250934719</c:v>
                </c:pt>
                <c:pt idx="150">
                  <c:v>4.2715016504826586</c:v>
                </c:pt>
                <c:pt idx="151">
                  <c:v>4.325475981226532</c:v>
                </c:pt>
                <c:pt idx="152">
                  <c:v>4.3259873395537705</c:v>
                </c:pt>
                <c:pt idx="153">
                  <c:v>4.2621594094263493</c:v>
                </c:pt>
                <c:pt idx="154">
                  <c:v>4.1424954368007993</c:v>
                </c:pt>
                <c:pt idx="155">
                  <c:v>4.1377554206896336</c:v>
                </c:pt>
                <c:pt idx="156">
                  <c:v>4.2636046856566274</c:v>
                </c:pt>
                <c:pt idx="157">
                  <c:v>4.3358286908336705</c:v>
                </c:pt>
                <c:pt idx="158">
                  <c:v>4.4112647611919895</c:v>
                </c:pt>
                <c:pt idx="159">
                  <c:v>4.6038998733170153</c:v>
                </c:pt>
                <c:pt idx="160">
                  <c:v>4.6478062628635293</c:v>
                </c:pt>
                <c:pt idx="161">
                  <c:v>4.6441747001323641</c:v>
                </c:pt>
                <c:pt idx="162">
                  <c:v>4.7409959594573365</c:v>
                </c:pt>
                <c:pt idx="163">
                  <c:v>4.7744394064638946</c:v>
                </c:pt>
                <c:pt idx="164">
                  <c:v>4.8869106802230826</c:v>
                </c:pt>
                <c:pt idx="165">
                  <c:v>5.0885236523209372</c:v>
                </c:pt>
                <c:pt idx="166">
                  <c:v>5.1701878833834618</c:v>
                </c:pt>
                <c:pt idx="167">
                  <c:v>4.9458240587623772</c:v>
                </c:pt>
                <c:pt idx="168">
                  <c:v>4.8722803204174312</c:v>
                </c:pt>
                <c:pt idx="169">
                  <c:v>4.7082812746177423</c:v>
                </c:pt>
                <c:pt idx="170">
                  <c:v>4.5831179034549479</c:v>
                </c:pt>
                <c:pt idx="171">
                  <c:v>4.5957671324957916</c:v>
                </c:pt>
                <c:pt idx="172">
                  <c:v>4.6187078306255414</c:v>
                </c:pt>
                <c:pt idx="173">
                  <c:v>4.5145897635532126</c:v>
                </c:pt>
                <c:pt idx="174">
                  <c:v>4.4875092063909721</c:v>
                </c:pt>
                <c:pt idx="175">
                  <c:v>4.5734051572633359</c:v>
                </c:pt>
                <c:pt idx="176">
                  <c:v>4.6201959752185822</c:v>
                </c:pt>
                <c:pt idx="177">
                  <c:v>4.6270763474419612</c:v>
                </c:pt>
                <c:pt idx="178">
                  <c:v>4.5607406180929351</c:v>
                </c:pt>
                <c:pt idx="179">
                  <c:v>4.6286104224236757</c:v>
                </c:pt>
                <c:pt idx="180">
                  <c:v>4.7634314233116744</c:v>
                </c:pt>
                <c:pt idx="181">
                  <c:v>4.6808065396910532</c:v>
                </c:pt>
                <c:pt idx="182">
                  <c:v>4.5149526535032036</c:v>
                </c:pt>
                <c:pt idx="183">
                  <c:v>4.697396575378658</c:v>
                </c:pt>
                <c:pt idx="184">
                  <c:v>4.8162221251075268</c:v>
                </c:pt>
                <c:pt idx="185">
                  <c:v>4.844336891468874</c:v>
                </c:pt>
                <c:pt idx="186">
                  <c:v>4.807671518478621</c:v>
                </c:pt>
                <c:pt idx="187">
                  <c:v>4.88611404016119</c:v>
                </c:pt>
                <c:pt idx="188">
                  <c:v>4.9814254216605676</c:v>
                </c:pt>
                <c:pt idx="189">
                  <c:v>5.1505322560224576</c:v>
                </c:pt>
                <c:pt idx="190">
                  <c:v>5.1059203953499059</c:v>
                </c:pt>
                <c:pt idx="191">
                  <c:v>5.1244621999419353</c:v>
                </c:pt>
                <c:pt idx="192">
                  <c:v>5.2671272127176989</c:v>
                </c:pt>
                <c:pt idx="193">
                  <c:v>5.2154982781268604</c:v>
                </c:pt>
                <c:pt idx="194">
                  <c:v>5.5492507607833854</c:v>
                </c:pt>
                <c:pt idx="195">
                  <c:v>6.0130746997133189</c:v>
                </c:pt>
                <c:pt idx="196">
                  <c:v>6.0306870905413366</c:v>
                </c:pt>
                <c:pt idx="197">
                  <c:v>6.175536225662527</c:v>
                </c:pt>
                <c:pt idx="198">
                  <c:v>6.2668975986648556</c:v>
                </c:pt>
                <c:pt idx="199">
                  <c:v>6.2965923684250225</c:v>
                </c:pt>
                <c:pt idx="200">
                  <c:v>5.967486954588554</c:v>
                </c:pt>
                <c:pt idx="201">
                  <c:v>6.0087993963988646</c:v>
                </c:pt>
                <c:pt idx="202">
                  <c:v>6.2223322086805029</c:v>
                </c:pt>
                <c:pt idx="203">
                  <c:v>6.3095576904329818</c:v>
                </c:pt>
                <c:pt idx="204">
                  <c:v>6.3683895816949088</c:v>
                </c:pt>
                <c:pt idx="205">
                  <c:v>6.1687050344970409</c:v>
                </c:pt>
                <c:pt idx="206">
                  <c:v>6.1374302613380545</c:v>
                </c:pt>
                <c:pt idx="207">
                  <c:v>6.2780040931447916</c:v>
                </c:pt>
                <c:pt idx="208">
                  <c:v>6.3026800285792968</c:v>
                </c:pt>
                <c:pt idx="209">
                  <c:v>6.252352273258075</c:v>
                </c:pt>
                <c:pt idx="210">
                  <c:v>6.1752109308451208</c:v>
                </c:pt>
                <c:pt idx="211">
                  <c:v>6.2288845757167834</c:v>
                </c:pt>
                <c:pt idx="212">
                  <c:v>6.2539322766568946</c:v>
                </c:pt>
                <c:pt idx="213">
                  <c:v>6.3827954950370875</c:v>
                </c:pt>
                <c:pt idx="214">
                  <c:v>6.6427989955193008</c:v>
                </c:pt>
                <c:pt idx="215">
                  <c:v>6.7954552062581879</c:v>
                </c:pt>
                <c:pt idx="216">
                  <c:v>6.7753333982673389</c:v>
                </c:pt>
                <c:pt idx="217">
                  <c:v>6.8655330040646536</c:v>
                </c:pt>
                <c:pt idx="218">
                  <c:v>7.1934766506961072</c:v>
                </c:pt>
                <c:pt idx="219">
                  <c:v>7.3301469446939969</c:v>
                </c:pt>
                <c:pt idx="220">
                  <c:v>7.3430657960137564</c:v>
                </c:pt>
                <c:pt idx="221">
                  <c:v>7.3882353049447147</c:v>
                </c:pt>
                <c:pt idx="222">
                  <c:v>7.4338230500694777</c:v>
                </c:pt>
                <c:pt idx="223">
                  <c:v>7.5304356108384711</c:v>
                </c:pt>
                <c:pt idx="224">
                  <c:v>7.6892259524198341</c:v>
                </c:pt>
                <c:pt idx="225">
                  <c:v>7.7032136295682063</c:v>
                </c:pt>
                <c:pt idx="226">
                  <c:v>7.7955044163345475</c:v>
                </c:pt>
                <c:pt idx="227">
                  <c:v>8.3396297044750725</c:v>
                </c:pt>
                <c:pt idx="228">
                  <c:v>8.5359683621224995</c:v>
                </c:pt>
                <c:pt idx="229">
                  <c:v>8.4268087155393516</c:v>
                </c:pt>
                <c:pt idx="230">
                  <c:v>8.9571786799725057</c:v>
                </c:pt>
                <c:pt idx="231">
                  <c:v>8.9744193052949193</c:v>
                </c:pt>
                <c:pt idx="232">
                  <c:v>8.1275374835276519</c:v>
                </c:pt>
                <c:pt idx="233">
                  <c:v>8.0964485931214689</c:v>
                </c:pt>
                <c:pt idx="234">
                  <c:v>7.6964289090909253</c:v>
                </c:pt>
                <c:pt idx="235">
                  <c:v>8.1311621972072974</c:v>
                </c:pt>
                <c:pt idx="236">
                  <c:v>8.4352663807918553</c:v>
                </c:pt>
                <c:pt idx="237">
                  <c:v>8.7958324505401109</c:v>
                </c:pt>
                <c:pt idx="238">
                  <c:v>8.6803992610498852</c:v>
                </c:pt>
                <c:pt idx="239">
                  <c:v>8.8269678116344963</c:v>
                </c:pt>
                <c:pt idx="240">
                  <c:v>8.7721323995578189</c:v>
                </c:pt>
                <c:pt idx="241">
                  <c:v>8.6883457487321838</c:v>
                </c:pt>
                <c:pt idx="242">
                  <c:v>8.6860686850103548</c:v>
                </c:pt>
                <c:pt idx="243">
                  <c:v>8.5100841887947798</c:v>
                </c:pt>
                <c:pt idx="244">
                  <c:v>8.7612582585188825</c:v>
                </c:pt>
                <c:pt idx="245">
                  <c:v>8.8469966782489422</c:v>
                </c:pt>
                <c:pt idx="246">
                  <c:v>8.8419778439232815</c:v>
                </c:pt>
                <c:pt idx="247">
                  <c:v>9.2956247021372871</c:v>
                </c:pt>
                <c:pt idx="248">
                  <c:v>9.7041949927967366</c:v>
                </c:pt>
                <c:pt idx="249">
                  <c:v>9.8158175858545142</c:v>
                </c:pt>
                <c:pt idx="250">
                  <c:v>9.7246420956049882</c:v>
                </c:pt>
                <c:pt idx="251">
                  <c:v>9.9665684983771765</c:v>
                </c:pt>
                <c:pt idx="252">
                  <c:v>10.001793280033212</c:v>
                </c:pt>
                <c:pt idx="253">
                  <c:v>10.511483788217109</c:v>
                </c:pt>
                <c:pt idx="254">
                  <c:v>12.068344784312751</c:v>
                </c:pt>
                <c:pt idx="255">
                  <c:v>12.326350045202341</c:v>
                </c:pt>
                <c:pt idx="256">
                  <c:v>12.477147428413204</c:v>
                </c:pt>
                <c:pt idx="257">
                  <c:v>12.920849559352288</c:v>
                </c:pt>
                <c:pt idx="258">
                  <c:v>13.345684590881937</c:v>
                </c:pt>
                <c:pt idx="259">
                  <c:v>15.271244027160936</c:v>
                </c:pt>
                <c:pt idx="260">
                  <c:v>15.204279765463909</c:v>
                </c:pt>
                <c:pt idx="261">
                  <c:v>13.025269195738979</c:v>
                </c:pt>
                <c:pt idx="262">
                  <c:v>13.74496074390127</c:v>
                </c:pt>
                <c:pt idx="263">
                  <c:v>13.438997732788689</c:v>
                </c:pt>
                <c:pt idx="264">
                  <c:v>13.721771870489187</c:v>
                </c:pt>
                <c:pt idx="265">
                  <c:v>13.652158779564726</c:v>
                </c:pt>
                <c:pt idx="266">
                  <c:v>13.945063527292948</c:v>
                </c:pt>
                <c:pt idx="267">
                  <c:v>14.470925834970647</c:v>
                </c:pt>
                <c:pt idx="268">
                  <c:v>15.07718243323534</c:v>
                </c:pt>
                <c:pt idx="269">
                  <c:v>15.096839534344184</c:v>
                </c:pt>
                <c:pt idx="270">
                  <c:v>14.736691700789732</c:v>
                </c:pt>
                <c:pt idx="271">
                  <c:v>15.024019965933885</c:v>
                </c:pt>
                <c:pt idx="272">
                  <c:v>15.264226953242654</c:v>
                </c:pt>
                <c:pt idx="273">
                  <c:v>13.824053855218652</c:v>
                </c:pt>
                <c:pt idx="274">
                  <c:v>13.585333929932302</c:v>
                </c:pt>
                <c:pt idx="275">
                  <c:v>13.108637610370812</c:v>
                </c:pt>
                <c:pt idx="276">
                  <c:v>14.122070378648937</c:v>
                </c:pt>
                <c:pt idx="277">
                  <c:v>15.03568410867223</c:v>
                </c:pt>
                <c:pt idx="278">
                  <c:v>15.263483422231445</c:v>
                </c:pt>
                <c:pt idx="279">
                  <c:v>15.80021987094808</c:v>
                </c:pt>
                <c:pt idx="280">
                  <c:v>15.389744282072407</c:v>
                </c:pt>
                <c:pt idx="281">
                  <c:v>15.692547286387349</c:v>
                </c:pt>
                <c:pt idx="282">
                  <c:v>16.164643007816984</c:v>
                </c:pt>
                <c:pt idx="283">
                  <c:v>15.226028047541785</c:v>
                </c:pt>
                <c:pt idx="284">
                  <c:v>15.454989128306012</c:v>
                </c:pt>
                <c:pt idx="285">
                  <c:v>15.414931395077121</c:v>
                </c:pt>
                <c:pt idx="286">
                  <c:v>15.957058443625021</c:v>
                </c:pt>
                <c:pt idx="287">
                  <c:v>16.27984384386621</c:v>
                </c:pt>
                <c:pt idx="288">
                  <c:v>16.993494202562431</c:v>
                </c:pt>
                <c:pt idx="289">
                  <c:v>17.127933903526689</c:v>
                </c:pt>
                <c:pt idx="290">
                  <c:v>16.935219959558907</c:v>
                </c:pt>
                <c:pt idx="291">
                  <c:v>17.12384448296504</c:v>
                </c:pt>
                <c:pt idx="292">
                  <c:v>17.457829319062565</c:v>
                </c:pt>
                <c:pt idx="293">
                  <c:v>17.018356020749735</c:v>
                </c:pt>
                <c:pt idx="294">
                  <c:v>17.733168146650968</c:v>
                </c:pt>
                <c:pt idx="295">
                  <c:v>17.712302807648911</c:v>
                </c:pt>
                <c:pt idx="296">
                  <c:v>18.073984173913981</c:v>
                </c:pt>
                <c:pt idx="297">
                  <c:v>18.156887881663806</c:v>
                </c:pt>
                <c:pt idx="298">
                  <c:v>18.653241302334141</c:v>
                </c:pt>
                <c:pt idx="299">
                  <c:v>18.625219477349194</c:v>
                </c:pt>
                <c:pt idx="300">
                  <c:v>18.011248744843208</c:v>
                </c:pt>
                <c:pt idx="301">
                  <c:v>16.667177030017996</c:v>
                </c:pt>
                <c:pt idx="302">
                  <c:v>15.351917141877141</c:v>
                </c:pt>
                <c:pt idx="303">
                  <c:v>15.928711323822668</c:v>
                </c:pt>
                <c:pt idx="304">
                  <c:v>17.001905397126734</c:v>
                </c:pt>
                <c:pt idx="305">
                  <c:v>16.423159446276781</c:v>
                </c:pt>
                <c:pt idx="306">
                  <c:v>15.781166888785847</c:v>
                </c:pt>
                <c:pt idx="307">
                  <c:v>14.221750004839175</c:v>
                </c:pt>
                <c:pt idx="308">
                  <c:v>12.638028950963601</c:v>
                </c:pt>
                <c:pt idx="309">
                  <c:v>13.783345532354957</c:v>
                </c:pt>
                <c:pt idx="310">
                  <c:v>13.15659536059381</c:v>
                </c:pt>
                <c:pt idx="311">
                  <c:v>13.588540407418149</c:v>
                </c:pt>
                <c:pt idx="312">
                  <c:v>13.863368057436345</c:v>
                </c:pt>
                <c:pt idx="313">
                  <c:v>15.114405454484007</c:v>
                </c:pt>
                <c:pt idx="314">
                  <c:v>14.949295099307367</c:v>
                </c:pt>
                <c:pt idx="315">
                  <c:v>14.941441553001471</c:v>
                </c:pt>
                <c:pt idx="316">
                  <c:v>15.126720186857163</c:v>
                </c:pt>
                <c:pt idx="317">
                  <c:v>14.524460067777717</c:v>
                </c:pt>
                <c:pt idx="318">
                  <c:v>14.548020706695407</c:v>
                </c:pt>
                <c:pt idx="319">
                  <c:v>14.109383880770187</c:v>
                </c:pt>
                <c:pt idx="320">
                  <c:v>14.471344071164459</c:v>
                </c:pt>
                <c:pt idx="321">
                  <c:v>14.955893937031847</c:v>
                </c:pt>
                <c:pt idx="322">
                  <c:v>14.568886045697464</c:v>
                </c:pt>
                <c:pt idx="323">
                  <c:v>14.555177192678295</c:v>
                </c:pt>
                <c:pt idx="324">
                  <c:v>15.006872281987881</c:v>
                </c:pt>
                <c:pt idx="325">
                  <c:v>14.915232084856347</c:v>
                </c:pt>
                <c:pt idx="326">
                  <c:v>14.555177192678297</c:v>
                </c:pt>
                <c:pt idx="327">
                  <c:v>14.507498266584507</c:v>
                </c:pt>
                <c:pt idx="328">
                  <c:v>14.535845386386859</c:v>
                </c:pt>
                <c:pt idx="329">
                  <c:v>14.34085437869725</c:v>
                </c:pt>
                <c:pt idx="330">
                  <c:v>14.642727969248181</c:v>
                </c:pt>
                <c:pt idx="331">
                  <c:v>14.94692509420914</c:v>
                </c:pt>
                <c:pt idx="332">
                  <c:v>15.123374297306723</c:v>
                </c:pt>
                <c:pt idx="333">
                  <c:v>15.388489573490999</c:v>
                </c:pt>
                <c:pt idx="334">
                  <c:v>15.56410230420097</c:v>
                </c:pt>
                <c:pt idx="335">
                  <c:v>15.579158807177958</c:v>
                </c:pt>
                <c:pt idx="336">
                  <c:v>15.76643568062627</c:v>
                </c:pt>
                <c:pt idx="337">
                  <c:v>16.024812707021464</c:v>
                </c:pt>
                <c:pt idx="338">
                  <c:v>16.163760064741179</c:v>
                </c:pt>
                <c:pt idx="339">
                  <c:v>16.91207755683503</c:v>
                </c:pt>
                <c:pt idx="340">
                  <c:v>17.123612129524044</c:v>
                </c:pt>
                <c:pt idx="341">
                  <c:v>16.919094630753317</c:v>
                </c:pt>
                <c:pt idx="342">
                  <c:v>17.013058362294881</c:v>
                </c:pt>
                <c:pt idx="343">
                  <c:v>17.240950617230499</c:v>
                </c:pt>
                <c:pt idx="344">
                  <c:v>17.59370961136106</c:v>
                </c:pt>
                <c:pt idx="345">
                  <c:v>17.761097030259528</c:v>
                </c:pt>
                <c:pt idx="346">
                  <c:v>17.438497512771139</c:v>
                </c:pt>
                <c:pt idx="347">
                  <c:v>17.598542562933918</c:v>
                </c:pt>
                <c:pt idx="348">
                  <c:v>17.952742148398695</c:v>
                </c:pt>
                <c:pt idx="349">
                  <c:v>18.036807623353532</c:v>
                </c:pt>
                <c:pt idx="350">
                  <c:v>17.792325332730311</c:v>
                </c:pt>
                <c:pt idx="351">
                  <c:v>17.875972571491346</c:v>
                </c:pt>
                <c:pt idx="352">
                  <c:v>18.176916748278263</c:v>
                </c:pt>
                <c:pt idx="353">
                  <c:v>18.245089247868506</c:v>
                </c:pt>
                <c:pt idx="354">
                  <c:v>18.16855202440216</c:v>
                </c:pt>
                <c:pt idx="355">
                  <c:v>17.933317400730854</c:v>
                </c:pt>
                <c:pt idx="356">
                  <c:v>17.54640245077287</c:v>
                </c:pt>
                <c:pt idx="357">
                  <c:v>17.593523728608254</c:v>
                </c:pt>
                <c:pt idx="358">
                  <c:v>17.326224330078549</c:v>
                </c:pt>
                <c:pt idx="359">
                  <c:v>17.428459844119811</c:v>
                </c:pt>
                <c:pt idx="360">
                  <c:v>17.071239663921997</c:v>
                </c:pt>
                <c:pt idx="361">
                  <c:v>16.866118046204658</c:v>
                </c:pt>
                <c:pt idx="362">
                  <c:v>17.263024194125766</c:v>
                </c:pt>
                <c:pt idx="363">
                  <c:v>17.865191371828807</c:v>
                </c:pt>
                <c:pt idx="364">
                  <c:v>18.034530559631701</c:v>
                </c:pt>
                <c:pt idx="365">
                  <c:v>18.273018131477048</c:v>
                </c:pt>
                <c:pt idx="366">
                  <c:v>18.577168785749809</c:v>
                </c:pt>
                <c:pt idx="367">
                  <c:v>18.699665519846523</c:v>
                </c:pt>
                <c:pt idx="368">
                  <c:v>19.167718291402711</c:v>
                </c:pt>
                <c:pt idx="369">
                  <c:v>19.320839209023603</c:v>
                </c:pt>
                <c:pt idx="370">
                  <c:v>19.407135277012067</c:v>
                </c:pt>
                <c:pt idx="371">
                  <c:v>19.532094957583411</c:v>
                </c:pt>
                <c:pt idx="372">
                  <c:v>19.699250023040879</c:v>
                </c:pt>
                <c:pt idx="373">
                  <c:v>19.353229278699402</c:v>
                </c:pt>
                <c:pt idx="374">
                  <c:v>19.62076103067011</c:v>
                </c:pt>
                <c:pt idx="375">
                  <c:v>19.893032792837275</c:v>
                </c:pt>
                <c:pt idx="376">
                  <c:v>19.816123803865324</c:v>
                </c:pt>
                <c:pt idx="377">
                  <c:v>20.059816092789134</c:v>
                </c:pt>
                <c:pt idx="378">
                  <c:v>19.608121003479553</c:v>
                </c:pt>
                <c:pt idx="379">
                  <c:v>19.681451749460059</c:v>
                </c:pt>
                <c:pt idx="380">
                  <c:v>19.934391705335788</c:v>
                </c:pt>
                <c:pt idx="381">
                  <c:v>19.835687963597767</c:v>
                </c:pt>
                <c:pt idx="382">
                  <c:v>19.927699926234901</c:v>
                </c:pt>
                <c:pt idx="383">
                  <c:v>19.700969438504298</c:v>
                </c:pt>
                <c:pt idx="384">
                  <c:v>19.878115701924884</c:v>
                </c:pt>
                <c:pt idx="385">
                  <c:v>20.078636721510364</c:v>
                </c:pt>
                <c:pt idx="386">
                  <c:v>20.036720160753443</c:v>
                </c:pt>
                <c:pt idx="387">
                  <c:v>20.448311046145932</c:v>
                </c:pt>
                <c:pt idx="388">
                  <c:v>20.71983927730189</c:v>
                </c:pt>
                <c:pt idx="389">
                  <c:v>20.996618696224509</c:v>
                </c:pt>
                <c:pt idx="390">
                  <c:v>21.455656154269782</c:v>
                </c:pt>
                <c:pt idx="391">
                  <c:v>20.843544249291821</c:v>
                </c:pt>
                <c:pt idx="392">
                  <c:v>20.907023209373804</c:v>
                </c:pt>
                <c:pt idx="393">
                  <c:v>20.691585098875944</c:v>
                </c:pt>
                <c:pt idx="394">
                  <c:v>20.117253863405043</c:v>
                </c:pt>
                <c:pt idx="395">
                  <c:v>19.988576527777653</c:v>
                </c:pt>
                <c:pt idx="396">
                  <c:v>20.504354696115833</c:v>
                </c:pt>
                <c:pt idx="397">
                  <c:v>20.518621197393408</c:v>
                </c:pt>
                <c:pt idx="398">
                  <c:v>20.671602702949698</c:v>
                </c:pt>
                <c:pt idx="399">
                  <c:v>20.76240642769362</c:v>
                </c:pt>
                <c:pt idx="400">
                  <c:v>21.061073540758709</c:v>
                </c:pt>
                <c:pt idx="401">
                  <c:v>21.072365917991448</c:v>
                </c:pt>
                <c:pt idx="402">
                  <c:v>21.35806770904858</c:v>
                </c:pt>
                <c:pt idx="403">
                  <c:v>20.904839087028378</c:v>
                </c:pt>
                <c:pt idx="404">
                  <c:v>20.587908993500459</c:v>
                </c:pt>
                <c:pt idx="405">
                  <c:v>20.192954614483778</c:v>
                </c:pt>
                <c:pt idx="406">
                  <c:v>20.858740164333405</c:v>
                </c:pt>
                <c:pt idx="407">
                  <c:v>20.676342713146152</c:v>
                </c:pt>
                <c:pt idx="408">
                  <c:v>20.791636490571779</c:v>
                </c:pt>
                <c:pt idx="409">
                  <c:v>20.854697214459961</c:v>
                </c:pt>
                <c:pt idx="410">
                  <c:v>22.075993371059255</c:v>
                </c:pt>
                <c:pt idx="411">
                  <c:v>22.46476714854526</c:v>
                </c:pt>
                <c:pt idx="412">
                  <c:v>22.483169541072687</c:v>
                </c:pt>
                <c:pt idx="413">
                  <c:v>23.146027437565678</c:v>
                </c:pt>
                <c:pt idx="414">
                  <c:v>23.78908882088523</c:v>
                </c:pt>
                <c:pt idx="415">
                  <c:v>23.675375046858424</c:v>
                </c:pt>
                <c:pt idx="416">
                  <c:v>23.968326265274847</c:v>
                </c:pt>
                <c:pt idx="417">
                  <c:v>24.105089500649136</c:v>
                </c:pt>
                <c:pt idx="418">
                  <c:v>24.915538302867152</c:v>
                </c:pt>
                <c:pt idx="419">
                  <c:v>26.367840250511506</c:v>
                </c:pt>
                <c:pt idx="420">
                  <c:v>26.178890432287968</c:v>
                </c:pt>
                <c:pt idx="421">
                  <c:v>26.852436587067096</c:v>
                </c:pt>
                <c:pt idx="422">
                  <c:v>26.672548553042674</c:v>
                </c:pt>
                <c:pt idx="423">
                  <c:v>26.430715091646881</c:v>
                </c:pt>
                <c:pt idx="424">
                  <c:v>25.866189171386306</c:v>
                </c:pt>
                <c:pt idx="425">
                  <c:v>26.689185059418474</c:v>
                </c:pt>
                <c:pt idx="426">
                  <c:v>25.886403920753551</c:v>
                </c:pt>
                <c:pt idx="427">
                  <c:v>26.485085796841556</c:v>
                </c:pt>
                <c:pt idx="428">
                  <c:v>25.909499852789239</c:v>
                </c:pt>
                <c:pt idx="429">
                  <c:v>25.188739478798329</c:v>
                </c:pt>
                <c:pt idx="430">
                  <c:v>25.107044008941724</c:v>
                </c:pt>
                <c:pt idx="431">
                  <c:v>24.942166007206083</c:v>
                </c:pt>
                <c:pt idx="432">
                  <c:v>25.188460654669125</c:v>
                </c:pt>
                <c:pt idx="433">
                  <c:v>24.792902156705839</c:v>
                </c:pt>
                <c:pt idx="434">
                  <c:v>25.272758483064969</c:v>
                </c:pt>
                <c:pt idx="435">
                  <c:v>25.635090438964848</c:v>
                </c:pt>
                <c:pt idx="436">
                  <c:v>25.585413273278437</c:v>
                </c:pt>
                <c:pt idx="437">
                  <c:v>25.215599536578267</c:v>
                </c:pt>
                <c:pt idx="438">
                  <c:v>24.407102503264674</c:v>
                </c:pt>
                <c:pt idx="439">
                  <c:v>24.034175230455066</c:v>
                </c:pt>
                <c:pt idx="440">
                  <c:v>23.39724797797799</c:v>
                </c:pt>
                <c:pt idx="441">
                  <c:v>23.606737840386181</c:v>
                </c:pt>
                <c:pt idx="442">
                  <c:v>23.657530302589404</c:v>
                </c:pt>
                <c:pt idx="443">
                  <c:v>23.187153996623191</c:v>
                </c:pt>
                <c:pt idx="444">
                  <c:v>23.107596178423805</c:v>
                </c:pt>
                <c:pt idx="445">
                  <c:v>23.271173000889828</c:v>
                </c:pt>
                <c:pt idx="446">
                  <c:v>23.722403383317403</c:v>
                </c:pt>
                <c:pt idx="447">
                  <c:v>23.965026846412602</c:v>
                </c:pt>
                <c:pt idx="448">
                  <c:v>24.063637646774222</c:v>
                </c:pt>
                <c:pt idx="449">
                  <c:v>23.626302000118621</c:v>
                </c:pt>
                <c:pt idx="450">
                  <c:v>23.249378248123762</c:v>
                </c:pt>
                <c:pt idx="451">
                  <c:v>23.218335828405777</c:v>
                </c:pt>
                <c:pt idx="452">
                  <c:v>23.207508158055042</c:v>
                </c:pt>
                <c:pt idx="453">
                  <c:v>23.143332137650049</c:v>
                </c:pt>
                <c:pt idx="454">
                  <c:v>23.222285836902824</c:v>
                </c:pt>
                <c:pt idx="455">
                  <c:v>23.092725558199621</c:v>
                </c:pt>
                <c:pt idx="456">
                  <c:v>23.088357313508766</c:v>
                </c:pt>
                <c:pt idx="457">
                  <c:v>23.077064936276027</c:v>
                </c:pt>
                <c:pt idx="458">
                  <c:v>23.020974815617933</c:v>
                </c:pt>
                <c:pt idx="459">
                  <c:v>22.967394112122673</c:v>
                </c:pt>
                <c:pt idx="460">
                  <c:v>23.126649160586044</c:v>
                </c:pt>
                <c:pt idx="461">
                  <c:v>23.316853687390996</c:v>
                </c:pt>
                <c:pt idx="462">
                  <c:v>23.530990618619242</c:v>
                </c:pt>
                <c:pt idx="463">
                  <c:v>23.605947838686767</c:v>
                </c:pt>
                <c:pt idx="464">
                  <c:v>23.701677456379947</c:v>
                </c:pt>
                <c:pt idx="465">
                  <c:v>23.906659662032681</c:v>
                </c:pt>
                <c:pt idx="466">
                  <c:v>23.672307981437182</c:v>
                </c:pt>
                <c:pt idx="467">
                  <c:v>23.820410064732414</c:v>
                </c:pt>
                <c:pt idx="468">
                  <c:v>23.975343339193127</c:v>
                </c:pt>
                <c:pt idx="469">
                  <c:v>24.096678306084829</c:v>
                </c:pt>
                <c:pt idx="470">
                  <c:v>24.472719115003876</c:v>
                </c:pt>
                <c:pt idx="471">
                  <c:v>24.737090860176949</c:v>
                </c:pt>
                <c:pt idx="472">
                  <c:v>24.45310848458324</c:v>
                </c:pt>
                <c:pt idx="473">
                  <c:v>24.561013422584974</c:v>
                </c:pt>
                <c:pt idx="474">
                  <c:v>24.266900436963535</c:v>
                </c:pt>
                <c:pt idx="475">
                  <c:v>24.216293857513111</c:v>
                </c:pt>
                <c:pt idx="476">
                  <c:v>24.015958720680434</c:v>
                </c:pt>
                <c:pt idx="477">
                  <c:v>23.881751373157172</c:v>
                </c:pt>
                <c:pt idx="478">
                  <c:v>24.011590475989578</c:v>
                </c:pt>
                <c:pt idx="479">
                  <c:v>24.212529731768868</c:v>
                </c:pt>
                <c:pt idx="480">
                  <c:v>24.173726707121386</c:v>
                </c:pt>
                <c:pt idx="481">
                  <c:v>24.339998829503042</c:v>
                </c:pt>
                <c:pt idx="482">
                  <c:v>24.55571576413011</c:v>
                </c:pt>
                <c:pt idx="483">
                  <c:v>24.400224841410989</c:v>
                </c:pt>
                <c:pt idx="484">
                  <c:v>24.612038238229204</c:v>
                </c:pt>
                <c:pt idx="485">
                  <c:v>24.840534612111426</c:v>
                </c:pt>
                <c:pt idx="486">
                  <c:v>24.963588994466548</c:v>
                </c:pt>
                <c:pt idx="487">
                  <c:v>25.458687706555466</c:v>
                </c:pt>
                <c:pt idx="488">
                  <c:v>27.085022381510967</c:v>
                </c:pt>
                <c:pt idx="489">
                  <c:v>27.650245362094552</c:v>
                </c:pt>
                <c:pt idx="490">
                  <c:v>28.831994963035154</c:v>
                </c:pt>
                <c:pt idx="491">
                  <c:v>30.464092003327526</c:v>
                </c:pt>
                <c:pt idx="492">
                  <c:v>31.272170800447313</c:v>
                </c:pt>
                <c:pt idx="493">
                  <c:v>30.567953991455809</c:v>
                </c:pt>
                <c:pt idx="494">
                  <c:v>31.605690929662838</c:v>
                </c:pt>
                <c:pt idx="495">
                  <c:v>31.401870491215121</c:v>
                </c:pt>
                <c:pt idx="496">
                  <c:v>29.863969535905312</c:v>
                </c:pt>
                <c:pt idx="497">
                  <c:v>29.629850208750817</c:v>
                </c:pt>
                <c:pt idx="498">
                  <c:v>29.852212451790571</c:v>
                </c:pt>
                <c:pt idx="499">
                  <c:v>30.55387337293104</c:v>
                </c:pt>
                <c:pt idx="500">
                  <c:v>29.999571004074589</c:v>
                </c:pt>
                <c:pt idx="501">
                  <c:v>30.275606891986005</c:v>
                </c:pt>
                <c:pt idx="502">
                  <c:v>29.820194147620374</c:v>
                </c:pt>
                <c:pt idx="503">
                  <c:v>30.64007649954311</c:v>
                </c:pt>
                <c:pt idx="504">
                  <c:v>31.421155826818367</c:v>
                </c:pt>
                <c:pt idx="505">
                  <c:v>31.967093471798719</c:v>
                </c:pt>
                <c:pt idx="506">
                  <c:v>31.892461546548596</c:v>
                </c:pt>
                <c:pt idx="507">
                  <c:v>31.917555718176907</c:v>
                </c:pt>
                <c:pt idx="508">
                  <c:v>31.963747582248278</c:v>
                </c:pt>
                <c:pt idx="509">
                  <c:v>32.259022335074718</c:v>
                </c:pt>
                <c:pt idx="510">
                  <c:v>32.321711293457291</c:v>
                </c:pt>
                <c:pt idx="511">
                  <c:v>31.047624435062144</c:v>
                </c:pt>
                <c:pt idx="512">
                  <c:v>31.696355242342165</c:v>
                </c:pt>
                <c:pt idx="513">
                  <c:v>32.053947188045584</c:v>
                </c:pt>
                <c:pt idx="514">
                  <c:v>31.458285906690616</c:v>
                </c:pt>
                <c:pt idx="515">
                  <c:v>31.418088761397119</c:v>
                </c:pt>
                <c:pt idx="516">
                  <c:v>29.683895619128087</c:v>
                </c:pt>
                <c:pt idx="517">
                  <c:v>29.766288149307709</c:v>
                </c:pt>
                <c:pt idx="518">
                  <c:v>28.364453369049183</c:v>
                </c:pt>
                <c:pt idx="519">
                  <c:v>28.782224855972348</c:v>
                </c:pt>
                <c:pt idx="520">
                  <c:v>29.313849528986918</c:v>
                </c:pt>
                <c:pt idx="521">
                  <c:v>28.567809100614898</c:v>
                </c:pt>
                <c:pt idx="522">
                  <c:v>27.9857172602145</c:v>
                </c:pt>
                <c:pt idx="523">
                  <c:v>27.609118803037049</c:v>
                </c:pt>
                <c:pt idx="524">
                  <c:v>25.986827077954992</c:v>
                </c:pt>
                <c:pt idx="525">
                  <c:v>25.025906187343516</c:v>
                </c:pt>
                <c:pt idx="526">
                  <c:v>25.554324382872249</c:v>
                </c:pt>
                <c:pt idx="527">
                  <c:v>25.307983264721003</c:v>
                </c:pt>
                <c:pt idx="528">
                  <c:v>24.84848109979372</c:v>
                </c:pt>
                <c:pt idx="529">
                  <c:v>24.152396661237319</c:v>
                </c:pt>
                <c:pt idx="530">
                  <c:v>25.037291505952648</c:v>
                </c:pt>
                <c:pt idx="531">
                  <c:v>25.685650547727064</c:v>
                </c:pt>
                <c:pt idx="532">
                  <c:v>26.771577589598088</c:v>
                </c:pt>
                <c:pt idx="533">
                  <c:v>26.726826316860937</c:v>
                </c:pt>
                <c:pt idx="534">
                  <c:v>27.521800379908161</c:v>
                </c:pt>
                <c:pt idx="535">
                  <c:v>28.365336312124985</c:v>
                </c:pt>
                <c:pt idx="536">
                  <c:v>27.585465222742943</c:v>
                </c:pt>
                <c:pt idx="537">
                  <c:v>27.726829056249091</c:v>
                </c:pt>
                <c:pt idx="538">
                  <c:v>27.569293423249139</c:v>
                </c:pt>
                <c:pt idx="539">
                  <c:v>28.259940791286077</c:v>
                </c:pt>
                <c:pt idx="540">
                  <c:v>28.851001474509182</c:v>
                </c:pt>
                <c:pt idx="541">
                  <c:v>28.789009576449619</c:v>
                </c:pt>
                <c:pt idx="542">
                  <c:v>29.990602161251871</c:v>
                </c:pt>
                <c:pt idx="543">
                  <c:v>30.724653152068147</c:v>
                </c:pt>
                <c:pt idx="544">
                  <c:v>29.124295591816765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'最適ポートフォリオ計算例（サープラスフレームワーク）'!$O$60</c:f>
              <c:strCache>
                <c:ptCount val="1"/>
                <c:pt idx="0">
                  <c:v>外国債券</c:v>
                </c:pt>
              </c:strCache>
            </c:strRef>
          </c:tx>
          <c:marker>
            <c:symbol val="none"/>
          </c:marker>
          <c:cat>
            <c:numRef>
              <c:f>'最適ポートフォリオ計算例（サープラスフレームワーク）'!$J$61:$J$605</c:f>
              <c:numCache>
                <c:formatCode>General</c:formatCode>
                <c:ptCount val="545"/>
                <c:pt idx="0">
                  <c:v>196501</c:v>
                </c:pt>
                <c:pt idx="1">
                  <c:v>196502</c:v>
                </c:pt>
                <c:pt idx="2">
                  <c:v>196503</c:v>
                </c:pt>
                <c:pt idx="3">
                  <c:v>196504</c:v>
                </c:pt>
                <c:pt idx="4">
                  <c:v>196505</c:v>
                </c:pt>
                <c:pt idx="5">
                  <c:v>196506</c:v>
                </c:pt>
                <c:pt idx="6">
                  <c:v>196507</c:v>
                </c:pt>
                <c:pt idx="7">
                  <c:v>196508</c:v>
                </c:pt>
                <c:pt idx="8">
                  <c:v>196509</c:v>
                </c:pt>
                <c:pt idx="9">
                  <c:v>196510</c:v>
                </c:pt>
                <c:pt idx="10">
                  <c:v>196511</c:v>
                </c:pt>
                <c:pt idx="11">
                  <c:v>196512</c:v>
                </c:pt>
                <c:pt idx="12">
                  <c:v>196601</c:v>
                </c:pt>
                <c:pt idx="13">
                  <c:v>196602</c:v>
                </c:pt>
                <c:pt idx="14">
                  <c:v>196603</c:v>
                </c:pt>
                <c:pt idx="15">
                  <c:v>196604</c:v>
                </c:pt>
                <c:pt idx="16">
                  <c:v>196605</c:v>
                </c:pt>
                <c:pt idx="17">
                  <c:v>196606</c:v>
                </c:pt>
                <c:pt idx="18">
                  <c:v>196607</c:v>
                </c:pt>
                <c:pt idx="19">
                  <c:v>196608</c:v>
                </c:pt>
                <c:pt idx="20">
                  <c:v>196609</c:v>
                </c:pt>
                <c:pt idx="21">
                  <c:v>196610</c:v>
                </c:pt>
                <c:pt idx="22">
                  <c:v>196611</c:v>
                </c:pt>
                <c:pt idx="23">
                  <c:v>196612</c:v>
                </c:pt>
                <c:pt idx="24">
                  <c:v>196701</c:v>
                </c:pt>
                <c:pt idx="25">
                  <c:v>196702</c:v>
                </c:pt>
                <c:pt idx="26">
                  <c:v>196703</c:v>
                </c:pt>
                <c:pt idx="27">
                  <c:v>196704</c:v>
                </c:pt>
                <c:pt idx="28">
                  <c:v>196705</c:v>
                </c:pt>
                <c:pt idx="29">
                  <c:v>196706</c:v>
                </c:pt>
                <c:pt idx="30">
                  <c:v>196707</c:v>
                </c:pt>
                <c:pt idx="31">
                  <c:v>196708</c:v>
                </c:pt>
                <c:pt idx="32">
                  <c:v>196709</c:v>
                </c:pt>
                <c:pt idx="33">
                  <c:v>196710</c:v>
                </c:pt>
                <c:pt idx="34">
                  <c:v>196711</c:v>
                </c:pt>
                <c:pt idx="35">
                  <c:v>196712</c:v>
                </c:pt>
                <c:pt idx="36">
                  <c:v>196801</c:v>
                </c:pt>
                <c:pt idx="37">
                  <c:v>196802</c:v>
                </c:pt>
                <c:pt idx="38">
                  <c:v>196803</c:v>
                </c:pt>
                <c:pt idx="39">
                  <c:v>196804</c:v>
                </c:pt>
                <c:pt idx="40">
                  <c:v>196805</c:v>
                </c:pt>
                <c:pt idx="41">
                  <c:v>196806</c:v>
                </c:pt>
                <c:pt idx="42">
                  <c:v>196807</c:v>
                </c:pt>
                <c:pt idx="43">
                  <c:v>196808</c:v>
                </c:pt>
                <c:pt idx="44">
                  <c:v>196809</c:v>
                </c:pt>
                <c:pt idx="45">
                  <c:v>196810</c:v>
                </c:pt>
                <c:pt idx="46">
                  <c:v>196811</c:v>
                </c:pt>
                <c:pt idx="47">
                  <c:v>196812</c:v>
                </c:pt>
                <c:pt idx="48">
                  <c:v>196901</c:v>
                </c:pt>
                <c:pt idx="49">
                  <c:v>196902</c:v>
                </c:pt>
                <c:pt idx="50">
                  <c:v>196903</c:v>
                </c:pt>
                <c:pt idx="51">
                  <c:v>196904</c:v>
                </c:pt>
                <c:pt idx="52">
                  <c:v>196905</c:v>
                </c:pt>
                <c:pt idx="53">
                  <c:v>196906</c:v>
                </c:pt>
                <c:pt idx="54">
                  <c:v>196907</c:v>
                </c:pt>
                <c:pt idx="55">
                  <c:v>196908</c:v>
                </c:pt>
                <c:pt idx="56">
                  <c:v>196909</c:v>
                </c:pt>
                <c:pt idx="57">
                  <c:v>196910</c:v>
                </c:pt>
                <c:pt idx="58">
                  <c:v>196911</c:v>
                </c:pt>
                <c:pt idx="59">
                  <c:v>196912</c:v>
                </c:pt>
                <c:pt idx="60">
                  <c:v>197001</c:v>
                </c:pt>
                <c:pt idx="61">
                  <c:v>197002</c:v>
                </c:pt>
                <c:pt idx="62">
                  <c:v>197003</c:v>
                </c:pt>
                <c:pt idx="63">
                  <c:v>197004</c:v>
                </c:pt>
                <c:pt idx="64">
                  <c:v>197005</c:v>
                </c:pt>
                <c:pt idx="65">
                  <c:v>197006</c:v>
                </c:pt>
                <c:pt idx="66">
                  <c:v>197007</c:v>
                </c:pt>
                <c:pt idx="67">
                  <c:v>197008</c:v>
                </c:pt>
                <c:pt idx="68">
                  <c:v>197009</c:v>
                </c:pt>
                <c:pt idx="69">
                  <c:v>197010</c:v>
                </c:pt>
                <c:pt idx="70">
                  <c:v>197011</c:v>
                </c:pt>
                <c:pt idx="71">
                  <c:v>197012</c:v>
                </c:pt>
                <c:pt idx="72">
                  <c:v>197101</c:v>
                </c:pt>
                <c:pt idx="73">
                  <c:v>197102</c:v>
                </c:pt>
                <c:pt idx="74">
                  <c:v>197103</c:v>
                </c:pt>
                <c:pt idx="75">
                  <c:v>197104</c:v>
                </c:pt>
                <c:pt idx="76">
                  <c:v>197105</c:v>
                </c:pt>
                <c:pt idx="77">
                  <c:v>197106</c:v>
                </c:pt>
                <c:pt idx="78">
                  <c:v>197107</c:v>
                </c:pt>
                <c:pt idx="79">
                  <c:v>197108</c:v>
                </c:pt>
                <c:pt idx="80">
                  <c:v>197109</c:v>
                </c:pt>
                <c:pt idx="81">
                  <c:v>197110</c:v>
                </c:pt>
                <c:pt idx="82">
                  <c:v>197111</c:v>
                </c:pt>
                <c:pt idx="83">
                  <c:v>197112</c:v>
                </c:pt>
                <c:pt idx="84">
                  <c:v>197201</c:v>
                </c:pt>
                <c:pt idx="85">
                  <c:v>197202</c:v>
                </c:pt>
                <c:pt idx="86">
                  <c:v>197203</c:v>
                </c:pt>
                <c:pt idx="87">
                  <c:v>197204</c:v>
                </c:pt>
                <c:pt idx="88">
                  <c:v>197205</c:v>
                </c:pt>
                <c:pt idx="89">
                  <c:v>197206</c:v>
                </c:pt>
                <c:pt idx="90">
                  <c:v>197207</c:v>
                </c:pt>
                <c:pt idx="91">
                  <c:v>197208</c:v>
                </c:pt>
                <c:pt idx="92">
                  <c:v>197209</c:v>
                </c:pt>
                <c:pt idx="93">
                  <c:v>197210</c:v>
                </c:pt>
                <c:pt idx="94">
                  <c:v>197211</c:v>
                </c:pt>
                <c:pt idx="95">
                  <c:v>197212</c:v>
                </c:pt>
                <c:pt idx="96">
                  <c:v>197301</c:v>
                </c:pt>
                <c:pt idx="97">
                  <c:v>197302</c:v>
                </c:pt>
                <c:pt idx="98">
                  <c:v>197303</c:v>
                </c:pt>
                <c:pt idx="99">
                  <c:v>197304</c:v>
                </c:pt>
                <c:pt idx="100">
                  <c:v>197305</c:v>
                </c:pt>
                <c:pt idx="101">
                  <c:v>197306</c:v>
                </c:pt>
                <c:pt idx="102">
                  <c:v>197307</c:v>
                </c:pt>
                <c:pt idx="103">
                  <c:v>197308</c:v>
                </c:pt>
                <c:pt idx="104">
                  <c:v>197309</c:v>
                </c:pt>
                <c:pt idx="105">
                  <c:v>197310</c:v>
                </c:pt>
                <c:pt idx="106">
                  <c:v>197311</c:v>
                </c:pt>
                <c:pt idx="107">
                  <c:v>197312</c:v>
                </c:pt>
                <c:pt idx="108">
                  <c:v>197401</c:v>
                </c:pt>
                <c:pt idx="109">
                  <c:v>197402</c:v>
                </c:pt>
                <c:pt idx="110">
                  <c:v>197403</c:v>
                </c:pt>
                <c:pt idx="111">
                  <c:v>197404</c:v>
                </c:pt>
                <c:pt idx="112">
                  <c:v>197405</c:v>
                </c:pt>
                <c:pt idx="113">
                  <c:v>197406</c:v>
                </c:pt>
                <c:pt idx="114">
                  <c:v>197407</c:v>
                </c:pt>
                <c:pt idx="115">
                  <c:v>197408</c:v>
                </c:pt>
                <c:pt idx="116">
                  <c:v>197409</c:v>
                </c:pt>
                <c:pt idx="117">
                  <c:v>197410</c:v>
                </c:pt>
                <c:pt idx="118">
                  <c:v>197411</c:v>
                </c:pt>
                <c:pt idx="119">
                  <c:v>197412</c:v>
                </c:pt>
                <c:pt idx="120">
                  <c:v>197501</c:v>
                </c:pt>
                <c:pt idx="121">
                  <c:v>197502</c:v>
                </c:pt>
                <c:pt idx="122">
                  <c:v>197503</c:v>
                </c:pt>
                <c:pt idx="123">
                  <c:v>197504</c:v>
                </c:pt>
                <c:pt idx="124">
                  <c:v>197505</c:v>
                </c:pt>
                <c:pt idx="125">
                  <c:v>197506</c:v>
                </c:pt>
                <c:pt idx="126">
                  <c:v>197507</c:v>
                </c:pt>
                <c:pt idx="127">
                  <c:v>197508</c:v>
                </c:pt>
                <c:pt idx="128">
                  <c:v>197509</c:v>
                </c:pt>
                <c:pt idx="129">
                  <c:v>197510</c:v>
                </c:pt>
                <c:pt idx="130">
                  <c:v>197511</c:v>
                </c:pt>
                <c:pt idx="131">
                  <c:v>197512</c:v>
                </c:pt>
                <c:pt idx="132">
                  <c:v>197601</c:v>
                </c:pt>
                <c:pt idx="133">
                  <c:v>197602</c:v>
                </c:pt>
                <c:pt idx="134">
                  <c:v>197603</c:v>
                </c:pt>
                <c:pt idx="135">
                  <c:v>197604</c:v>
                </c:pt>
                <c:pt idx="136">
                  <c:v>197605</c:v>
                </c:pt>
                <c:pt idx="137">
                  <c:v>197606</c:v>
                </c:pt>
                <c:pt idx="138">
                  <c:v>197607</c:v>
                </c:pt>
                <c:pt idx="139">
                  <c:v>197608</c:v>
                </c:pt>
                <c:pt idx="140">
                  <c:v>197609</c:v>
                </c:pt>
                <c:pt idx="141">
                  <c:v>197610</c:v>
                </c:pt>
                <c:pt idx="142">
                  <c:v>197611</c:v>
                </c:pt>
                <c:pt idx="143">
                  <c:v>197612</c:v>
                </c:pt>
                <c:pt idx="144">
                  <c:v>197701</c:v>
                </c:pt>
                <c:pt idx="145">
                  <c:v>197702</c:v>
                </c:pt>
                <c:pt idx="146">
                  <c:v>197703</c:v>
                </c:pt>
                <c:pt idx="147">
                  <c:v>197704</c:v>
                </c:pt>
                <c:pt idx="148">
                  <c:v>197705</c:v>
                </c:pt>
                <c:pt idx="149">
                  <c:v>197706</c:v>
                </c:pt>
                <c:pt idx="150">
                  <c:v>197707</c:v>
                </c:pt>
                <c:pt idx="151">
                  <c:v>197708</c:v>
                </c:pt>
                <c:pt idx="152">
                  <c:v>197709</c:v>
                </c:pt>
                <c:pt idx="153">
                  <c:v>197710</c:v>
                </c:pt>
                <c:pt idx="154">
                  <c:v>197711</c:v>
                </c:pt>
                <c:pt idx="155">
                  <c:v>197712</c:v>
                </c:pt>
                <c:pt idx="156">
                  <c:v>197801</c:v>
                </c:pt>
                <c:pt idx="157">
                  <c:v>197802</c:v>
                </c:pt>
                <c:pt idx="158">
                  <c:v>197803</c:v>
                </c:pt>
                <c:pt idx="159">
                  <c:v>197804</c:v>
                </c:pt>
                <c:pt idx="160">
                  <c:v>197805</c:v>
                </c:pt>
                <c:pt idx="161">
                  <c:v>197806</c:v>
                </c:pt>
                <c:pt idx="162">
                  <c:v>197807</c:v>
                </c:pt>
                <c:pt idx="163">
                  <c:v>197808</c:v>
                </c:pt>
                <c:pt idx="164">
                  <c:v>197809</c:v>
                </c:pt>
                <c:pt idx="165">
                  <c:v>197810</c:v>
                </c:pt>
                <c:pt idx="166">
                  <c:v>197811</c:v>
                </c:pt>
                <c:pt idx="167">
                  <c:v>197812</c:v>
                </c:pt>
                <c:pt idx="168">
                  <c:v>197901</c:v>
                </c:pt>
                <c:pt idx="169">
                  <c:v>197902</c:v>
                </c:pt>
                <c:pt idx="170">
                  <c:v>197903</c:v>
                </c:pt>
                <c:pt idx="171">
                  <c:v>197904</c:v>
                </c:pt>
                <c:pt idx="172">
                  <c:v>197905</c:v>
                </c:pt>
                <c:pt idx="173">
                  <c:v>197906</c:v>
                </c:pt>
                <c:pt idx="174">
                  <c:v>197907</c:v>
                </c:pt>
                <c:pt idx="175">
                  <c:v>197908</c:v>
                </c:pt>
                <c:pt idx="176">
                  <c:v>197909</c:v>
                </c:pt>
                <c:pt idx="177">
                  <c:v>197910</c:v>
                </c:pt>
                <c:pt idx="178">
                  <c:v>197911</c:v>
                </c:pt>
                <c:pt idx="179">
                  <c:v>197912</c:v>
                </c:pt>
                <c:pt idx="180">
                  <c:v>198001</c:v>
                </c:pt>
                <c:pt idx="181">
                  <c:v>198002</c:v>
                </c:pt>
                <c:pt idx="182">
                  <c:v>198003</c:v>
                </c:pt>
                <c:pt idx="183">
                  <c:v>198004</c:v>
                </c:pt>
                <c:pt idx="184">
                  <c:v>198005</c:v>
                </c:pt>
                <c:pt idx="185">
                  <c:v>198006</c:v>
                </c:pt>
                <c:pt idx="186">
                  <c:v>198007</c:v>
                </c:pt>
                <c:pt idx="187">
                  <c:v>198008</c:v>
                </c:pt>
                <c:pt idx="188">
                  <c:v>198009</c:v>
                </c:pt>
                <c:pt idx="189">
                  <c:v>198010</c:v>
                </c:pt>
                <c:pt idx="190">
                  <c:v>198011</c:v>
                </c:pt>
                <c:pt idx="191">
                  <c:v>198012</c:v>
                </c:pt>
                <c:pt idx="192">
                  <c:v>198101</c:v>
                </c:pt>
                <c:pt idx="193">
                  <c:v>198102</c:v>
                </c:pt>
                <c:pt idx="194">
                  <c:v>198103</c:v>
                </c:pt>
                <c:pt idx="195">
                  <c:v>198104</c:v>
                </c:pt>
                <c:pt idx="196">
                  <c:v>198105</c:v>
                </c:pt>
                <c:pt idx="197">
                  <c:v>198106</c:v>
                </c:pt>
                <c:pt idx="198">
                  <c:v>198107</c:v>
                </c:pt>
                <c:pt idx="199">
                  <c:v>198108</c:v>
                </c:pt>
                <c:pt idx="200">
                  <c:v>198109</c:v>
                </c:pt>
                <c:pt idx="201">
                  <c:v>198110</c:v>
                </c:pt>
                <c:pt idx="202">
                  <c:v>198111</c:v>
                </c:pt>
                <c:pt idx="203">
                  <c:v>198112</c:v>
                </c:pt>
                <c:pt idx="204">
                  <c:v>198201</c:v>
                </c:pt>
                <c:pt idx="205">
                  <c:v>198202</c:v>
                </c:pt>
                <c:pt idx="206">
                  <c:v>198203</c:v>
                </c:pt>
                <c:pt idx="207">
                  <c:v>198204</c:v>
                </c:pt>
                <c:pt idx="208">
                  <c:v>198205</c:v>
                </c:pt>
                <c:pt idx="209">
                  <c:v>198206</c:v>
                </c:pt>
                <c:pt idx="210">
                  <c:v>198207</c:v>
                </c:pt>
                <c:pt idx="211">
                  <c:v>198208</c:v>
                </c:pt>
                <c:pt idx="212">
                  <c:v>198209</c:v>
                </c:pt>
                <c:pt idx="213">
                  <c:v>198210</c:v>
                </c:pt>
                <c:pt idx="214">
                  <c:v>198211</c:v>
                </c:pt>
                <c:pt idx="215">
                  <c:v>198212</c:v>
                </c:pt>
                <c:pt idx="216">
                  <c:v>198301</c:v>
                </c:pt>
                <c:pt idx="217">
                  <c:v>198302</c:v>
                </c:pt>
                <c:pt idx="218">
                  <c:v>198303</c:v>
                </c:pt>
                <c:pt idx="219">
                  <c:v>198304</c:v>
                </c:pt>
                <c:pt idx="220">
                  <c:v>198305</c:v>
                </c:pt>
                <c:pt idx="221">
                  <c:v>198306</c:v>
                </c:pt>
                <c:pt idx="222">
                  <c:v>198307</c:v>
                </c:pt>
                <c:pt idx="223">
                  <c:v>198308</c:v>
                </c:pt>
                <c:pt idx="224">
                  <c:v>198309</c:v>
                </c:pt>
                <c:pt idx="225">
                  <c:v>198310</c:v>
                </c:pt>
                <c:pt idx="226">
                  <c:v>198311</c:v>
                </c:pt>
                <c:pt idx="227">
                  <c:v>198312</c:v>
                </c:pt>
                <c:pt idx="228">
                  <c:v>198401</c:v>
                </c:pt>
                <c:pt idx="229">
                  <c:v>198402</c:v>
                </c:pt>
                <c:pt idx="230">
                  <c:v>198403</c:v>
                </c:pt>
                <c:pt idx="231">
                  <c:v>198404</c:v>
                </c:pt>
                <c:pt idx="232">
                  <c:v>198405</c:v>
                </c:pt>
                <c:pt idx="233">
                  <c:v>198406</c:v>
                </c:pt>
                <c:pt idx="234">
                  <c:v>198407</c:v>
                </c:pt>
                <c:pt idx="235">
                  <c:v>198408</c:v>
                </c:pt>
                <c:pt idx="236">
                  <c:v>198409</c:v>
                </c:pt>
                <c:pt idx="237">
                  <c:v>198410</c:v>
                </c:pt>
                <c:pt idx="238">
                  <c:v>198411</c:v>
                </c:pt>
                <c:pt idx="239">
                  <c:v>198412</c:v>
                </c:pt>
                <c:pt idx="240">
                  <c:v>198501</c:v>
                </c:pt>
                <c:pt idx="241">
                  <c:v>198502</c:v>
                </c:pt>
                <c:pt idx="242">
                  <c:v>198503</c:v>
                </c:pt>
                <c:pt idx="243">
                  <c:v>198504</c:v>
                </c:pt>
                <c:pt idx="244">
                  <c:v>198505</c:v>
                </c:pt>
                <c:pt idx="245">
                  <c:v>198506</c:v>
                </c:pt>
                <c:pt idx="246">
                  <c:v>198507</c:v>
                </c:pt>
                <c:pt idx="247">
                  <c:v>198508</c:v>
                </c:pt>
                <c:pt idx="248">
                  <c:v>198509</c:v>
                </c:pt>
                <c:pt idx="249">
                  <c:v>198510</c:v>
                </c:pt>
                <c:pt idx="250">
                  <c:v>198511</c:v>
                </c:pt>
                <c:pt idx="251">
                  <c:v>198512</c:v>
                </c:pt>
                <c:pt idx="252">
                  <c:v>198601</c:v>
                </c:pt>
                <c:pt idx="253">
                  <c:v>198602</c:v>
                </c:pt>
                <c:pt idx="254">
                  <c:v>198603</c:v>
                </c:pt>
                <c:pt idx="255">
                  <c:v>198604</c:v>
                </c:pt>
                <c:pt idx="256">
                  <c:v>198605</c:v>
                </c:pt>
                <c:pt idx="257">
                  <c:v>198606</c:v>
                </c:pt>
                <c:pt idx="258">
                  <c:v>198607</c:v>
                </c:pt>
                <c:pt idx="259">
                  <c:v>198608</c:v>
                </c:pt>
                <c:pt idx="260">
                  <c:v>198609</c:v>
                </c:pt>
                <c:pt idx="261">
                  <c:v>198610</c:v>
                </c:pt>
                <c:pt idx="262">
                  <c:v>198611</c:v>
                </c:pt>
                <c:pt idx="263">
                  <c:v>198612</c:v>
                </c:pt>
                <c:pt idx="264">
                  <c:v>198701</c:v>
                </c:pt>
                <c:pt idx="265">
                  <c:v>198702</c:v>
                </c:pt>
                <c:pt idx="266">
                  <c:v>198703</c:v>
                </c:pt>
                <c:pt idx="267">
                  <c:v>198704</c:v>
                </c:pt>
                <c:pt idx="268">
                  <c:v>198705</c:v>
                </c:pt>
                <c:pt idx="269">
                  <c:v>198706</c:v>
                </c:pt>
                <c:pt idx="270">
                  <c:v>198707</c:v>
                </c:pt>
                <c:pt idx="271">
                  <c:v>198708</c:v>
                </c:pt>
                <c:pt idx="272">
                  <c:v>198709</c:v>
                </c:pt>
                <c:pt idx="273">
                  <c:v>198710</c:v>
                </c:pt>
                <c:pt idx="274">
                  <c:v>198711</c:v>
                </c:pt>
                <c:pt idx="275">
                  <c:v>198712</c:v>
                </c:pt>
                <c:pt idx="276">
                  <c:v>198801</c:v>
                </c:pt>
                <c:pt idx="277">
                  <c:v>198802</c:v>
                </c:pt>
                <c:pt idx="278">
                  <c:v>198803</c:v>
                </c:pt>
                <c:pt idx="279">
                  <c:v>198804</c:v>
                </c:pt>
                <c:pt idx="280">
                  <c:v>198805</c:v>
                </c:pt>
                <c:pt idx="281">
                  <c:v>198806</c:v>
                </c:pt>
                <c:pt idx="282">
                  <c:v>198807</c:v>
                </c:pt>
                <c:pt idx="283">
                  <c:v>198808</c:v>
                </c:pt>
                <c:pt idx="284">
                  <c:v>198809</c:v>
                </c:pt>
                <c:pt idx="285">
                  <c:v>198810</c:v>
                </c:pt>
                <c:pt idx="286">
                  <c:v>198811</c:v>
                </c:pt>
                <c:pt idx="287">
                  <c:v>198812</c:v>
                </c:pt>
                <c:pt idx="288">
                  <c:v>198901</c:v>
                </c:pt>
                <c:pt idx="289">
                  <c:v>198902</c:v>
                </c:pt>
                <c:pt idx="290">
                  <c:v>198903</c:v>
                </c:pt>
                <c:pt idx="291">
                  <c:v>198904</c:v>
                </c:pt>
                <c:pt idx="292">
                  <c:v>198905</c:v>
                </c:pt>
                <c:pt idx="293">
                  <c:v>198906</c:v>
                </c:pt>
                <c:pt idx="294">
                  <c:v>198907</c:v>
                </c:pt>
                <c:pt idx="295">
                  <c:v>198908</c:v>
                </c:pt>
                <c:pt idx="296">
                  <c:v>198909</c:v>
                </c:pt>
                <c:pt idx="297">
                  <c:v>198910</c:v>
                </c:pt>
                <c:pt idx="298">
                  <c:v>198911</c:v>
                </c:pt>
                <c:pt idx="299">
                  <c:v>198912</c:v>
                </c:pt>
                <c:pt idx="300">
                  <c:v>199001</c:v>
                </c:pt>
                <c:pt idx="301">
                  <c:v>199002</c:v>
                </c:pt>
                <c:pt idx="302">
                  <c:v>199003</c:v>
                </c:pt>
                <c:pt idx="303">
                  <c:v>199004</c:v>
                </c:pt>
                <c:pt idx="304">
                  <c:v>199005</c:v>
                </c:pt>
                <c:pt idx="305">
                  <c:v>199006</c:v>
                </c:pt>
                <c:pt idx="306">
                  <c:v>199007</c:v>
                </c:pt>
                <c:pt idx="307">
                  <c:v>199008</c:v>
                </c:pt>
                <c:pt idx="308">
                  <c:v>199009</c:v>
                </c:pt>
                <c:pt idx="309">
                  <c:v>199010</c:v>
                </c:pt>
                <c:pt idx="310">
                  <c:v>199011</c:v>
                </c:pt>
                <c:pt idx="311">
                  <c:v>199012</c:v>
                </c:pt>
                <c:pt idx="312">
                  <c:v>199101</c:v>
                </c:pt>
                <c:pt idx="313">
                  <c:v>199102</c:v>
                </c:pt>
                <c:pt idx="314">
                  <c:v>199103</c:v>
                </c:pt>
                <c:pt idx="315">
                  <c:v>199104</c:v>
                </c:pt>
                <c:pt idx="316">
                  <c:v>199105</c:v>
                </c:pt>
                <c:pt idx="317">
                  <c:v>199106</c:v>
                </c:pt>
                <c:pt idx="318">
                  <c:v>199107</c:v>
                </c:pt>
                <c:pt idx="319">
                  <c:v>199108</c:v>
                </c:pt>
                <c:pt idx="320">
                  <c:v>199109</c:v>
                </c:pt>
                <c:pt idx="321">
                  <c:v>199110</c:v>
                </c:pt>
                <c:pt idx="322">
                  <c:v>199111</c:v>
                </c:pt>
                <c:pt idx="323">
                  <c:v>199112</c:v>
                </c:pt>
                <c:pt idx="324">
                  <c:v>199201</c:v>
                </c:pt>
                <c:pt idx="325">
                  <c:v>199202</c:v>
                </c:pt>
                <c:pt idx="326">
                  <c:v>199203</c:v>
                </c:pt>
                <c:pt idx="327">
                  <c:v>199204</c:v>
                </c:pt>
                <c:pt idx="328">
                  <c:v>199205</c:v>
                </c:pt>
                <c:pt idx="329">
                  <c:v>199206</c:v>
                </c:pt>
                <c:pt idx="330">
                  <c:v>199207</c:v>
                </c:pt>
                <c:pt idx="331">
                  <c:v>199208</c:v>
                </c:pt>
                <c:pt idx="332">
                  <c:v>199209</c:v>
                </c:pt>
                <c:pt idx="333">
                  <c:v>199210</c:v>
                </c:pt>
                <c:pt idx="334">
                  <c:v>199211</c:v>
                </c:pt>
                <c:pt idx="335">
                  <c:v>199212</c:v>
                </c:pt>
                <c:pt idx="336">
                  <c:v>199301</c:v>
                </c:pt>
                <c:pt idx="337">
                  <c:v>199302</c:v>
                </c:pt>
                <c:pt idx="338">
                  <c:v>199303</c:v>
                </c:pt>
                <c:pt idx="339">
                  <c:v>199304</c:v>
                </c:pt>
                <c:pt idx="340">
                  <c:v>199305</c:v>
                </c:pt>
                <c:pt idx="341">
                  <c:v>199306</c:v>
                </c:pt>
                <c:pt idx="342">
                  <c:v>199307</c:v>
                </c:pt>
                <c:pt idx="343">
                  <c:v>199308</c:v>
                </c:pt>
                <c:pt idx="344">
                  <c:v>199309</c:v>
                </c:pt>
                <c:pt idx="345">
                  <c:v>199310</c:v>
                </c:pt>
                <c:pt idx="346">
                  <c:v>199311</c:v>
                </c:pt>
                <c:pt idx="347">
                  <c:v>199312</c:v>
                </c:pt>
                <c:pt idx="348">
                  <c:v>199401</c:v>
                </c:pt>
                <c:pt idx="349">
                  <c:v>199402</c:v>
                </c:pt>
                <c:pt idx="350">
                  <c:v>199403</c:v>
                </c:pt>
                <c:pt idx="351">
                  <c:v>199404</c:v>
                </c:pt>
                <c:pt idx="352">
                  <c:v>199405</c:v>
                </c:pt>
                <c:pt idx="353">
                  <c:v>199406</c:v>
                </c:pt>
                <c:pt idx="354">
                  <c:v>199407</c:v>
                </c:pt>
                <c:pt idx="355">
                  <c:v>199408</c:v>
                </c:pt>
                <c:pt idx="356">
                  <c:v>199409</c:v>
                </c:pt>
                <c:pt idx="357">
                  <c:v>199410</c:v>
                </c:pt>
                <c:pt idx="358">
                  <c:v>199411</c:v>
                </c:pt>
                <c:pt idx="359">
                  <c:v>199412</c:v>
                </c:pt>
                <c:pt idx="360">
                  <c:v>199501</c:v>
                </c:pt>
                <c:pt idx="361">
                  <c:v>199502</c:v>
                </c:pt>
                <c:pt idx="362">
                  <c:v>199503</c:v>
                </c:pt>
                <c:pt idx="363">
                  <c:v>199504</c:v>
                </c:pt>
                <c:pt idx="364">
                  <c:v>199505</c:v>
                </c:pt>
                <c:pt idx="365">
                  <c:v>199506</c:v>
                </c:pt>
                <c:pt idx="366">
                  <c:v>199507</c:v>
                </c:pt>
                <c:pt idx="367">
                  <c:v>199508</c:v>
                </c:pt>
                <c:pt idx="368">
                  <c:v>199509</c:v>
                </c:pt>
                <c:pt idx="369">
                  <c:v>199510</c:v>
                </c:pt>
                <c:pt idx="370">
                  <c:v>199511</c:v>
                </c:pt>
                <c:pt idx="371">
                  <c:v>199512</c:v>
                </c:pt>
                <c:pt idx="372">
                  <c:v>199601</c:v>
                </c:pt>
                <c:pt idx="373">
                  <c:v>199602</c:v>
                </c:pt>
                <c:pt idx="374">
                  <c:v>199603</c:v>
                </c:pt>
                <c:pt idx="375">
                  <c:v>199604</c:v>
                </c:pt>
                <c:pt idx="376">
                  <c:v>199605</c:v>
                </c:pt>
                <c:pt idx="377">
                  <c:v>199606</c:v>
                </c:pt>
                <c:pt idx="378">
                  <c:v>199607</c:v>
                </c:pt>
                <c:pt idx="379">
                  <c:v>199608</c:v>
                </c:pt>
                <c:pt idx="380">
                  <c:v>199609</c:v>
                </c:pt>
                <c:pt idx="381">
                  <c:v>199610</c:v>
                </c:pt>
                <c:pt idx="382">
                  <c:v>199611</c:v>
                </c:pt>
                <c:pt idx="383">
                  <c:v>199612</c:v>
                </c:pt>
                <c:pt idx="384">
                  <c:v>199701</c:v>
                </c:pt>
                <c:pt idx="385">
                  <c:v>199702</c:v>
                </c:pt>
                <c:pt idx="386">
                  <c:v>199703</c:v>
                </c:pt>
                <c:pt idx="387">
                  <c:v>199704</c:v>
                </c:pt>
                <c:pt idx="388">
                  <c:v>199705</c:v>
                </c:pt>
                <c:pt idx="389">
                  <c:v>199706</c:v>
                </c:pt>
                <c:pt idx="390">
                  <c:v>199707</c:v>
                </c:pt>
                <c:pt idx="391">
                  <c:v>199708</c:v>
                </c:pt>
                <c:pt idx="392">
                  <c:v>199709</c:v>
                </c:pt>
                <c:pt idx="393">
                  <c:v>199710</c:v>
                </c:pt>
                <c:pt idx="394">
                  <c:v>199711</c:v>
                </c:pt>
                <c:pt idx="395">
                  <c:v>199712</c:v>
                </c:pt>
                <c:pt idx="396">
                  <c:v>199801</c:v>
                </c:pt>
                <c:pt idx="397">
                  <c:v>199802</c:v>
                </c:pt>
                <c:pt idx="398">
                  <c:v>199803</c:v>
                </c:pt>
                <c:pt idx="399">
                  <c:v>199804</c:v>
                </c:pt>
                <c:pt idx="400">
                  <c:v>199805</c:v>
                </c:pt>
                <c:pt idx="401">
                  <c:v>199806</c:v>
                </c:pt>
                <c:pt idx="402">
                  <c:v>199807</c:v>
                </c:pt>
                <c:pt idx="403">
                  <c:v>199808</c:v>
                </c:pt>
                <c:pt idx="404">
                  <c:v>199809</c:v>
                </c:pt>
                <c:pt idx="405">
                  <c:v>199810</c:v>
                </c:pt>
                <c:pt idx="406">
                  <c:v>199811</c:v>
                </c:pt>
                <c:pt idx="407">
                  <c:v>199812</c:v>
                </c:pt>
                <c:pt idx="408">
                  <c:v>199901</c:v>
                </c:pt>
                <c:pt idx="409">
                  <c:v>199902</c:v>
                </c:pt>
                <c:pt idx="410">
                  <c:v>199903</c:v>
                </c:pt>
                <c:pt idx="411">
                  <c:v>199904</c:v>
                </c:pt>
                <c:pt idx="412">
                  <c:v>199905</c:v>
                </c:pt>
                <c:pt idx="413">
                  <c:v>199906</c:v>
                </c:pt>
                <c:pt idx="414">
                  <c:v>199907</c:v>
                </c:pt>
                <c:pt idx="415">
                  <c:v>199908</c:v>
                </c:pt>
                <c:pt idx="416">
                  <c:v>199909</c:v>
                </c:pt>
                <c:pt idx="417">
                  <c:v>199910</c:v>
                </c:pt>
                <c:pt idx="418">
                  <c:v>199911</c:v>
                </c:pt>
                <c:pt idx="419">
                  <c:v>199912</c:v>
                </c:pt>
                <c:pt idx="420">
                  <c:v>200001</c:v>
                </c:pt>
                <c:pt idx="421">
                  <c:v>200002</c:v>
                </c:pt>
                <c:pt idx="422">
                  <c:v>200003</c:v>
                </c:pt>
                <c:pt idx="423">
                  <c:v>200004</c:v>
                </c:pt>
                <c:pt idx="424">
                  <c:v>200005</c:v>
                </c:pt>
                <c:pt idx="425">
                  <c:v>200006</c:v>
                </c:pt>
                <c:pt idx="426">
                  <c:v>200007</c:v>
                </c:pt>
                <c:pt idx="427">
                  <c:v>200008</c:v>
                </c:pt>
                <c:pt idx="428">
                  <c:v>200009</c:v>
                </c:pt>
                <c:pt idx="429">
                  <c:v>200010</c:v>
                </c:pt>
                <c:pt idx="430">
                  <c:v>200011</c:v>
                </c:pt>
                <c:pt idx="431">
                  <c:v>200012</c:v>
                </c:pt>
                <c:pt idx="432">
                  <c:v>200101</c:v>
                </c:pt>
                <c:pt idx="433">
                  <c:v>200102</c:v>
                </c:pt>
                <c:pt idx="434">
                  <c:v>200103</c:v>
                </c:pt>
                <c:pt idx="435">
                  <c:v>200104</c:v>
                </c:pt>
                <c:pt idx="436">
                  <c:v>200105</c:v>
                </c:pt>
                <c:pt idx="437">
                  <c:v>200106</c:v>
                </c:pt>
                <c:pt idx="438">
                  <c:v>200107</c:v>
                </c:pt>
                <c:pt idx="439">
                  <c:v>200108</c:v>
                </c:pt>
                <c:pt idx="440">
                  <c:v>200109</c:v>
                </c:pt>
                <c:pt idx="441">
                  <c:v>200110</c:v>
                </c:pt>
                <c:pt idx="442">
                  <c:v>200111</c:v>
                </c:pt>
                <c:pt idx="443">
                  <c:v>200112</c:v>
                </c:pt>
                <c:pt idx="444">
                  <c:v>200201</c:v>
                </c:pt>
                <c:pt idx="445">
                  <c:v>200202</c:v>
                </c:pt>
                <c:pt idx="446">
                  <c:v>200203</c:v>
                </c:pt>
                <c:pt idx="447">
                  <c:v>200204</c:v>
                </c:pt>
                <c:pt idx="448">
                  <c:v>200205</c:v>
                </c:pt>
                <c:pt idx="449">
                  <c:v>200206</c:v>
                </c:pt>
                <c:pt idx="450">
                  <c:v>200207</c:v>
                </c:pt>
                <c:pt idx="451">
                  <c:v>200208</c:v>
                </c:pt>
                <c:pt idx="452">
                  <c:v>200209</c:v>
                </c:pt>
                <c:pt idx="453">
                  <c:v>200210</c:v>
                </c:pt>
                <c:pt idx="454">
                  <c:v>200211</c:v>
                </c:pt>
                <c:pt idx="455">
                  <c:v>200212</c:v>
                </c:pt>
                <c:pt idx="456">
                  <c:v>200301</c:v>
                </c:pt>
                <c:pt idx="457">
                  <c:v>200302</c:v>
                </c:pt>
                <c:pt idx="458">
                  <c:v>200303</c:v>
                </c:pt>
                <c:pt idx="459">
                  <c:v>200304</c:v>
                </c:pt>
                <c:pt idx="460">
                  <c:v>200305</c:v>
                </c:pt>
                <c:pt idx="461">
                  <c:v>200306</c:v>
                </c:pt>
                <c:pt idx="462">
                  <c:v>200307</c:v>
                </c:pt>
                <c:pt idx="463">
                  <c:v>200308</c:v>
                </c:pt>
                <c:pt idx="464">
                  <c:v>200309</c:v>
                </c:pt>
                <c:pt idx="465">
                  <c:v>200310</c:v>
                </c:pt>
                <c:pt idx="466">
                  <c:v>200311</c:v>
                </c:pt>
                <c:pt idx="467">
                  <c:v>200312</c:v>
                </c:pt>
                <c:pt idx="468">
                  <c:v>200401</c:v>
                </c:pt>
                <c:pt idx="469">
                  <c:v>200402</c:v>
                </c:pt>
                <c:pt idx="470">
                  <c:v>200403</c:v>
                </c:pt>
                <c:pt idx="471">
                  <c:v>200404</c:v>
                </c:pt>
                <c:pt idx="472">
                  <c:v>200405</c:v>
                </c:pt>
                <c:pt idx="473">
                  <c:v>200406</c:v>
                </c:pt>
                <c:pt idx="474">
                  <c:v>200407</c:v>
                </c:pt>
                <c:pt idx="475">
                  <c:v>200408</c:v>
                </c:pt>
                <c:pt idx="476">
                  <c:v>200409</c:v>
                </c:pt>
                <c:pt idx="477">
                  <c:v>200410</c:v>
                </c:pt>
                <c:pt idx="478">
                  <c:v>200411</c:v>
                </c:pt>
                <c:pt idx="479">
                  <c:v>200412</c:v>
                </c:pt>
                <c:pt idx="480">
                  <c:v>200501</c:v>
                </c:pt>
                <c:pt idx="481">
                  <c:v>200502</c:v>
                </c:pt>
                <c:pt idx="482">
                  <c:v>200503</c:v>
                </c:pt>
                <c:pt idx="483">
                  <c:v>200504</c:v>
                </c:pt>
                <c:pt idx="484">
                  <c:v>200505</c:v>
                </c:pt>
                <c:pt idx="485">
                  <c:v>200506</c:v>
                </c:pt>
                <c:pt idx="486">
                  <c:v>200507</c:v>
                </c:pt>
                <c:pt idx="487">
                  <c:v>200508</c:v>
                </c:pt>
                <c:pt idx="488">
                  <c:v>200509</c:v>
                </c:pt>
                <c:pt idx="489">
                  <c:v>200510</c:v>
                </c:pt>
                <c:pt idx="490">
                  <c:v>200511</c:v>
                </c:pt>
                <c:pt idx="491">
                  <c:v>200512</c:v>
                </c:pt>
                <c:pt idx="492">
                  <c:v>200601</c:v>
                </c:pt>
                <c:pt idx="493">
                  <c:v>200602</c:v>
                </c:pt>
                <c:pt idx="494">
                  <c:v>200603</c:v>
                </c:pt>
                <c:pt idx="495">
                  <c:v>200604</c:v>
                </c:pt>
                <c:pt idx="496">
                  <c:v>200605</c:v>
                </c:pt>
                <c:pt idx="497">
                  <c:v>200606</c:v>
                </c:pt>
                <c:pt idx="498">
                  <c:v>200607</c:v>
                </c:pt>
                <c:pt idx="499">
                  <c:v>200608</c:v>
                </c:pt>
                <c:pt idx="500">
                  <c:v>200609</c:v>
                </c:pt>
                <c:pt idx="501">
                  <c:v>200610</c:v>
                </c:pt>
                <c:pt idx="502">
                  <c:v>200611</c:v>
                </c:pt>
                <c:pt idx="503">
                  <c:v>200612</c:v>
                </c:pt>
                <c:pt idx="504">
                  <c:v>200701</c:v>
                </c:pt>
                <c:pt idx="505">
                  <c:v>200702</c:v>
                </c:pt>
                <c:pt idx="506">
                  <c:v>200703</c:v>
                </c:pt>
                <c:pt idx="507">
                  <c:v>200704</c:v>
                </c:pt>
                <c:pt idx="508">
                  <c:v>200705</c:v>
                </c:pt>
                <c:pt idx="509">
                  <c:v>200706</c:v>
                </c:pt>
                <c:pt idx="510">
                  <c:v>200707</c:v>
                </c:pt>
                <c:pt idx="511">
                  <c:v>200708</c:v>
                </c:pt>
                <c:pt idx="512">
                  <c:v>200709</c:v>
                </c:pt>
                <c:pt idx="513">
                  <c:v>200710</c:v>
                </c:pt>
                <c:pt idx="514">
                  <c:v>200711</c:v>
                </c:pt>
                <c:pt idx="515">
                  <c:v>200712</c:v>
                </c:pt>
                <c:pt idx="516">
                  <c:v>200801</c:v>
                </c:pt>
                <c:pt idx="517">
                  <c:v>200802</c:v>
                </c:pt>
                <c:pt idx="518">
                  <c:v>200803</c:v>
                </c:pt>
                <c:pt idx="519">
                  <c:v>200804</c:v>
                </c:pt>
                <c:pt idx="520">
                  <c:v>200805</c:v>
                </c:pt>
                <c:pt idx="521">
                  <c:v>200806</c:v>
                </c:pt>
                <c:pt idx="522">
                  <c:v>200807</c:v>
                </c:pt>
                <c:pt idx="523">
                  <c:v>200808</c:v>
                </c:pt>
                <c:pt idx="524">
                  <c:v>200809</c:v>
                </c:pt>
                <c:pt idx="525">
                  <c:v>200810</c:v>
                </c:pt>
                <c:pt idx="526">
                  <c:v>200811</c:v>
                </c:pt>
                <c:pt idx="527">
                  <c:v>200812</c:v>
                </c:pt>
                <c:pt idx="528">
                  <c:v>200901</c:v>
                </c:pt>
                <c:pt idx="529">
                  <c:v>200902</c:v>
                </c:pt>
                <c:pt idx="530">
                  <c:v>200903</c:v>
                </c:pt>
                <c:pt idx="531">
                  <c:v>200904</c:v>
                </c:pt>
                <c:pt idx="532">
                  <c:v>200905</c:v>
                </c:pt>
                <c:pt idx="533">
                  <c:v>200906</c:v>
                </c:pt>
                <c:pt idx="534">
                  <c:v>200907</c:v>
                </c:pt>
                <c:pt idx="535">
                  <c:v>200908</c:v>
                </c:pt>
                <c:pt idx="536">
                  <c:v>200909</c:v>
                </c:pt>
                <c:pt idx="537">
                  <c:v>200910</c:v>
                </c:pt>
                <c:pt idx="538">
                  <c:v>200911</c:v>
                </c:pt>
                <c:pt idx="539">
                  <c:v>200912</c:v>
                </c:pt>
                <c:pt idx="540">
                  <c:v>201001</c:v>
                </c:pt>
                <c:pt idx="541">
                  <c:v>201002</c:v>
                </c:pt>
                <c:pt idx="542">
                  <c:v>201003</c:v>
                </c:pt>
                <c:pt idx="543">
                  <c:v>201004</c:v>
                </c:pt>
                <c:pt idx="544">
                  <c:v>201005</c:v>
                </c:pt>
              </c:numCache>
            </c:numRef>
          </c:cat>
          <c:val>
            <c:numRef>
              <c:f>'最適ポートフォリオ計算例（サープラスフレームワーク）'!$O$61:$O$605</c:f>
              <c:numCache>
                <c:formatCode>General</c:formatCode>
                <c:ptCount val="545"/>
                <c:pt idx="0">
                  <c:v>1</c:v>
                </c:pt>
                <c:pt idx="1">
                  <c:v>1.0056057128647371</c:v>
                </c:pt>
                <c:pt idx="2">
                  <c:v>1.0116377594392085</c:v>
                </c:pt>
                <c:pt idx="3">
                  <c:v>1.0189543399198897</c:v>
                </c:pt>
                <c:pt idx="4">
                  <c:v>1.0167020754804854</c:v>
                </c:pt>
                <c:pt idx="5">
                  <c:v>1.0186347176504555</c:v>
                </c:pt>
                <c:pt idx="6">
                  <c:v>1.0210275048616664</c:v>
                </c:pt>
                <c:pt idx="7">
                  <c:v>1.0228638299713073</c:v>
                </c:pt>
                <c:pt idx="8">
                  <c:v>1.0244157905984681</c:v>
                </c:pt>
                <c:pt idx="9">
                  <c:v>1.0272057726112829</c:v>
                </c:pt>
                <c:pt idx="10">
                  <c:v>1.0255903323704789</c:v>
                </c:pt>
                <c:pt idx="11">
                  <c:v>1.0227280143234951</c:v>
                </c:pt>
                <c:pt idx="12">
                  <c:v>1.0237728926595466</c:v>
                </c:pt>
                <c:pt idx="13">
                  <c:v>1.0197841690705813</c:v>
                </c:pt>
                <c:pt idx="14">
                  <c:v>1.031627333408405</c:v>
                </c:pt>
                <c:pt idx="15">
                  <c:v>1.030956578978673</c:v>
                </c:pt>
                <c:pt idx="16">
                  <c:v>1.0303684895583483</c:v>
                </c:pt>
                <c:pt idx="17">
                  <c:v>1.0319348810298625</c:v>
                </c:pt>
                <c:pt idx="18">
                  <c:v>1.0323948602898458</c:v>
                </c:pt>
                <c:pt idx="19">
                  <c:v>1.0292582980818112</c:v>
                </c:pt>
                <c:pt idx="20">
                  <c:v>1.0439850930987227</c:v>
                </c:pt>
                <c:pt idx="21">
                  <c:v>1.0571429128461125</c:v>
                </c:pt>
                <c:pt idx="22">
                  <c:v>1.057878658432839</c:v>
                </c:pt>
                <c:pt idx="23">
                  <c:v>1.0791660644560599</c:v>
                </c:pt>
                <c:pt idx="24">
                  <c:v>1.0905996376288709</c:v>
                </c:pt>
                <c:pt idx="25">
                  <c:v>1.0868623187585806</c:v>
                </c:pt>
                <c:pt idx="26">
                  <c:v>1.0973265557897585</c:v>
                </c:pt>
                <c:pt idx="27">
                  <c:v>1.0936647143141793</c:v>
                </c:pt>
                <c:pt idx="28">
                  <c:v>1.0947289733356573</c:v>
                </c:pt>
                <c:pt idx="29">
                  <c:v>1.0857178144003603</c:v>
                </c:pt>
                <c:pt idx="30">
                  <c:v>1.0899037912951461</c:v>
                </c:pt>
                <c:pt idx="31">
                  <c:v>1.0911022264499524</c:v>
                </c:pt>
                <c:pt idx="32">
                  <c:v>1.0928805345100772</c:v>
                </c:pt>
                <c:pt idx="33">
                  <c:v>1.0828261112860122</c:v>
                </c:pt>
                <c:pt idx="34">
                  <c:v>1.0651626073080949</c:v>
                </c:pt>
                <c:pt idx="35">
                  <c:v>1.0720194073514033</c:v>
                </c:pt>
                <c:pt idx="36">
                  <c:v>1.0874577466085837</c:v>
                </c:pt>
                <c:pt idx="37">
                  <c:v>1.0884756388424868</c:v>
                </c:pt>
                <c:pt idx="38">
                  <c:v>1.0859946810827754</c:v>
                </c:pt>
                <c:pt idx="39">
                  <c:v>1.0982460250568631</c:v>
                </c:pt>
                <c:pt idx="40">
                  <c:v>1.1035869520600974</c:v>
                </c:pt>
                <c:pt idx="41">
                  <c:v>1.1121189907960012</c:v>
                </c:pt>
                <c:pt idx="42">
                  <c:v>1.1198857146861281</c:v>
                </c:pt>
                <c:pt idx="43">
                  <c:v>1.1248395051284659</c:v>
                </c:pt>
                <c:pt idx="44">
                  <c:v>1.12299150655553</c:v>
                </c:pt>
                <c:pt idx="45">
                  <c:v>1.119426638106892</c:v>
                </c:pt>
                <c:pt idx="46">
                  <c:v>1.1110840229008581</c:v>
                </c:pt>
                <c:pt idx="47">
                  <c:v>1.1002610836105544</c:v>
                </c:pt>
                <c:pt idx="48">
                  <c:v>1.096539803982167</c:v>
                </c:pt>
                <c:pt idx="49">
                  <c:v>1.1001698171942491</c:v>
                </c:pt>
                <c:pt idx="50">
                  <c:v>1.1029841387193362</c:v>
                </c:pt>
                <c:pt idx="51">
                  <c:v>1.1238036674447527</c:v>
                </c:pt>
                <c:pt idx="52">
                  <c:v>1.1093497956535405</c:v>
                </c:pt>
                <c:pt idx="53">
                  <c:v>1.119050821486449</c:v>
                </c:pt>
                <c:pt idx="54">
                  <c:v>1.1264258367531883</c:v>
                </c:pt>
                <c:pt idx="55">
                  <c:v>1.1274180751565412</c:v>
                </c:pt>
                <c:pt idx="56">
                  <c:v>1.1145050773217966</c:v>
                </c:pt>
                <c:pt idx="57">
                  <c:v>1.1406169132022785</c:v>
                </c:pt>
                <c:pt idx="58">
                  <c:v>1.1362077832577686</c:v>
                </c:pt>
                <c:pt idx="59">
                  <c:v>1.1369354763516375</c:v>
                </c:pt>
                <c:pt idx="60">
                  <c:v>1.1408388759069101</c:v>
                </c:pt>
                <c:pt idx="61">
                  <c:v>1.1646466098607138</c:v>
                </c:pt>
                <c:pt idx="62">
                  <c:v>1.1657139939035028</c:v>
                </c:pt>
                <c:pt idx="63">
                  <c:v>1.1599157032687744</c:v>
                </c:pt>
                <c:pt idx="64">
                  <c:v>1.1454499504598881</c:v>
                </c:pt>
                <c:pt idx="65">
                  <c:v>1.1636287727109447</c:v>
                </c:pt>
                <c:pt idx="66">
                  <c:v>1.1799079810313056</c:v>
                </c:pt>
                <c:pt idx="67">
                  <c:v>1.1851355699344133</c:v>
                </c:pt>
                <c:pt idx="68">
                  <c:v>1.1961877567268278</c:v>
                </c:pt>
                <c:pt idx="69">
                  <c:v>1.1940704131310549</c:v>
                </c:pt>
                <c:pt idx="70">
                  <c:v>1.228078867593877</c:v>
                </c:pt>
                <c:pt idx="71">
                  <c:v>1.2325513923019367</c:v>
                </c:pt>
                <c:pt idx="72">
                  <c:v>1.2634830858912227</c:v>
                </c:pt>
                <c:pt idx="73">
                  <c:v>1.2607354704403713</c:v>
                </c:pt>
                <c:pt idx="74">
                  <c:v>1.2836046975724948</c:v>
                </c:pt>
                <c:pt idx="75">
                  <c:v>1.2759802560397315</c:v>
                </c:pt>
                <c:pt idx="76">
                  <c:v>1.2840928027564491</c:v>
                </c:pt>
                <c:pt idx="77">
                  <c:v>1.2837773106099135</c:v>
                </c:pt>
                <c:pt idx="78">
                  <c:v>1.2909736417530397</c:v>
                </c:pt>
                <c:pt idx="79">
                  <c:v>1.2559572017966372</c:v>
                </c:pt>
                <c:pt idx="80">
                  <c:v>1.2614744096182435</c:v>
                </c:pt>
                <c:pt idx="81">
                  <c:v>1.2535621402581434</c:v>
                </c:pt>
                <c:pt idx="82">
                  <c:v>1.2542131811124464</c:v>
                </c:pt>
                <c:pt idx="83">
                  <c:v>1.2172778266474169</c:v>
                </c:pt>
                <c:pt idx="84">
                  <c:v>1.2121760352018973</c:v>
                </c:pt>
                <c:pt idx="85">
                  <c:v>1.2001488859203944</c:v>
                </c:pt>
                <c:pt idx="86">
                  <c:v>1.2005672053943552</c:v>
                </c:pt>
                <c:pt idx="87">
                  <c:v>1.2024753772430072</c:v>
                </c:pt>
                <c:pt idx="88">
                  <c:v>1.2133293500790128</c:v>
                </c:pt>
                <c:pt idx="89">
                  <c:v>1.1924563017506864</c:v>
                </c:pt>
                <c:pt idx="90">
                  <c:v>1.2012953067924137</c:v>
                </c:pt>
                <c:pt idx="91">
                  <c:v>1.2048849678081097</c:v>
                </c:pt>
                <c:pt idx="92">
                  <c:v>1.2025445618754875</c:v>
                </c:pt>
                <c:pt idx="93">
                  <c:v>1.210014078179571</c:v>
                </c:pt>
                <c:pt idx="94">
                  <c:v>1.2195191177884317</c:v>
                </c:pt>
                <c:pt idx="95">
                  <c:v>1.215228031189971</c:v>
                </c:pt>
                <c:pt idx="96">
                  <c:v>1.2097856901844304</c:v>
                </c:pt>
                <c:pt idx="97">
                  <c:v>1.1250896327541871</c:v>
                </c:pt>
                <c:pt idx="98">
                  <c:v>1.1140914935494086</c:v>
                </c:pt>
                <c:pt idx="99">
                  <c:v>1.1170181140442206</c:v>
                </c:pt>
                <c:pt idx="100">
                  <c:v>1.1245788552165907</c:v>
                </c:pt>
                <c:pt idx="101">
                  <c:v>1.1556320056823326</c:v>
                </c:pt>
                <c:pt idx="102">
                  <c:v>1.1410729093554537</c:v>
                </c:pt>
                <c:pt idx="103">
                  <c:v>1.1549936609720417</c:v>
                </c:pt>
                <c:pt idx="104">
                  <c:v>1.1794898951800974</c:v>
                </c:pt>
                <c:pt idx="105">
                  <c:v>1.1956268774052994</c:v>
                </c:pt>
                <c:pt idx="106">
                  <c:v>1.2290613503642394</c:v>
                </c:pt>
                <c:pt idx="107">
                  <c:v>1.2209537844125131</c:v>
                </c:pt>
                <c:pt idx="108">
                  <c:v>1.2932769628652254</c:v>
                </c:pt>
                <c:pt idx="109">
                  <c:v>1.2602147778914392</c:v>
                </c:pt>
                <c:pt idx="110">
                  <c:v>1.2205136140306125</c:v>
                </c:pt>
                <c:pt idx="111">
                  <c:v>1.2438108014821767</c:v>
                </c:pt>
                <c:pt idx="112">
                  <c:v>1.2516481430932174</c:v>
                </c:pt>
                <c:pt idx="113">
                  <c:v>1.2643321123733051</c:v>
                </c:pt>
                <c:pt idx="114">
                  <c:v>1.3241330149783022</c:v>
                </c:pt>
                <c:pt idx="115">
                  <c:v>1.3296337417439208</c:v>
                </c:pt>
                <c:pt idx="116">
                  <c:v>1.3315404461680405</c:v>
                </c:pt>
                <c:pt idx="117">
                  <c:v>1.371465079599131</c:v>
                </c:pt>
                <c:pt idx="118">
                  <c:v>1.4058058190270479</c:v>
                </c:pt>
                <c:pt idx="119">
                  <c:v>1.4410157978276039</c:v>
                </c:pt>
                <c:pt idx="120">
                  <c:v>1.4615368562665247</c:v>
                </c:pt>
                <c:pt idx="121">
                  <c:v>1.4377463561372696</c:v>
                </c:pt>
                <c:pt idx="122">
                  <c:v>1.4589521820599294</c:v>
                </c:pt>
                <c:pt idx="123">
                  <c:v>1.4462836671758594</c:v>
                </c:pt>
                <c:pt idx="124">
                  <c:v>1.4561780662397206</c:v>
                </c:pt>
                <c:pt idx="125">
                  <c:v>1.4919192745328616</c:v>
                </c:pt>
                <c:pt idx="126">
                  <c:v>1.4668788334463705</c:v>
                </c:pt>
                <c:pt idx="127">
                  <c:v>1.4670725226468466</c:v>
                </c:pt>
                <c:pt idx="128">
                  <c:v>1.4765292041301219</c:v>
                </c:pt>
                <c:pt idx="129">
                  <c:v>1.5136019987522789</c:v>
                </c:pt>
                <c:pt idx="130">
                  <c:v>1.5057999388901133</c:v>
                </c:pt>
                <c:pt idx="131">
                  <c:v>1.5427608640874453</c:v>
                </c:pt>
                <c:pt idx="132">
                  <c:v>1.5537735244771378</c:v>
                </c:pt>
                <c:pt idx="133">
                  <c:v>1.5613818034501452</c:v>
                </c:pt>
                <c:pt idx="134">
                  <c:v>1.5600205446132396</c:v>
                </c:pt>
                <c:pt idx="135">
                  <c:v>1.5590174285904872</c:v>
                </c:pt>
                <c:pt idx="136">
                  <c:v>1.5418573437489689</c:v>
                </c:pt>
                <c:pt idx="137">
                  <c:v>1.5452069781886368</c:v>
                </c:pt>
                <c:pt idx="138">
                  <c:v>1.5373685517378073</c:v>
                </c:pt>
                <c:pt idx="139">
                  <c:v>1.5301483599841601</c:v>
                </c:pt>
                <c:pt idx="140">
                  <c:v>1.5420380371449269</c:v>
                </c:pt>
                <c:pt idx="141">
                  <c:v>1.581957070177235</c:v>
                </c:pt>
                <c:pt idx="142">
                  <c:v>1.6254750351485443</c:v>
                </c:pt>
                <c:pt idx="143">
                  <c:v>1.6456323627145157</c:v>
                </c:pt>
                <c:pt idx="144">
                  <c:v>1.6108031086200301</c:v>
                </c:pt>
                <c:pt idx="145">
                  <c:v>1.5822280552584782</c:v>
                </c:pt>
                <c:pt idx="146">
                  <c:v>1.5691885825239706</c:v>
                </c:pt>
                <c:pt idx="147">
                  <c:v>1.5907616281483195</c:v>
                </c:pt>
                <c:pt idx="148">
                  <c:v>1.601738715376263</c:v>
                </c:pt>
                <c:pt idx="149">
                  <c:v>1.5640533098042215</c:v>
                </c:pt>
                <c:pt idx="150">
                  <c:v>1.5659161211391708</c:v>
                </c:pt>
                <c:pt idx="151">
                  <c:v>1.5885216258232857</c:v>
                </c:pt>
                <c:pt idx="152">
                  <c:v>1.5856529734626987</c:v>
                </c:pt>
                <c:pt idx="153">
                  <c:v>1.5168855707929803</c:v>
                </c:pt>
                <c:pt idx="154">
                  <c:v>1.4987952777151747</c:v>
                </c:pt>
                <c:pt idx="155">
                  <c:v>1.4884136620081172</c:v>
                </c:pt>
                <c:pt idx="156">
                  <c:v>1.5032444890586534</c:v>
                </c:pt>
                <c:pt idx="157">
                  <c:v>1.5029755372304687</c:v>
                </c:pt>
                <c:pt idx="158">
                  <c:v>1.4060095588976478</c:v>
                </c:pt>
                <c:pt idx="159">
                  <c:v>1.4037946502229586</c:v>
                </c:pt>
                <c:pt idx="160">
                  <c:v>1.4000484062858156</c:v>
                </c:pt>
                <c:pt idx="161">
                  <c:v>1.2918794188748273</c:v>
                </c:pt>
                <c:pt idx="162">
                  <c:v>1.2215363983503276</c:v>
                </c:pt>
                <c:pt idx="163">
                  <c:v>1.2370058291804802</c:v>
                </c:pt>
                <c:pt idx="164">
                  <c:v>1.2406992223700612</c:v>
                </c:pt>
                <c:pt idx="165">
                  <c:v>1.1908986106861557</c:v>
                </c:pt>
                <c:pt idx="166">
                  <c:v>1.3049430050889193</c:v>
                </c:pt>
                <c:pt idx="167">
                  <c:v>1.30617675831408</c:v>
                </c:pt>
                <c:pt idx="168">
                  <c:v>1.3541636753165669</c:v>
                </c:pt>
                <c:pt idx="169">
                  <c:v>1.3586361290251183</c:v>
                </c:pt>
                <c:pt idx="170">
                  <c:v>1.418844973922593</c:v>
                </c:pt>
                <c:pt idx="171">
                  <c:v>1.4741436415943776</c:v>
                </c:pt>
                <c:pt idx="172">
                  <c:v>1.4931010057724807</c:v>
                </c:pt>
                <c:pt idx="173">
                  <c:v>1.5105958868936211</c:v>
                </c:pt>
                <c:pt idx="174">
                  <c:v>1.5259974871436084</c:v>
                </c:pt>
                <c:pt idx="175">
                  <c:v>1.5548407058562124</c:v>
                </c:pt>
                <c:pt idx="176">
                  <c:v>1.5926061827750311</c:v>
                </c:pt>
                <c:pt idx="177">
                  <c:v>1.6291123749931138</c:v>
                </c:pt>
                <c:pt idx="178">
                  <c:v>1.749551071902927</c:v>
                </c:pt>
                <c:pt idx="179">
                  <c:v>1.7050830099065759</c:v>
                </c:pt>
                <c:pt idx="180">
                  <c:v>1.6689084594499324</c:v>
                </c:pt>
                <c:pt idx="181">
                  <c:v>1.7157476083766701</c:v>
                </c:pt>
                <c:pt idx="182">
                  <c:v>1.6566112062114018</c:v>
                </c:pt>
                <c:pt idx="183">
                  <c:v>1.7097367114048938</c:v>
                </c:pt>
                <c:pt idx="184">
                  <c:v>1.6554050329039616</c:v>
                </c:pt>
                <c:pt idx="185">
                  <c:v>1.6486624424754641</c:v>
                </c:pt>
                <c:pt idx="186">
                  <c:v>1.6984649622778327</c:v>
                </c:pt>
                <c:pt idx="187">
                  <c:v>1.6296714748424721</c:v>
                </c:pt>
                <c:pt idx="188">
                  <c:v>1.5684288619192441</c:v>
                </c:pt>
                <c:pt idx="189">
                  <c:v>1.5434189691664981</c:v>
                </c:pt>
                <c:pt idx="190">
                  <c:v>1.5810457091100623</c:v>
                </c:pt>
                <c:pt idx="191">
                  <c:v>1.503912063377663</c:v>
                </c:pt>
                <c:pt idx="192">
                  <c:v>1.4925591303640768</c:v>
                </c:pt>
                <c:pt idx="193">
                  <c:v>1.4873145924169102</c:v>
                </c:pt>
                <c:pt idx="194">
                  <c:v>1.5336195827514165</c:v>
                </c:pt>
                <c:pt idx="195">
                  <c:v>1.5232526825994148</c:v>
                </c:pt>
                <c:pt idx="196">
                  <c:v>1.5970153793502175</c:v>
                </c:pt>
                <c:pt idx="197">
                  <c:v>1.5909626297564992</c:v>
                </c:pt>
                <c:pt idx="198">
                  <c:v>1.6572274870924071</c:v>
                </c:pt>
                <c:pt idx="199">
                  <c:v>1.5745000823252289</c:v>
                </c:pt>
                <c:pt idx="200">
                  <c:v>1.6245376720007108</c:v>
                </c:pt>
                <c:pt idx="201">
                  <c:v>1.7098338801736874</c:v>
                </c:pt>
                <c:pt idx="202">
                  <c:v>1.6755318909160366</c:v>
                </c:pt>
                <c:pt idx="203">
                  <c:v>1.6799249772492286</c:v>
                </c:pt>
                <c:pt idx="204">
                  <c:v>1.7571054701533038</c:v>
                </c:pt>
                <c:pt idx="205">
                  <c:v>1.8094236778493811</c:v>
                </c:pt>
                <c:pt idx="206">
                  <c:v>1.9027941128454171</c:v>
                </c:pt>
                <c:pt idx="207">
                  <c:v>1.8726810882536347</c:v>
                </c:pt>
                <c:pt idx="208">
                  <c:v>1.9536296440041825</c:v>
                </c:pt>
                <c:pt idx="209">
                  <c:v>2.0016229276052848</c:v>
                </c:pt>
                <c:pt idx="210">
                  <c:v>2.071188607131206</c:v>
                </c:pt>
                <c:pt idx="211">
                  <c:v>2.1627164006101607</c:v>
                </c:pt>
                <c:pt idx="212">
                  <c:v>2.2752324236836836</c:v>
                </c:pt>
                <c:pt idx="213">
                  <c:v>2.3949165762915805</c:v>
                </c:pt>
                <c:pt idx="214">
                  <c:v>2.2125023151610628</c:v>
                </c:pt>
                <c:pt idx="215">
                  <c:v>2.1118173184411257</c:v>
                </c:pt>
                <c:pt idx="216">
                  <c:v>2.1060821646650401</c:v>
                </c:pt>
                <c:pt idx="217">
                  <c:v>2.129572921279737</c:v>
                </c:pt>
                <c:pt idx="218">
                  <c:v>2.1649531811333635</c:v>
                </c:pt>
                <c:pt idx="219">
                  <c:v>2.1839978812285485</c:v>
                </c:pt>
                <c:pt idx="220">
                  <c:v>2.1698126176788568</c:v>
                </c:pt>
                <c:pt idx="221">
                  <c:v>2.1721297725303539</c:v>
                </c:pt>
                <c:pt idx="222">
                  <c:v>2.1434492090736761</c:v>
                </c:pt>
                <c:pt idx="223">
                  <c:v>2.1778006189898682</c:v>
                </c:pt>
                <c:pt idx="224">
                  <c:v>2.1432795008521093</c:v>
                </c:pt>
                <c:pt idx="225">
                  <c:v>2.1289116129488606</c:v>
                </c:pt>
                <c:pt idx="226">
                  <c:v>2.1374964075457354</c:v>
                </c:pt>
                <c:pt idx="227">
                  <c:v>2.1185893799851083</c:v>
                </c:pt>
                <c:pt idx="228">
                  <c:v>2.1451429014824281</c:v>
                </c:pt>
                <c:pt idx="229">
                  <c:v>2.1864344851276116</c:v>
                </c:pt>
                <c:pt idx="230">
                  <c:v>2.1041622345522275</c:v>
                </c:pt>
                <c:pt idx="231">
                  <c:v>2.0893665861335338</c:v>
                </c:pt>
                <c:pt idx="232">
                  <c:v>2.1072333397537846</c:v>
                </c:pt>
                <c:pt idx="233">
                  <c:v>2.1639548796381924</c:v>
                </c:pt>
                <c:pt idx="234">
                  <c:v>2.2653812273849758</c:v>
                </c:pt>
                <c:pt idx="235">
                  <c:v>2.2652890569645381</c:v>
                </c:pt>
                <c:pt idx="236">
                  <c:v>2.3113110379603752</c:v>
                </c:pt>
                <c:pt idx="237">
                  <c:v>2.3596277758969957</c:v>
                </c:pt>
                <c:pt idx="238">
                  <c:v>2.3790528870981533</c:v>
                </c:pt>
                <c:pt idx="239">
                  <c:v>2.4272052983062262</c:v>
                </c:pt>
                <c:pt idx="240">
                  <c:v>2.4827882996374386</c:v>
                </c:pt>
                <c:pt idx="241">
                  <c:v>2.4526919398692337</c:v>
                </c:pt>
                <c:pt idx="242">
                  <c:v>2.4767209628041327</c:v>
                </c:pt>
                <c:pt idx="243">
                  <c:v>2.528662754836061</c:v>
                </c:pt>
                <c:pt idx="244">
                  <c:v>2.6383713171173779</c:v>
                </c:pt>
                <c:pt idx="245">
                  <c:v>2.6534205871102152</c:v>
                </c:pt>
                <c:pt idx="246">
                  <c:v>2.584731488371693</c:v>
                </c:pt>
                <c:pt idx="247">
                  <c:v>2.6410424485773589</c:v>
                </c:pt>
                <c:pt idx="248">
                  <c:v>2.4245350707278841</c:v>
                </c:pt>
                <c:pt idx="249">
                  <c:v>2.4187089129529249</c:v>
                </c:pt>
                <c:pt idx="250">
                  <c:v>2.3786599307722502</c:v>
                </c:pt>
                <c:pt idx="251">
                  <c:v>2.4029317767058505</c:v>
                </c:pt>
                <c:pt idx="252">
                  <c:v>2.3157942616871661</c:v>
                </c:pt>
                <c:pt idx="253">
                  <c:v>2.2883659944517434</c:v>
                </c:pt>
                <c:pt idx="254">
                  <c:v>2.3502594295036796</c:v>
                </c:pt>
                <c:pt idx="255">
                  <c:v>2.2784143490031816</c:v>
                </c:pt>
                <c:pt idx="256">
                  <c:v>2.2808408602848704</c:v>
                </c:pt>
                <c:pt idx="257">
                  <c:v>2.2162770980527866</c:v>
                </c:pt>
                <c:pt idx="258">
                  <c:v>2.0995280530815621</c:v>
                </c:pt>
                <c:pt idx="259">
                  <c:v>2.1609371491061449</c:v>
                </c:pt>
                <c:pt idx="260">
                  <c:v>2.117489346786217</c:v>
                </c:pt>
                <c:pt idx="261">
                  <c:v>2.2504994401045932</c:v>
                </c:pt>
                <c:pt idx="262">
                  <c:v>2.2725858416097795</c:v>
                </c:pt>
                <c:pt idx="263">
                  <c:v>2.2463715639268109</c:v>
                </c:pt>
                <c:pt idx="264">
                  <c:v>2.236420137898615</c:v>
                </c:pt>
                <c:pt idx="265">
                  <c:v>2.2611773088251526</c:v>
                </c:pt>
                <c:pt idx="266">
                  <c:v>2.1684577332767772</c:v>
                </c:pt>
                <c:pt idx="267">
                  <c:v>2.0781653217208653</c:v>
                </c:pt>
                <c:pt idx="268">
                  <c:v>2.1184567909783896</c:v>
                </c:pt>
                <c:pt idx="269">
                  <c:v>2.1672427324178307</c:v>
                </c:pt>
                <c:pt idx="270">
                  <c:v>2.1876321520444177</c:v>
                </c:pt>
                <c:pt idx="271">
                  <c:v>2.0808363256459135</c:v>
                </c:pt>
                <c:pt idx="272">
                  <c:v>2.1097204146822044</c:v>
                </c:pt>
                <c:pt idx="273">
                  <c:v>2.0985557742477061</c:v>
                </c:pt>
                <c:pt idx="274">
                  <c:v>2.0599633335592906</c:v>
                </c:pt>
                <c:pt idx="275">
                  <c:v>1.9286509708615538</c:v>
                </c:pt>
                <c:pt idx="276">
                  <c:v>2.0531666061913469</c:v>
                </c:pt>
                <c:pt idx="277">
                  <c:v>2.0849619442548262</c:v>
                </c:pt>
                <c:pt idx="278">
                  <c:v>2.0381170192913087</c:v>
                </c:pt>
                <c:pt idx="279">
                  <c:v>2.0342344063695585</c:v>
                </c:pt>
                <c:pt idx="280">
                  <c:v>2.0160300426669573</c:v>
                </c:pt>
                <c:pt idx="281">
                  <c:v>2.1344778557637691</c:v>
                </c:pt>
                <c:pt idx="282">
                  <c:v>2.1099633775903222</c:v>
                </c:pt>
                <c:pt idx="283">
                  <c:v>2.1551102639806219</c:v>
                </c:pt>
                <c:pt idx="284">
                  <c:v>2.1609355270241615</c:v>
                </c:pt>
                <c:pt idx="285">
                  <c:v>2.0992840364381622</c:v>
                </c:pt>
                <c:pt idx="286">
                  <c:v>2.0386042313649173</c:v>
                </c:pt>
                <c:pt idx="287">
                  <c:v>2.085449317997452</c:v>
                </c:pt>
                <c:pt idx="288">
                  <c:v>2.1650613457120049</c:v>
                </c:pt>
                <c:pt idx="289">
                  <c:v>2.0966150963286654</c:v>
                </c:pt>
                <c:pt idx="290">
                  <c:v>2.1852075672240332</c:v>
                </c:pt>
                <c:pt idx="291">
                  <c:v>2.2267133997558863</c:v>
                </c:pt>
                <c:pt idx="292">
                  <c:v>2.3740438918507345</c:v>
                </c:pt>
                <c:pt idx="293">
                  <c:v>2.4667621760469651</c:v>
                </c:pt>
                <c:pt idx="294">
                  <c:v>2.4439470926807068</c:v>
                </c:pt>
                <c:pt idx="295">
                  <c:v>2.514821558368447</c:v>
                </c:pt>
                <c:pt idx="296">
                  <c:v>2.4466170828839364</c:v>
                </c:pt>
                <c:pt idx="297">
                  <c:v>2.5599664057168665</c:v>
                </c:pt>
                <c:pt idx="298">
                  <c:v>2.591034158016646</c:v>
                </c:pt>
                <c:pt idx="299">
                  <c:v>2.6606941113549238</c:v>
                </c:pt>
                <c:pt idx="300">
                  <c:v>2.6417632727526335</c:v>
                </c:pt>
                <c:pt idx="301">
                  <c:v>2.7026849755855817</c:v>
                </c:pt>
                <c:pt idx="302">
                  <c:v>2.8839972998577159</c:v>
                </c:pt>
                <c:pt idx="303">
                  <c:v>2.8854537184941438</c:v>
                </c:pt>
                <c:pt idx="304">
                  <c:v>2.8274445569375373</c:v>
                </c:pt>
                <c:pt idx="305">
                  <c:v>2.9000165763804535</c:v>
                </c:pt>
                <c:pt idx="306">
                  <c:v>2.868464396029434</c:v>
                </c:pt>
                <c:pt idx="307">
                  <c:v>2.8039009994036035</c:v>
                </c:pt>
                <c:pt idx="308">
                  <c:v>2.7136097794208087</c:v>
                </c:pt>
                <c:pt idx="309">
                  <c:v>2.621862632778591</c:v>
                </c:pt>
                <c:pt idx="310">
                  <c:v>2.7398254763525651</c:v>
                </c:pt>
                <c:pt idx="311">
                  <c:v>2.8310890629698688</c:v>
                </c:pt>
                <c:pt idx="312">
                  <c:v>2.7992931017036544</c:v>
                </c:pt>
                <c:pt idx="313">
                  <c:v>2.8335172591650837</c:v>
                </c:pt>
                <c:pt idx="314">
                  <c:v>2.9223536922744273</c:v>
                </c:pt>
                <c:pt idx="315">
                  <c:v>2.8536637687375168</c:v>
                </c:pt>
                <c:pt idx="316">
                  <c:v>2.8912864718645523</c:v>
                </c:pt>
                <c:pt idx="317">
                  <c:v>2.835218644602155</c:v>
                </c:pt>
                <c:pt idx="318">
                  <c:v>2.8903154485227089</c:v>
                </c:pt>
                <c:pt idx="319">
                  <c:v>2.9381328273030682</c:v>
                </c:pt>
                <c:pt idx="320">
                  <c:v>2.9553649763352006</c:v>
                </c:pt>
                <c:pt idx="321">
                  <c:v>2.9279362339898336</c:v>
                </c:pt>
                <c:pt idx="322">
                  <c:v>2.9563342875233007</c:v>
                </c:pt>
                <c:pt idx="323">
                  <c:v>2.9808482114354438</c:v>
                </c:pt>
                <c:pt idx="324">
                  <c:v>2.9291483800563074</c:v>
                </c:pt>
                <c:pt idx="325">
                  <c:v>3.0136162318919912</c:v>
                </c:pt>
                <c:pt idx="326">
                  <c:v>3.0711401385263457</c:v>
                </c:pt>
                <c:pt idx="327">
                  <c:v>3.1124039774275856</c:v>
                </c:pt>
                <c:pt idx="328">
                  <c:v>3.0616749049994936</c:v>
                </c:pt>
                <c:pt idx="329">
                  <c:v>3.0971107303499577</c:v>
                </c:pt>
                <c:pt idx="330">
                  <c:v>3.214828812099829</c:v>
                </c:pt>
                <c:pt idx="331">
                  <c:v>3.1823043890078146</c:v>
                </c:pt>
                <c:pt idx="332">
                  <c:v>3.128663466226699</c:v>
                </c:pt>
                <c:pt idx="333">
                  <c:v>3.1085180021676653</c:v>
                </c:pt>
                <c:pt idx="334">
                  <c:v>3.0767209715234922</c:v>
                </c:pt>
                <c:pt idx="335">
                  <c:v>3.1109433388897481</c:v>
                </c:pt>
                <c:pt idx="336">
                  <c:v>3.1694384064908916</c:v>
                </c:pt>
                <c:pt idx="337">
                  <c:v>3.0199233191030901</c:v>
                </c:pt>
                <c:pt idx="338">
                  <c:v>2.9837567174335113</c:v>
                </c:pt>
                <c:pt idx="339">
                  <c:v>2.9381261259538007</c:v>
                </c:pt>
                <c:pt idx="340">
                  <c:v>2.8492918825355877</c:v>
                </c:pt>
                <c:pt idx="341">
                  <c:v>2.8228362074062447</c:v>
                </c:pt>
                <c:pt idx="342">
                  <c:v>2.7691938509569041</c:v>
                </c:pt>
                <c:pt idx="343">
                  <c:v>2.8446793061401383</c:v>
                </c:pt>
                <c:pt idx="344">
                  <c:v>2.9162827289549917</c:v>
                </c:pt>
                <c:pt idx="345">
                  <c:v>2.9818174344400683</c:v>
                </c:pt>
                <c:pt idx="346">
                  <c:v>2.9570594042819125</c:v>
                </c:pt>
                <c:pt idx="347">
                  <c:v>3.0708943631091494</c:v>
                </c:pt>
                <c:pt idx="348">
                  <c:v>3.035941443468241</c:v>
                </c:pt>
                <c:pt idx="349">
                  <c:v>2.8541431979504757</c:v>
                </c:pt>
                <c:pt idx="350">
                  <c:v>2.7978309526549126</c:v>
                </c:pt>
                <c:pt idx="351">
                  <c:v>2.7585102364463006</c:v>
                </c:pt>
                <c:pt idx="352">
                  <c:v>2.825743406439206</c:v>
                </c:pt>
                <c:pt idx="353">
                  <c:v>2.6844816678079035</c:v>
                </c:pt>
                <c:pt idx="354">
                  <c:v>2.7648228351620583</c:v>
                </c:pt>
                <c:pt idx="355">
                  <c:v>2.76118156348815</c:v>
                </c:pt>
                <c:pt idx="356">
                  <c:v>2.7349669057243937</c:v>
                </c:pt>
                <c:pt idx="357">
                  <c:v>2.7211307081483338</c:v>
                </c:pt>
                <c:pt idx="358">
                  <c:v>2.7386058095560624</c:v>
                </c:pt>
                <c:pt idx="359">
                  <c:v>2.7706447589220584</c:v>
                </c:pt>
                <c:pt idx="360">
                  <c:v>2.8126338802435225</c:v>
                </c:pt>
                <c:pt idx="361">
                  <c:v>2.8097199915435902</c:v>
                </c:pt>
                <c:pt idx="362">
                  <c:v>2.5910310554417779</c:v>
                </c:pt>
                <c:pt idx="363">
                  <c:v>2.5485562833499209</c:v>
                </c:pt>
                <c:pt idx="364">
                  <c:v>2.6381201968156871</c:v>
                </c:pt>
                <c:pt idx="365">
                  <c:v>2.6648206113276589</c:v>
                </c:pt>
                <c:pt idx="366">
                  <c:v>2.8034126016815879</c:v>
                </c:pt>
                <c:pt idx="367">
                  <c:v>3.0822988907094739</c:v>
                </c:pt>
                <c:pt idx="368">
                  <c:v>3.1745336027150644</c:v>
                </c:pt>
                <c:pt idx="369">
                  <c:v>3.353659835781865</c:v>
                </c:pt>
                <c:pt idx="370">
                  <c:v>3.3626409368220886</c:v>
                </c:pt>
                <c:pt idx="371">
                  <c:v>3.4857001445460298</c:v>
                </c:pt>
                <c:pt idx="372">
                  <c:v>3.5917699999445656</c:v>
                </c:pt>
                <c:pt idx="373">
                  <c:v>3.5058476780058916</c:v>
                </c:pt>
                <c:pt idx="374">
                  <c:v>3.5526928146794066</c:v>
                </c:pt>
                <c:pt idx="375">
                  <c:v>3.4599746376019036</c:v>
                </c:pt>
                <c:pt idx="376">
                  <c:v>3.5883742964033103</c:v>
                </c:pt>
                <c:pt idx="377">
                  <c:v>3.687646671313308</c:v>
                </c:pt>
                <c:pt idx="378">
                  <c:v>3.6519650021216803</c:v>
                </c:pt>
                <c:pt idx="379">
                  <c:v>3.7301207051320864</c:v>
                </c:pt>
                <c:pt idx="380">
                  <c:v>3.8614321443148514</c:v>
                </c:pt>
                <c:pt idx="381">
                  <c:v>4.038374549463791</c:v>
                </c:pt>
                <c:pt idx="382">
                  <c:v>4.1017245310212296</c:v>
                </c:pt>
                <c:pt idx="383">
                  <c:v>4.1670157821060263</c:v>
                </c:pt>
                <c:pt idx="384">
                  <c:v>4.2463849317077997</c:v>
                </c:pt>
                <c:pt idx="385">
                  <c:v>4.175996855079811</c:v>
                </c:pt>
                <c:pt idx="386">
                  <c:v>4.2633754132755008</c:v>
                </c:pt>
                <c:pt idx="387">
                  <c:v>4.3512393171676962</c:v>
                </c:pt>
                <c:pt idx="388">
                  <c:v>4.0568214112501781</c:v>
                </c:pt>
                <c:pt idx="389">
                  <c:v>4.0124032736183999</c:v>
                </c:pt>
                <c:pt idx="390">
                  <c:v>4.1303639174595066</c:v>
                </c:pt>
                <c:pt idx="391">
                  <c:v>4.2014805233903241</c:v>
                </c:pt>
                <c:pt idx="392">
                  <c:v>4.3247813723102597</c:v>
                </c:pt>
                <c:pt idx="393">
                  <c:v>4.4000239186257133</c:v>
                </c:pt>
                <c:pt idx="394">
                  <c:v>4.650266478949713</c:v>
                </c:pt>
                <c:pt idx="395">
                  <c:v>4.7364312665381725</c:v>
                </c:pt>
                <c:pt idx="396">
                  <c:v>4.6522080457565913</c:v>
                </c:pt>
                <c:pt idx="397">
                  <c:v>4.6687140799029363</c:v>
                </c:pt>
                <c:pt idx="398">
                  <c:v>4.9240553903609872</c:v>
                </c:pt>
                <c:pt idx="399">
                  <c:v>4.9552763229482029</c:v>
                </c:pt>
                <c:pt idx="400">
                  <c:v>5.2501409559595809</c:v>
                </c:pt>
                <c:pt idx="401">
                  <c:v>5.2767526565649012</c:v>
                </c:pt>
                <c:pt idx="402">
                  <c:v>5.5386026642904742</c:v>
                </c:pt>
                <c:pt idx="403">
                  <c:v>5.5538939552256732</c:v>
                </c:pt>
                <c:pt idx="404">
                  <c:v>5.6296222531904663</c:v>
                </c:pt>
                <c:pt idx="405">
                  <c:v>4.8211255848548005</c:v>
                </c:pt>
                <c:pt idx="406">
                  <c:v>5.0762158711114012</c:v>
                </c:pt>
                <c:pt idx="407">
                  <c:v>4.7315623093772086</c:v>
                </c:pt>
                <c:pt idx="408">
                  <c:v>4.8639656174805115</c:v>
                </c:pt>
                <c:pt idx="409">
                  <c:v>4.8118190420955029</c:v>
                </c:pt>
                <c:pt idx="410">
                  <c:v>4.8044617707801391</c:v>
                </c:pt>
                <c:pt idx="411">
                  <c:v>4.8367093181856156</c:v>
                </c:pt>
                <c:pt idx="412">
                  <c:v>4.8634369738779091</c:v>
                </c:pt>
                <c:pt idx="413">
                  <c:v>4.7665621727952345</c:v>
                </c:pt>
                <c:pt idx="414">
                  <c:v>4.5597696394906864</c:v>
                </c:pt>
                <c:pt idx="415">
                  <c:v>4.3331080504812443</c:v>
                </c:pt>
                <c:pt idx="416">
                  <c:v>4.2468272029800618</c:v>
                </c:pt>
                <c:pt idx="417">
                  <c:v>4.1479865466579033</c:v>
                </c:pt>
                <c:pt idx="418">
                  <c:v>4.0009030916999606</c:v>
                </c:pt>
                <c:pt idx="419">
                  <c:v>3.9865638550193077</c:v>
                </c:pt>
                <c:pt idx="420">
                  <c:v>4.1177975505626883</c:v>
                </c:pt>
                <c:pt idx="421">
                  <c:v>4.240499681974355</c:v>
                </c:pt>
                <c:pt idx="422">
                  <c:v>4.0100963722539609</c:v>
                </c:pt>
                <c:pt idx="423">
                  <c:v>4.1424255424419689</c:v>
                </c:pt>
                <c:pt idx="424">
                  <c:v>4.1446790219370575</c:v>
                </c:pt>
                <c:pt idx="425">
                  <c:v>4.1809159506258533</c:v>
                </c:pt>
                <c:pt idx="426">
                  <c:v>4.299858828505208</c:v>
                </c:pt>
                <c:pt idx="427">
                  <c:v>4.1536378291830598</c:v>
                </c:pt>
                <c:pt idx="428">
                  <c:v>4.2294541804791388</c:v>
                </c:pt>
                <c:pt idx="429">
                  <c:v>4.2358914097418285</c:v>
                </c:pt>
                <c:pt idx="430">
                  <c:v>4.4009979851107452</c:v>
                </c:pt>
                <c:pt idx="431">
                  <c:v>4.7521624163387024</c:v>
                </c:pt>
                <c:pt idx="432">
                  <c:v>4.8733568144425883</c:v>
                </c:pt>
                <c:pt idx="433">
                  <c:v>4.9230748006635316</c:v>
                </c:pt>
                <c:pt idx="434">
                  <c:v>5.2107054458922981</c:v>
                </c:pt>
                <c:pt idx="435">
                  <c:v>5.1059650557244165</c:v>
                </c:pt>
                <c:pt idx="436">
                  <c:v>4.8556400129024713</c:v>
                </c:pt>
                <c:pt idx="437">
                  <c:v>5.1167908997164044</c:v>
                </c:pt>
                <c:pt idx="438">
                  <c:v>5.2867604598231841</c:v>
                </c:pt>
                <c:pt idx="439">
                  <c:v>5.1624211405686031</c:v>
                </c:pt>
                <c:pt idx="440">
                  <c:v>5.2263370767099833</c:v>
                </c:pt>
                <c:pt idx="441">
                  <c:v>5.465541298373922</c:v>
                </c:pt>
                <c:pt idx="442">
                  <c:v>5.4269600423486999</c:v>
                </c:pt>
                <c:pt idx="443">
                  <c:v>5.7243574526694081</c:v>
                </c:pt>
                <c:pt idx="444">
                  <c:v>5.8061127258084317</c:v>
                </c:pt>
                <c:pt idx="445">
                  <c:v>5.8539667068945453</c:v>
                </c:pt>
                <c:pt idx="446">
                  <c:v>5.7350726430775172</c:v>
                </c:pt>
                <c:pt idx="447">
                  <c:v>5.7126485090430839</c:v>
                </c:pt>
                <c:pt idx="448">
                  <c:v>5.6259933438094096</c:v>
                </c:pt>
                <c:pt idx="449">
                  <c:v>5.6123109279972656</c:v>
                </c:pt>
                <c:pt idx="450">
                  <c:v>5.6707855955560689</c:v>
                </c:pt>
                <c:pt idx="451">
                  <c:v>5.7037385306518456</c:v>
                </c:pt>
                <c:pt idx="452">
                  <c:v>5.9740101809267836</c:v>
                </c:pt>
                <c:pt idx="453">
                  <c:v>5.9903013066901707</c:v>
                </c:pt>
                <c:pt idx="454">
                  <c:v>6.0084818711559747</c:v>
                </c:pt>
                <c:pt idx="455">
                  <c:v>6.0639221333811317</c:v>
                </c:pt>
                <c:pt idx="456">
                  <c:v>6.2184854446388842</c:v>
                </c:pt>
                <c:pt idx="457">
                  <c:v>6.2059738519242709</c:v>
                </c:pt>
                <c:pt idx="458">
                  <c:v>6.2439233820287887</c:v>
                </c:pt>
                <c:pt idx="459">
                  <c:v>6.3751519197488884</c:v>
                </c:pt>
                <c:pt idx="460">
                  <c:v>6.6663433588353387</c:v>
                </c:pt>
                <c:pt idx="461">
                  <c:v>6.6244587235117756</c:v>
                </c:pt>
                <c:pt idx="462">
                  <c:v>6.4260495602838743</c:v>
                </c:pt>
                <c:pt idx="463">
                  <c:v>6.1822452399667043</c:v>
                </c:pt>
                <c:pt idx="464">
                  <c:v>6.2020222424893579</c:v>
                </c:pt>
                <c:pt idx="465">
                  <c:v>6.0382392391096991</c:v>
                </c:pt>
                <c:pt idx="466">
                  <c:v>6.1008859712154626</c:v>
                </c:pt>
                <c:pt idx="467">
                  <c:v>6.1808929898419827</c:v>
                </c:pt>
                <c:pt idx="468">
                  <c:v>6.1075010664805989</c:v>
                </c:pt>
                <c:pt idx="469">
                  <c:v>6.3839265647495109</c:v>
                </c:pt>
                <c:pt idx="470">
                  <c:v>6.1006525912918805</c:v>
                </c:pt>
                <c:pt idx="471">
                  <c:v>6.273484079203179</c:v>
                </c:pt>
                <c:pt idx="472">
                  <c:v>6.3199266818415207</c:v>
                </c:pt>
                <c:pt idx="473">
                  <c:v>6.257125570404062</c:v>
                </c:pt>
                <c:pt idx="474">
                  <c:v>6.4213438309993167</c:v>
                </c:pt>
                <c:pt idx="475">
                  <c:v>6.4519607983855218</c:v>
                </c:pt>
                <c:pt idx="476">
                  <c:v>6.5694381006025253</c:v>
                </c:pt>
                <c:pt idx="477">
                  <c:v>6.460713900037554</c:v>
                </c:pt>
                <c:pt idx="478">
                  <c:v>6.4030261856241193</c:v>
                </c:pt>
                <c:pt idx="479">
                  <c:v>6.4982391850043495</c:v>
                </c:pt>
                <c:pt idx="480">
                  <c:v>6.4822990042835338</c:v>
                </c:pt>
                <c:pt idx="481">
                  <c:v>6.5648640467010928</c:v>
                </c:pt>
                <c:pt idx="482">
                  <c:v>6.6607701455593498</c:v>
                </c:pt>
                <c:pt idx="483">
                  <c:v>6.6041336170116587</c:v>
                </c:pt>
                <c:pt idx="484">
                  <c:v>6.7120517644472457</c:v>
                </c:pt>
                <c:pt idx="485">
                  <c:v>6.8955793958425264</c:v>
                </c:pt>
                <c:pt idx="486">
                  <c:v>6.9349324674545993</c:v>
                </c:pt>
                <c:pt idx="487">
                  <c:v>7.0011749423837255</c:v>
                </c:pt>
                <c:pt idx="488">
                  <c:v>7.0370489627884991</c:v>
                </c:pt>
                <c:pt idx="489">
                  <c:v>7.1436039581830428</c:v>
                </c:pt>
                <c:pt idx="490">
                  <c:v>7.3041135955194578</c:v>
                </c:pt>
                <c:pt idx="491">
                  <c:v>7.274064472187491</c:v>
                </c:pt>
                <c:pt idx="492">
                  <c:v>7.303553529557739</c:v>
                </c:pt>
                <c:pt idx="493">
                  <c:v>7.1813358647941197</c:v>
                </c:pt>
                <c:pt idx="494">
                  <c:v>7.270449061540349</c:v>
                </c:pt>
                <c:pt idx="495">
                  <c:v>7.1520788803694106</c:v>
                </c:pt>
                <c:pt idx="496">
                  <c:v>7.1017568533671316</c:v>
                </c:pt>
                <c:pt idx="497">
                  <c:v>7.2149233488255371</c:v>
                </c:pt>
                <c:pt idx="498">
                  <c:v>7.3100954027198943</c:v>
                </c:pt>
                <c:pt idx="499">
                  <c:v>7.6096119416555359</c:v>
                </c:pt>
                <c:pt idx="500">
                  <c:v>7.6662959410089284</c:v>
                </c:pt>
                <c:pt idx="501">
                  <c:v>7.6826711491389226</c:v>
                </c:pt>
                <c:pt idx="502">
                  <c:v>7.7860261241082878</c:v>
                </c:pt>
                <c:pt idx="503">
                  <c:v>7.9329951532269547</c:v>
                </c:pt>
                <c:pt idx="504">
                  <c:v>7.9809977068991316</c:v>
                </c:pt>
                <c:pt idx="505">
                  <c:v>7.9753471605226469</c:v>
                </c:pt>
                <c:pt idx="506">
                  <c:v>7.959595849880615</c:v>
                </c:pt>
                <c:pt idx="507">
                  <c:v>8.178771281202927</c:v>
                </c:pt>
                <c:pt idx="508">
                  <c:v>8.2079286008204164</c:v>
                </c:pt>
                <c:pt idx="509">
                  <c:v>8.3029846219465178</c:v>
                </c:pt>
                <c:pt idx="510">
                  <c:v>8.1507909138262384</c:v>
                </c:pt>
                <c:pt idx="511">
                  <c:v>8.0052911452235271</c:v>
                </c:pt>
                <c:pt idx="512">
                  <c:v>8.1414451370214884</c:v>
                </c:pt>
                <c:pt idx="513">
                  <c:v>8.3070095653279559</c:v>
                </c:pt>
                <c:pt idx="514">
                  <c:v>8.1376462543100505</c:v>
                </c:pt>
                <c:pt idx="515">
                  <c:v>8.1707501992725842</c:v>
                </c:pt>
                <c:pt idx="516">
                  <c:v>7.9776835428139723</c:v>
                </c:pt>
                <c:pt idx="517">
                  <c:v>7.9401006756437758</c:v>
                </c:pt>
                <c:pt idx="518">
                  <c:v>7.7299182706588088</c:v>
                </c:pt>
                <c:pt idx="519">
                  <c:v>8.0095712538547037</c:v>
                </c:pt>
                <c:pt idx="520">
                  <c:v>8.0037883434094201</c:v>
                </c:pt>
                <c:pt idx="521">
                  <c:v>8.052619456092561</c:v>
                </c:pt>
                <c:pt idx="522">
                  <c:v>8.2479196357611748</c:v>
                </c:pt>
                <c:pt idx="523">
                  <c:v>8.1186664871491612</c:v>
                </c:pt>
                <c:pt idx="524">
                  <c:v>7.7298716677460755</c:v>
                </c:pt>
                <c:pt idx="525">
                  <c:v>6.75504982185495</c:v>
                </c:pt>
                <c:pt idx="526">
                  <c:v>6.7767875721816786</c:v>
                </c:pt>
                <c:pt idx="527">
                  <c:v>6.8494821724684707</c:v>
                </c:pt>
                <c:pt idx="528">
                  <c:v>6.4943433713081529</c:v>
                </c:pt>
                <c:pt idx="529">
                  <c:v>7.0536427167885813</c:v>
                </c:pt>
                <c:pt idx="530">
                  <c:v>7.3468908590963498</c:v>
                </c:pt>
                <c:pt idx="531">
                  <c:v>7.3491316608083741</c:v>
                </c:pt>
                <c:pt idx="532">
                  <c:v>7.3682834979164413</c:v>
                </c:pt>
                <c:pt idx="533">
                  <c:v>7.4850339499409282</c:v>
                </c:pt>
                <c:pt idx="534">
                  <c:v>7.5411492494636363</c:v>
                </c:pt>
                <c:pt idx="535">
                  <c:v>7.4537397885131034</c:v>
                </c:pt>
                <c:pt idx="536">
                  <c:v>7.3078775545916912</c:v>
                </c:pt>
                <c:pt idx="537">
                  <c:v>7.4518792818049207</c:v>
                </c:pt>
                <c:pt idx="538">
                  <c:v>7.2225327931488099</c:v>
                </c:pt>
                <c:pt idx="539">
                  <c:v>7.5564449292416658</c:v>
                </c:pt>
                <c:pt idx="540">
                  <c:v>7.336847083152974</c:v>
                </c:pt>
                <c:pt idx="541">
                  <c:v>7.1645559030992922</c:v>
                </c:pt>
                <c:pt idx="542">
                  <c:v>7.5245533435623217</c:v>
                </c:pt>
                <c:pt idx="543">
                  <c:v>7.5573077242668489</c:v>
                </c:pt>
                <c:pt idx="544">
                  <c:v>7.1420714513570065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'最適ポートフォリオ計算例（サープラスフレームワーク）'!$P$60</c:f>
              <c:strCache>
                <c:ptCount val="1"/>
                <c:pt idx="0">
                  <c:v>外国株式</c:v>
                </c:pt>
              </c:strCache>
            </c:strRef>
          </c:tx>
          <c:marker>
            <c:symbol val="none"/>
          </c:marker>
          <c:cat>
            <c:numRef>
              <c:f>'最適ポートフォリオ計算例（サープラスフレームワーク）'!$J$61:$J$605</c:f>
              <c:numCache>
                <c:formatCode>General</c:formatCode>
                <c:ptCount val="545"/>
                <c:pt idx="0">
                  <c:v>196501</c:v>
                </c:pt>
                <c:pt idx="1">
                  <c:v>196502</c:v>
                </c:pt>
                <c:pt idx="2">
                  <c:v>196503</c:v>
                </c:pt>
                <c:pt idx="3">
                  <c:v>196504</c:v>
                </c:pt>
                <c:pt idx="4">
                  <c:v>196505</c:v>
                </c:pt>
                <c:pt idx="5">
                  <c:v>196506</c:v>
                </c:pt>
                <c:pt idx="6">
                  <c:v>196507</c:v>
                </c:pt>
                <c:pt idx="7">
                  <c:v>196508</c:v>
                </c:pt>
                <c:pt idx="8">
                  <c:v>196509</c:v>
                </c:pt>
                <c:pt idx="9">
                  <c:v>196510</c:v>
                </c:pt>
                <c:pt idx="10">
                  <c:v>196511</c:v>
                </c:pt>
                <c:pt idx="11">
                  <c:v>196512</c:v>
                </c:pt>
                <c:pt idx="12">
                  <c:v>196601</c:v>
                </c:pt>
                <c:pt idx="13">
                  <c:v>196602</c:v>
                </c:pt>
                <c:pt idx="14">
                  <c:v>196603</c:v>
                </c:pt>
                <c:pt idx="15">
                  <c:v>196604</c:v>
                </c:pt>
                <c:pt idx="16">
                  <c:v>196605</c:v>
                </c:pt>
                <c:pt idx="17">
                  <c:v>196606</c:v>
                </c:pt>
                <c:pt idx="18">
                  <c:v>196607</c:v>
                </c:pt>
                <c:pt idx="19">
                  <c:v>196608</c:v>
                </c:pt>
                <c:pt idx="20">
                  <c:v>196609</c:v>
                </c:pt>
                <c:pt idx="21">
                  <c:v>196610</c:v>
                </c:pt>
                <c:pt idx="22">
                  <c:v>196611</c:v>
                </c:pt>
                <c:pt idx="23">
                  <c:v>196612</c:v>
                </c:pt>
                <c:pt idx="24">
                  <c:v>196701</c:v>
                </c:pt>
                <c:pt idx="25">
                  <c:v>196702</c:v>
                </c:pt>
                <c:pt idx="26">
                  <c:v>196703</c:v>
                </c:pt>
                <c:pt idx="27">
                  <c:v>196704</c:v>
                </c:pt>
                <c:pt idx="28">
                  <c:v>196705</c:v>
                </c:pt>
                <c:pt idx="29">
                  <c:v>196706</c:v>
                </c:pt>
                <c:pt idx="30">
                  <c:v>196707</c:v>
                </c:pt>
                <c:pt idx="31">
                  <c:v>196708</c:v>
                </c:pt>
                <c:pt idx="32">
                  <c:v>196709</c:v>
                </c:pt>
                <c:pt idx="33">
                  <c:v>196710</c:v>
                </c:pt>
                <c:pt idx="34">
                  <c:v>196711</c:v>
                </c:pt>
                <c:pt idx="35">
                  <c:v>196712</c:v>
                </c:pt>
                <c:pt idx="36">
                  <c:v>196801</c:v>
                </c:pt>
                <c:pt idx="37">
                  <c:v>196802</c:v>
                </c:pt>
                <c:pt idx="38">
                  <c:v>196803</c:v>
                </c:pt>
                <c:pt idx="39">
                  <c:v>196804</c:v>
                </c:pt>
                <c:pt idx="40">
                  <c:v>196805</c:v>
                </c:pt>
                <c:pt idx="41">
                  <c:v>196806</c:v>
                </c:pt>
                <c:pt idx="42">
                  <c:v>196807</c:v>
                </c:pt>
                <c:pt idx="43">
                  <c:v>196808</c:v>
                </c:pt>
                <c:pt idx="44">
                  <c:v>196809</c:v>
                </c:pt>
                <c:pt idx="45">
                  <c:v>196810</c:v>
                </c:pt>
                <c:pt idx="46">
                  <c:v>196811</c:v>
                </c:pt>
                <c:pt idx="47">
                  <c:v>196812</c:v>
                </c:pt>
                <c:pt idx="48">
                  <c:v>196901</c:v>
                </c:pt>
                <c:pt idx="49">
                  <c:v>196902</c:v>
                </c:pt>
                <c:pt idx="50">
                  <c:v>196903</c:v>
                </c:pt>
                <c:pt idx="51">
                  <c:v>196904</c:v>
                </c:pt>
                <c:pt idx="52">
                  <c:v>196905</c:v>
                </c:pt>
                <c:pt idx="53">
                  <c:v>196906</c:v>
                </c:pt>
                <c:pt idx="54">
                  <c:v>196907</c:v>
                </c:pt>
                <c:pt idx="55">
                  <c:v>196908</c:v>
                </c:pt>
                <c:pt idx="56">
                  <c:v>196909</c:v>
                </c:pt>
                <c:pt idx="57">
                  <c:v>196910</c:v>
                </c:pt>
                <c:pt idx="58">
                  <c:v>196911</c:v>
                </c:pt>
                <c:pt idx="59">
                  <c:v>196912</c:v>
                </c:pt>
                <c:pt idx="60">
                  <c:v>197001</c:v>
                </c:pt>
                <c:pt idx="61">
                  <c:v>197002</c:v>
                </c:pt>
                <c:pt idx="62">
                  <c:v>197003</c:v>
                </c:pt>
                <c:pt idx="63">
                  <c:v>197004</c:v>
                </c:pt>
                <c:pt idx="64">
                  <c:v>197005</c:v>
                </c:pt>
                <c:pt idx="65">
                  <c:v>197006</c:v>
                </c:pt>
                <c:pt idx="66">
                  <c:v>197007</c:v>
                </c:pt>
                <c:pt idx="67">
                  <c:v>197008</c:v>
                </c:pt>
                <c:pt idx="68">
                  <c:v>197009</c:v>
                </c:pt>
                <c:pt idx="69">
                  <c:v>197010</c:v>
                </c:pt>
                <c:pt idx="70">
                  <c:v>197011</c:v>
                </c:pt>
                <c:pt idx="71">
                  <c:v>197012</c:v>
                </c:pt>
                <c:pt idx="72">
                  <c:v>197101</c:v>
                </c:pt>
                <c:pt idx="73">
                  <c:v>197102</c:v>
                </c:pt>
                <c:pt idx="74">
                  <c:v>197103</c:v>
                </c:pt>
                <c:pt idx="75">
                  <c:v>197104</c:v>
                </c:pt>
                <c:pt idx="76">
                  <c:v>197105</c:v>
                </c:pt>
                <c:pt idx="77">
                  <c:v>197106</c:v>
                </c:pt>
                <c:pt idx="78">
                  <c:v>197107</c:v>
                </c:pt>
                <c:pt idx="79">
                  <c:v>197108</c:v>
                </c:pt>
                <c:pt idx="80">
                  <c:v>197109</c:v>
                </c:pt>
                <c:pt idx="81">
                  <c:v>197110</c:v>
                </c:pt>
                <c:pt idx="82">
                  <c:v>197111</c:v>
                </c:pt>
                <c:pt idx="83">
                  <c:v>197112</c:v>
                </c:pt>
                <c:pt idx="84">
                  <c:v>197201</c:v>
                </c:pt>
                <c:pt idx="85">
                  <c:v>197202</c:v>
                </c:pt>
                <c:pt idx="86">
                  <c:v>197203</c:v>
                </c:pt>
                <c:pt idx="87">
                  <c:v>197204</c:v>
                </c:pt>
                <c:pt idx="88">
                  <c:v>197205</c:v>
                </c:pt>
                <c:pt idx="89">
                  <c:v>197206</c:v>
                </c:pt>
                <c:pt idx="90">
                  <c:v>197207</c:v>
                </c:pt>
                <c:pt idx="91">
                  <c:v>197208</c:v>
                </c:pt>
                <c:pt idx="92">
                  <c:v>197209</c:v>
                </c:pt>
                <c:pt idx="93">
                  <c:v>197210</c:v>
                </c:pt>
                <c:pt idx="94">
                  <c:v>197211</c:v>
                </c:pt>
                <c:pt idx="95">
                  <c:v>197212</c:v>
                </c:pt>
                <c:pt idx="96">
                  <c:v>197301</c:v>
                </c:pt>
                <c:pt idx="97">
                  <c:v>197302</c:v>
                </c:pt>
                <c:pt idx="98">
                  <c:v>197303</c:v>
                </c:pt>
                <c:pt idx="99">
                  <c:v>197304</c:v>
                </c:pt>
                <c:pt idx="100">
                  <c:v>197305</c:v>
                </c:pt>
                <c:pt idx="101">
                  <c:v>197306</c:v>
                </c:pt>
                <c:pt idx="102">
                  <c:v>197307</c:v>
                </c:pt>
                <c:pt idx="103">
                  <c:v>197308</c:v>
                </c:pt>
                <c:pt idx="104">
                  <c:v>197309</c:v>
                </c:pt>
                <c:pt idx="105">
                  <c:v>197310</c:v>
                </c:pt>
                <c:pt idx="106">
                  <c:v>197311</c:v>
                </c:pt>
                <c:pt idx="107">
                  <c:v>197312</c:v>
                </c:pt>
                <c:pt idx="108">
                  <c:v>197401</c:v>
                </c:pt>
                <c:pt idx="109">
                  <c:v>197402</c:v>
                </c:pt>
                <c:pt idx="110">
                  <c:v>197403</c:v>
                </c:pt>
                <c:pt idx="111">
                  <c:v>197404</c:v>
                </c:pt>
                <c:pt idx="112">
                  <c:v>197405</c:v>
                </c:pt>
                <c:pt idx="113">
                  <c:v>197406</c:v>
                </c:pt>
                <c:pt idx="114">
                  <c:v>197407</c:v>
                </c:pt>
                <c:pt idx="115">
                  <c:v>197408</c:v>
                </c:pt>
                <c:pt idx="116">
                  <c:v>197409</c:v>
                </c:pt>
                <c:pt idx="117">
                  <c:v>197410</c:v>
                </c:pt>
                <c:pt idx="118">
                  <c:v>197411</c:v>
                </c:pt>
                <c:pt idx="119">
                  <c:v>197412</c:v>
                </c:pt>
                <c:pt idx="120">
                  <c:v>197501</c:v>
                </c:pt>
                <c:pt idx="121">
                  <c:v>197502</c:v>
                </c:pt>
                <c:pt idx="122">
                  <c:v>197503</c:v>
                </c:pt>
                <c:pt idx="123">
                  <c:v>197504</c:v>
                </c:pt>
                <c:pt idx="124">
                  <c:v>197505</c:v>
                </c:pt>
                <c:pt idx="125">
                  <c:v>197506</c:v>
                </c:pt>
                <c:pt idx="126">
                  <c:v>197507</c:v>
                </c:pt>
                <c:pt idx="127">
                  <c:v>197508</c:v>
                </c:pt>
                <c:pt idx="128">
                  <c:v>197509</c:v>
                </c:pt>
                <c:pt idx="129">
                  <c:v>197510</c:v>
                </c:pt>
                <c:pt idx="130">
                  <c:v>197511</c:v>
                </c:pt>
                <c:pt idx="131">
                  <c:v>197512</c:v>
                </c:pt>
                <c:pt idx="132">
                  <c:v>197601</c:v>
                </c:pt>
                <c:pt idx="133">
                  <c:v>197602</c:v>
                </c:pt>
                <c:pt idx="134">
                  <c:v>197603</c:v>
                </c:pt>
                <c:pt idx="135">
                  <c:v>197604</c:v>
                </c:pt>
                <c:pt idx="136">
                  <c:v>197605</c:v>
                </c:pt>
                <c:pt idx="137">
                  <c:v>197606</c:v>
                </c:pt>
                <c:pt idx="138">
                  <c:v>197607</c:v>
                </c:pt>
                <c:pt idx="139">
                  <c:v>197608</c:v>
                </c:pt>
                <c:pt idx="140">
                  <c:v>197609</c:v>
                </c:pt>
                <c:pt idx="141">
                  <c:v>197610</c:v>
                </c:pt>
                <c:pt idx="142">
                  <c:v>197611</c:v>
                </c:pt>
                <c:pt idx="143">
                  <c:v>197612</c:v>
                </c:pt>
                <c:pt idx="144">
                  <c:v>197701</c:v>
                </c:pt>
                <c:pt idx="145">
                  <c:v>197702</c:v>
                </c:pt>
                <c:pt idx="146">
                  <c:v>197703</c:v>
                </c:pt>
                <c:pt idx="147">
                  <c:v>197704</c:v>
                </c:pt>
                <c:pt idx="148">
                  <c:v>197705</c:v>
                </c:pt>
                <c:pt idx="149">
                  <c:v>197706</c:v>
                </c:pt>
                <c:pt idx="150">
                  <c:v>197707</c:v>
                </c:pt>
                <c:pt idx="151">
                  <c:v>197708</c:v>
                </c:pt>
                <c:pt idx="152">
                  <c:v>197709</c:v>
                </c:pt>
                <c:pt idx="153">
                  <c:v>197710</c:v>
                </c:pt>
                <c:pt idx="154">
                  <c:v>197711</c:v>
                </c:pt>
                <c:pt idx="155">
                  <c:v>197712</c:v>
                </c:pt>
                <c:pt idx="156">
                  <c:v>197801</c:v>
                </c:pt>
                <c:pt idx="157">
                  <c:v>197802</c:v>
                </c:pt>
                <c:pt idx="158">
                  <c:v>197803</c:v>
                </c:pt>
                <c:pt idx="159">
                  <c:v>197804</c:v>
                </c:pt>
                <c:pt idx="160">
                  <c:v>197805</c:v>
                </c:pt>
                <c:pt idx="161">
                  <c:v>197806</c:v>
                </c:pt>
                <c:pt idx="162">
                  <c:v>197807</c:v>
                </c:pt>
                <c:pt idx="163">
                  <c:v>197808</c:v>
                </c:pt>
                <c:pt idx="164">
                  <c:v>197809</c:v>
                </c:pt>
                <c:pt idx="165">
                  <c:v>197810</c:v>
                </c:pt>
                <c:pt idx="166">
                  <c:v>197811</c:v>
                </c:pt>
                <c:pt idx="167">
                  <c:v>197812</c:v>
                </c:pt>
                <c:pt idx="168">
                  <c:v>197901</c:v>
                </c:pt>
                <c:pt idx="169">
                  <c:v>197902</c:v>
                </c:pt>
                <c:pt idx="170">
                  <c:v>197903</c:v>
                </c:pt>
                <c:pt idx="171">
                  <c:v>197904</c:v>
                </c:pt>
                <c:pt idx="172">
                  <c:v>197905</c:v>
                </c:pt>
                <c:pt idx="173">
                  <c:v>197906</c:v>
                </c:pt>
                <c:pt idx="174">
                  <c:v>197907</c:v>
                </c:pt>
                <c:pt idx="175">
                  <c:v>197908</c:v>
                </c:pt>
                <c:pt idx="176">
                  <c:v>197909</c:v>
                </c:pt>
                <c:pt idx="177">
                  <c:v>197910</c:v>
                </c:pt>
                <c:pt idx="178">
                  <c:v>197911</c:v>
                </c:pt>
                <c:pt idx="179">
                  <c:v>197912</c:v>
                </c:pt>
                <c:pt idx="180">
                  <c:v>198001</c:v>
                </c:pt>
                <c:pt idx="181">
                  <c:v>198002</c:v>
                </c:pt>
                <c:pt idx="182">
                  <c:v>198003</c:v>
                </c:pt>
                <c:pt idx="183">
                  <c:v>198004</c:v>
                </c:pt>
                <c:pt idx="184">
                  <c:v>198005</c:v>
                </c:pt>
                <c:pt idx="185">
                  <c:v>198006</c:v>
                </c:pt>
                <c:pt idx="186">
                  <c:v>198007</c:v>
                </c:pt>
                <c:pt idx="187">
                  <c:v>198008</c:v>
                </c:pt>
                <c:pt idx="188">
                  <c:v>198009</c:v>
                </c:pt>
                <c:pt idx="189">
                  <c:v>198010</c:v>
                </c:pt>
                <c:pt idx="190">
                  <c:v>198011</c:v>
                </c:pt>
                <c:pt idx="191">
                  <c:v>198012</c:v>
                </c:pt>
                <c:pt idx="192">
                  <c:v>198101</c:v>
                </c:pt>
                <c:pt idx="193">
                  <c:v>198102</c:v>
                </c:pt>
                <c:pt idx="194">
                  <c:v>198103</c:v>
                </c:pt>
                <c:pt idx="195">
                  <c:v>198104</c:v>
                </c:pt>
                <c:pt idx="196">
                  <c:v>198105</c:v>
                </c:pt>
                <c:pt idx="197">
                  <c:v>198106</c:v>
                </c:pt>
                <c:pt idx="198">
                  <c:v>198107</c:v>
                </c:pt>
                <c:pt idx="199">
                  <c:v>198108</c:v>
                </c:pt>
                <c:pt idx="200">
                  <c:v>198109</c:v>
                </c:pt>
                <c:pt idx="201">
                  <c:v>198110</c:v>
                </c:pt>
                <c:pt idx="202">
                  <c:v>198111</c:v>
                </c:pt>
                <c:pt idx="203">
                  <c:v>198112</c:v>
                </c:pt>
                <c:pt idx="204">
                  <c:v>198201</c:v>
                </c:pt>
                <c:pt idx="205">
                  <c:v>198202</c:v>
                </c:pt>
                <c:pt idx="206">
                  <c:v>198203</c:v>
                </c:pt>
                <c:pt idx="207">
                  <c:v>198204</c:v>
                </c:pt>
                <c:pt idx="208">
                  <c:v>198205</c:v>
                </c:pt>
                <c:pt idx="209">
                  <c:v>198206</c:v>
                </c:pt>
                <c:pt idx="210">
                  <c:v>198207</c:v>
                </c:pt>
                <c:pt idx="211">
                  <c:v>198208</c:v>
                </c:pt>
                <c:pt idx="212">
                  <c:v>198209</c:v>
                </c:pt>
                <c:pt idx="213">
                  <c:v>198210</c:v>
                </c:pt>
                <c:pt idx="214">
                  <c:v>198211</c:v>
                </c:pt>
                <c:pt idx="215">
                  <c:v>198212</c:v>
                </c:pt>
                <c:pt idx="216">
                  <c:v>198301</c:v>
                </c:pt>
                <c:pt idx="217">
                  <c:v>198302</c:v>
                </c:pt>
                <c:pt idx="218">
                  <c:v>198303</c:v>
                </c:pt>
                <c:pt idx="219">
                  <c:v>198304</c:v>
                </c:pt>
                <c:pt idx="220">
                  <c:v>198305</c:v>
                </c:pt>
                <c:pt idx="221">
                  <c:v>198306</c:v>
                </c:pt>
                <c:pt idx="222">
                  <c:v>198307</c:v>
                </c:pt>
                <c:pt idx="223">
                  <c:v>198308</c:v>
                </c:pt>
                <c:pt idx="224">
                  <c:v>198309</c:v>
                </c:pt>
                <c:pt idx="225">
                  <c:v>198310</c:v>
                </c:pt>
                <c:pt idx="226">
                  <c:v>198311</c:v>
                </c:pt>
                <c:pt idx="227">
                  <c:v>198312</c:v>
                </c:pt>
                <c:pt idx="228">
                  <c:v>198401</c:v>
                </c:pt>
                <c:pt idx="229">
                  <c:v>198402</c:v>
                </c:pt>
                <c:pt idx="230">
                  <c:v>198403</c:v>
                </c:pt>
                <c:pt idx="231">
                  <c:v>198404</c:v>
                </c:pt>
                <c:pt idx="232">
                  <c:v>198405</c:v>
                </c:pt>
                <c:pt idx="233">
                  <c:v>198406</c:v>
                </c:pt>
                <c:pt idx="234">
                  <c:v>198407</c:v>
                </c:pt>
                <c:pt idx="235">
                  <c:v>198408</c:v>
                </c:pt>
                <c:pt idx="236">
                  <c:v>198409</c:v>
                </c:pt>
                <c:pt idx="237">
                  <c:v>198410</c:v>
                </c:pt>
                <c:pt idx="238">
                  <c:v>198411</c:v>
                </c:pt>
                <c:pt idx="239">
                  <c:v>198412</c:v>
                </c:pt>
                <c:pt idx="240">
                  <c:v>198501</c:v>
                </c:pt>
                <c:pt idx="241">
                  <c:v>198502</c:v>
                </c:pt>
                <c:pt idx="242">
                  <c:v>198503</c:v>
                </c:pt>
                <c:pt idx="243">
                  <c:v>198504</c:v>
                </c:pt>
                <c:pt idx="244">
                  <c:v>198505</c:v>
                </c:pt>
                <c:pt idx="245">
                  <c:v>198506</c:v>
                </c:pt>
                <c:pt idx="246">
                  <c:v>198507</c:v>
                </c:pt>
                <c:pt idx="247">
                  <c:v>198508</c:v>
                </c:pt>
                <c:pt idx="248">
                  <c:v>198509</c:v>
                </c:pt>
                <c:pt idx="249">
                  <c:v>198510</c:v>
                </c:pt>
                <c:pt idx="250">
                  <c:v>198511</c:v>
                </c:pt>
                <c:pt idx="251">
                  <c:v>198512</c:v>
                </c:pt>
                <c:pt idx="252">
                  <c:v>198601</c:v>
                </c:pt>
                <c:pt idx="253">
                  <c:v>198602</c:v>
                </c:pt>
                <c:pt idx="254">
                  <c:v>198603</c:v>
                </c:pt>
                <c:pt idx="255">
                  <c:v>198604</c:v>
                </c:pt>
                <c:pt idx="256">
                  <c:v>198605</c:v>
                </c:pt>
                <c:pt idx="257">
                  <c:v>198606</c:v>
                </c:pt>
                <c:pt idx="258">
                  <c:v>198607</c:v>
                </c:pt>
                <c:pt idx="259">
                  <c:v>198608</c:v>
                </c:pt>
                <c:pt idx="260">
                  <c:v>198609</c:v>
                </c:pt>
                <c:pt idx="261">
                  <c:v>198610</c:v>
                </c:pt>
                <c:pt idx="262">
                  <c:v>198611</c:v>
                </c:pt>
                <c:pt idx="263">
                  <c:v>198612</c:v>
                </c:pt>
                <c:pt idx="264">
                  <c:v>198701</c:v>
                </c:pt>
                <c:pt idx="265">
                  <c:v>198702</c:v>
                </c:pt>
                <c:pt idx="266">
                  <c:v>198703</c:v>
                </c:pt>
                <c:pt idx="267">
                  <c:v>198704</c:v>
                </c:pt>
                <c:pt idx="268">
                  <c:v>198705</c:v>
                </c:pt>
                <c:pt idx="269">
                  <c:v>198706</c:v>
                </c:pt>
                <c:pt idx="270">
                  <c:v>198707</c:v>
                </c:pt>
                <c:pt idx="271">
                  <c:v>198708</c:v>
                </c:pt>
                <c:pt idx="272">
                  <c:v>198709</c:v>
                </c:pt>
                <c:pt idx="273">
                  <c:v>198710</c:v>
                </c:pt>
                <c:pt idx="274">
                  <c:v>198711</c:v>
                </c:pt>
                <c:pt idx="275">
                  <c:v>198712</c:v>
                </c:pt>
                <c:pt idx="276">
                  <c:v>198801</c:v>
                </c:pt>
                <c:pt idx="277">
                  <c:v>198802</c:v>
                </c:pt>
                <c:pt idx="278">
                  <c:v>198803</c:v>
                </c:pt>
                <c:pt idx="279">
                  <c:v>198804</c:v>
                </c:pt>
                <c:pt idx="280">
                  <c:v>198805</c:v>
                </c:pt>
                <c:pt idx="281">
                  <c:v>198806</c:v>
                </c:pt>
                <c:pt idx="282">
                  <c:v>198807</c:v>
                </c:pt>
                <c:pt idx="283">
                  <c:v>198808</c:v>
                </c:pt>
                <c:pt idx="284">
                  <c:v>198809</c:v>
                </c:pt>
                <c:pt idx="285">
                  <c:v>198810</c:v>
                </c:pt>
                <c:pt idx="286">
                  <c:v>198811</c:v>
                </c:pt>
                <c:pt idx="287">
                  <c:v>198812</c:v>
                </c:pt>
                <c:pt idx="288">
                  <c:v>198901</c:v>
                </c:pt>
                <c:pt idx="289">
                  <c:v>198902</c:v>
                </c:pt>
                <c:pt idx="290">
                  <c:v>198903</c:v>
                </c:pt>
                <c:pt idx="291">
                  <c:v>198904</c:v>
                </c:pt>
                <c:pt idx="292">
                  <c:v>198905</c:v>
                </c:pt>
                <c:pt idx="293">
                  <c:v>198906</c:v>
                </c:pt>
                <c:pt idx="294">
                  <c:v>198907</c:v>
                </c:pt>
                <c:pt idx="295">
                  <c:v>198908</c:v>
                </c:pt>
                <c:pt idx="296">
                  <c:v>198909</c:v>
                </c:pt>
                <c:pt idx="297">
                  <c:v>198910</c:v>
                </c:pt>
                <c:pt idx="298">
                  <c:v>198911</c:v>
                </c:pt>
                <c:pt idx="299">
                  <c:v>198912</c:v>
                </c:pt>
                <c:pt idx="300">
                  <c:v>199001</c:v>
                </c:pt>
                <c:pt idx="301">
                  <c:v>199002</c:v>
                </c:pt>
                <c:pt idx="302">
                  <c:v>199003</c:v>
                </c:pt>
                <c:pt idx="303">
                  <c:v>199004</c:v>
                </c:pt>
                <c:pt idx="304">
                  <c:v>199005</c:v>
                </c:pt>
                <c:pt idx="305">
                  <c:v>199006</c:v>
                </c:pt>
                <c:pt idx="306">
                  <c:v>199007</c:v>
                </c:pt>
                <c:pt idx="307">
                  <c:v>199008</c:v>
                </c:pt>
                <c:pt idx="308">
                  <c:v>199009</c:v>
                </c:pt>
                <c:pt idx="309">
                  <c:v>199010</c:v>
                </c:pt>
                <c:pt idx="310">
                  <c:v>199011</c:v>
                </c:pt>
                <c:pt idx="311">
                  <c:v>199012</c:v>
                </c:pt>
                <c:pt idx="312">
                  <c:v>199101</c:v>
                </c:pt>
                <c:pt idx="313">
                  <c:v>199102</c:v>
                </c:pt>
                <c:pt idx="314">
                  <c:v>199103</c:v>
                </c:pt>
                <c:pt idx="315">
                  <c:v>199104</c:v>
                </c:pt>
                <c:pt idx="316">
                  <c:v>199105</c:v>
                </c:pt>
                <c:pt idx="317">
                  <c:v>199106</c:v>
                </c:pt>
                <c:pt idx="318">
                  <c:v>199107</c:v>
                </c:pt>
                <c:pt idx="319">
                  <c:v>199108</c:v>
                </c:pt>
                <c:pt idx="320">
                  <c:v>199109</c:v>
                </c:pt>
                <c:pt idx="321">
                  <c:v>199110</c:v>
                </c:pt>
                <c:pt idx="322">
                  <c:v>199111</c:v>
                </c:pt>
                <c:pt idx="323">
                  <c:v>199112</c:v>
                </c:pt>
                <c:pt idx="324">
                  <c:v>199201</c:v>
                </c:pt>
                <c:pt idx="325">
                  <c:v>199202</c:v>
                </c:pt>
                <c:pt idx="326">
                  <c:v>199203</c:v>
                </c:pt>
                <c:pt idx="327">
                  <c:v>199204</c:v>
                </c:pt>
                <c:pt idx="328">
                  <c:v>199205</c:v>
                </c:pt>
                <c:pt idx="329">
                  <c:v>199206</c:v>
                </c:pt>
                <c:pt idx="330">
                  <c:v>199207</c:v>
                </c:pt>
                <c:pt idx="331">
                  <c:v>199208</c:v>
                </c:pt>
                <c:pt idx="332">
                  <c:v>199209</c:v>
                </c:pt>
                <c:pt idx="333">
                  <c:v>199210</c:v>
                </c:pt>
                <c:pt idx="334">
                  <c:v>199211</c:v>
                </c:pt>
                <c:pt idx="335">
                  <c:v>199212</c:v>
                </c:pt>
                <c:pt idx="336">
                  <c:v>199301</c:v>
                </c:pt>
                <c:pt idx="337">
                  <c:v>199302</c:v>
                </c:pt>
                <c:pt idx="338">
                  <c:v>199303</c:v>
                </c:pt>
                <c:pt idx="339">
                  <c:v>199304</c:v>
                </c:pt>
                <c:pt idx="340">
                  <c:v>199305</c:v>
                </c:pt>
                <c:pt idx="341">
                  <c:v>199306</c:v>
                </c:pt>
                <c:pt idx="342">
                  <c:v>199307</c:v>
                </c:pt>
                <c:pt idx="343">
                  <c:v>199308</c:v>
                </c:pt>
                <c:pt idx="344">
                  <c:v>199309</c:v>
                </c:pt>
                <c:pt idx="345">
                  <c:v>199310</c:v>
                </c:pt>
                <c:pt idx="346">
                  <c:v>199311</c:v>
                </c:pt>
                <c:pt idx="347">
                  <c:v>199312</c:v>
                </c:pt>
                <c:pt idx="348">
                  <c:v>199401</c:v>
                </c:pt>
                <c:pt idx="349">
                  <c:v>199402</c:v>
                </c:pt>
                <c:pt idx="350">
                  <c:v>199403</c:v>
                </c:pt>
                <c:pt idx="351">
                  <c:v>199404</c:v>
                </c:pt>
                <c:pt idx="352">
                  <c:v>199405</c:v>
                </c:pt>
                <c:pt idx="353">
                  <c:v>199406</c:v>
                </c:pt>
                <c:pt idx="354">
                  <c:v>199407</c:v>
                </c:pt>
                <c:pt idx="355">
                  <c:v>199408</c:v>
                </c:pt>
                <c:pt idx="356">
                  <c:v>199409</c:v>
                </c:pt>
                <c:pt idx="357">
                  <c:v>199410</c:v>
                </c:pt>
                <c:pt idx="358">
                  <c:v>199411</c:v>
                </c:pt>
                <c:pt idx="359">
                  <c:v>199412</c:v>
                </c:pt>
                <c:pt idx="360">
                  <c:v>199501</c:v>
                </c:pt>
                <c:pt idx="361">
                  <c:v>199502</c:v>
                </c:pt>
                <c:pt idx="362">
                  <c:v>199503</c:v>
                </c:pt>
                <c:pt idx="363">
                  <c:v>199504</c:v>
                </c:pt>
                <c:pt idx="364">
                  <c:v>199505</c:v>
                </c:pt>
                <c:pt idx="365">
                  <c:v>199506</c:v>
                </c:pt>
                <c:pt idx="366">
                  <c:v>199507</c:v>
                </c:pt>
                <c:pt idx="367">
                  <c:v>199508</c:v>
                </c:pt>
                <c:pt idx="368">
                  <c:v>199509</c:v>
                </c:pt>
                <c:pt idx="369">
                  <c:v>199510</c:v>
                </c:pt>
                <c:pt idx="370">
                  <c:v>199511</c:v>
                </c:pt>
                <c:pt idx="371">
                  <c:v>199512</c:v>
                </c:pt>
                <c:pt idx="372">
                  <c:v>199601</c:v>
                </c:pt>
                <c:pt idx="373">
                  <c:v>199602</c:v>
                </c:pt>
                <c:pt idx="374">
                  <c:v>199603</c:v>
                </c:pt>
                <c:pt idx="375">
                  <c:v>199604</c:v>
                </c:pt>
                <c:pt idx="376">
                  <c:v>199605</c:v>
                </c:pt>
                <c:pt idx="377">
                  <c:v>199606</c:v>
                </c:pt>
                <c:pt idx="378">
                  <c:v>199607</c:v>
                </c:pt>
                <c:pt idx="379">
                  <c:v>199608</c:v>
                </c:pt>
                <c:pt idx="380">
                  <c:v>199609</c:v>
                </c:pt>
                <c:pt idx="381">
                  <c:v>199610</c:v>
                </c:pt>
                <c:pt idx="382">
                  <c:v>199611</c:v>
                </c:pt>
                <c:pt idx="383">
                  <c:v>199612</c:v>
                </c:pt>
                <c:pt idx="384">
                  <c:v>199701</c:v>
                </c:pt>
                <c:pt idx="385">
                  <c:v>199702</c:v>
                </c:pt>
                <c:pt idx="386">
                  <c:v>199703</c:v>
                </c:pt>
                <c:pt idx="387">
                  <c:v>199704</c:v>
                </c:pt>
                <c:pt idx="388">
                  <c:v>199705</c:v>
                </c:pt>
                <c:pt idx="389">
                  <c:v>199706</c:v>
                </c:pt>
                <c:pt idx="390">
                  <c:v>199707</c:v>
                </c:pt>
                <c:pt idx="391">
                  <c:v>199708</c:v>
                </c:pt>
                <c:pt idx="392">
                  <c:v>199709</c:v>
                </c:pt>
                <c:pt idx="393">
                  <c:v>199710</c:v>
                </c:pt>
                <c:pt idx="394">
                  <c:v>199711</c:v>
                </c:pt>
                <c:pt idx="395">
                  <c:v>199712</c:v>
                </c:pt>
                <c:pt idx="396">
                  <c:v>199801</c:v>
                </c:pt>
                <c:pt idx="397">
                  <c:v>199802</c:v>
                </c:pt>
                <c:pt idx="398">
                  <c:v>199803</c:v>
                </c:pt>
                <c:pt idx="399">
                  <c:v>199804</c:v>
                </c:pt>
                <c:pt idx="400">
                  <c:v>199805</c:v>
                </c:pt>
                <c:pt idx="401">
                  <c:v>199806</c:v>
                </c:pt>
                <c:pt idx="402">
                  <c:v>199807</c:v>
                </c:pt>
                <c:pt idx="403">
                  <c:v>199808</c:v>
                </c:pt>
                <c:pt idx="404">
                  <c:v>199809</c:v>
                </c:pt>
                <c:pt idx="405">
                  <c:v>199810</c:v>
                </c:pt>
                <c:pt idx="406">
                  <c:v>199811</c:v>
                </c:pt>
                <c:pt idx="407">
                  <c:v>199812</c:v>
                </c:pt>
                <c:pt idx="408">
                  <c:v>199901</c:v>
                </c:pt>
                <c:pt idx="409">
                  <c:v>199902</c:v>
                </c:pt>
                <c:pt idx="410">
                  <c:v>199903</c:v>
                </c:pt>
                <c:pt idx="411">
                  <c:v>199904</c:v>
                </c:pt>
                <c:pt idx="412">
                  <c:v>199905</c:v>
                </c:pt>
                <c:pt idx="413">
                  <c:v>199906</c:v>
                </c:pt>
                <c:pt idx="414">
                  <c:v>199907</c:v>
                </c:pt>
                <c:pt idx="415">
                  <c:v>199908</c:v>
                </c:pt>
                <c:pt idx="416">
                  <c:v>199909</c:v>
                </c:pt>
                <c:pt idx="417">
                  <c:v>199910</c:v>
                </c:pt>
                <c:pt idx="418">
                  <c:v>199911</c:v>
                </c:pt>
                <c:pt idx="419">
                  <c:v>199912</c:v>
                </c:pt>
                <c:pt idx="420">
                  <c:v>200001</c:v>
                </c:pt>
                <c:pt idx="421">
                  <c:v>200002</c:v>
                </c:pt>
                <c:pt idx="422">
                  <c:v>200003</c:v>
                </c:pt>
                <c:pt idx="423">
                  <c:v>200004</c:v>
                </c:pt>
                <c:pt idx="424">
                  <c:v>200005</c:v>
                </c:pt>
                <c:pt idx="425">
                  <c:v>200006</c:v>
                </c:pt>
                <c:pt idx="426">
                  <c:v>200007</c:v>
                </c:pt>
                <c:pt idx="427">
                  <c:v>200008</c:v>
                </c:pt>
                <c:pt idx="428">
                  <c:v>200009</c:v>
                </c:pt>
                <c:pt idx="429">
                  <c:v>200010</c:v>
                </c:pt>
                <c:pt idx="430">
                  <c:v>200011</c:v>
                </c:pt>
                <c:pt idx="431">
                  <c:v>200012</c:v>
                </c:pt>
                <c:pt idx="432">
                  <c:v>200101</c:v>
                </c:pt>
                <c:pt idx="433">
                  <c:v>200102</c:v>
                </c:pt>
                <c:pt idx="434">
                  <c:v>200103</c:v>
                </c:pt>
                <c:pt idx="435">
                  <c:v>200104</c:v>
                </c:pt>
                <c:pt idx="436">
                  <c:v>200105</c:v>
                </c:pt>
                <c:pt idx="437">
                  <c:v>200106</c:v>
                </c:pt>
                <c:pt idx="438">
                  <c:v>200107</c:v>
                </c:pt>
                <c:pt idx="439">
                  <c:v>200108</c:v>
                </c:pt>
                <c:pt idx="440">
                  <c:v>200109</c:v>
                </c:pt>
                <c:pt idx="441">
                  <c:v>200110</c:v>
                </c:pt>
                <c:pt idx="442">
                  <c:v>200111</c:v>
                </c:pt>
                <c:pt idx="443">
                  <c:v>200112</c:v>
                </c:pt>
                <c:pt idx="444">
                  <c:v>200201</c:v>
                </c:pt>
                <c:pt idx="445">
                  <c:v>200202</c:v>
                </c:pt>
                <c:pt idx="446">
                  <c:v>200203</c:v>
                </c:pt>
                <c:pt idx="447">
                  <c:v>200204</c:v>
                </c:pt>
                <c:pt idx="448">
                  <c:v>200205</c:v>
                </c:pt>
                <c:pt idx="449">
                  <c:v>200206</c:v>
                </c:pt>
                <c:pt idx="450">
                  <c:v>200207</c:v>
                </c:pt>
                <c:pt idx="451">
                  <c:v>200208</c:v>
                </c:pt>
                <c:pt idx="452">
                  <c:v>200209</c:v>
                </c:pt>
                <c:pt idx="453">
                  <c:v>200210</c:v>
                </c:pt>
                <c:pt idx="454">
                  <c:v>200211</c:v>
                </c:pt>
                <c:pt idx="455">
                  <c:v>200212</c:v>
                </c:pt>
                <c:pt idx="456">
                  <c:v>200301</c:v>
                </c:pt>
                <c:pt idx="457">
                  <c:v>200302</c:v>
                </c:pt>
                <c:pt idx="458">
                  <c:v>200303</c:v>
                </c:pt>
                <c:pt idx="459">
                  <c:v>200304</c:v>
                </c:pt>
                <c:pt idx="460">
                  <c:v>200305</c:v>
                </c:pt>
                <c:pt idx="461">
                  <c:v>200306</c:v>
                </c:pt>
                <c:pt idx="462">
                  <c:v>200307</c:v>
                </c:pt>
                <c:pt idx="463">
                  <c:v>200308</c:v>
                </c:pt>
                <c:pt idx="464">
                  <c:v>200309</c:v>
                </c:pt>
                <c:pt idx="465">
                  <c:v>200310</c:v>
                </c:pt>
                <c:pt idx="466">
                  <c:v>200311</c:v>
                </c:pt>
                <c:pt idx="467">
                  <c:v>200312</c:v>
                </c:pt>
                <c:pt idx="468">
                  <c:v>200401</c:v>
                </c:pt>
                <c:pt idx="469">
                  <c:v>200402</c:v>
                </c:pt>
                <c:pt idx="470">
                  <c:v>200403</c:v>
                </c:pt>
                <c:pt idx="471">
                  <c:v>200404</c:v>
                </c:pt>
                <c:pt idx="472">
                  <c:v>200405</c:v>
                </c:pt>
                <c:pt idx="473">
                  <c:v>200406</c:v>
                </c:pt>
                <c:pt idx="474">
                  <c:v>200407</c:v>
                </c:pt>
                <c:pt idx="475">
                  <c:v>200408</c:v>
                </c:pt>
                <c:pt idx="476">
                  <c:v>200409</c:v>
                </c:pt>
                <c:pt idx="477">
                  <c:v>200410</c:v>
                </c:pt>
                <c:pt idx="478">
                  <c:v>200411</c:v>
                </c:pt>
                <c:pt idx="479">
                  <c:v>200412</c:v>
                </c:pt>
                <c:pt idx="480">
                  <c:v>200501</c:v>
                </c:pt>
                <c:pt idx="481">
                  <c:v>200502</c:v>
                </c:pt>
                <c:pt idx="482">
                  <c:v>200503</c:v>
                </c:pt>
                <c:pt idx="483">
                  <c:v>200504</c:v>
                </c:pt>
                <c:pt idx="484">
                  <c:v>200505</c:v>
                </c:pt>
                <c:pt idx="485">
                  <c:v>200506</c:v>
                </c:pt>
                <c:pt idx="486">
                  <c:v>200507</c:v>
                </c:pt>
                <c:pt idx="487">
                  <c:v>200508</c:v>
                </c:pt>
                <c:pt idx="488">
                  <c:v>200509</c:v>
                </c:pt>
                <c:pt idx="489">
                  <c:v>200510</c:v>
                </c:pt>
                <c:pt idx="490">
                  <c:v>200511</c:v>
                </c:pt>
                <c:pt idx="491">
                  <c:v>200512</c:v>
                </c:pt>
                <c:pt idx="492">
                  <c:v>200601</c:v>
                </c:pt>
                <c:pt idx="493">
                  <c:v>200602</c:v>
                </c:pt>
                <c:pt idx="494">
                  <c:v>200603</c:v>
                </c:pt>
                <c:pt idx="495">
                  <c:v>200604</c:v>
                </c:pt>
                <c:pt idx="496">
                  <c:v>200605</c:v>
                </c:pt>
                <c:pt idx="497">
                  <c:v>200606</c:v>
                </c:pt>
                <c:pt idx="498">
                  <c:v>200607</c:v>
                </c:pt>
                <c:pt idx="499">
                  <c:v>200608</c:v>
                </c:pt>
                <c:pt idx="500">
                  <c:v>200609</c:v>
                </c:pt>
                <c:pt idx="501">
                  <c:v>200610</c:v>
                </c:pt>
                <c:pt idx="502">
                  <c:v>200611</c:v>
                </c:pt>
                <c:pt idx="503">
                  <c:v>200612</c:v>
                </c:pt>
                <c:pt idx="504">
                  <c:v>200701</c:v>
                </c:pt>
                <c:pt idx="505">
                  <c:v>200702</c:v>
                </c:pt>
                <c:pt idx="506">
                  <c:v>200703</c:v>
                </c:pt>
                <c:pt idx="507">
                  <c:v>200704</c:v>
                </c:pt>
                <c:pt idx="508">
                  <c:v>200705</c:v>
                </c:pt>
                <c:pt idx="509">
                  <c:v>200706</c:v>
                </c:pt>
                <c:pt idx="510">
                  <c:v>200707</c:v>
                </c:pt>
                <c:pt idx="511">
                  <c:v>200708</c:v>
                </c:pt>
                <c:pt idx="512">
                  <c:v>200709</c:v>
                </c:pt>
                <c:pt idx="513">
                  <c:v>200710</c:v>
                </c:pt>
                <c:pt idx="514">
                  <c:v>200711</c:v>
                </c:pt>
                <c:pt idx="515">
                  <c:v>200712</c:v>
                </c:pt>
                <c:pt idx="516">
                  <c:v>200801</c:v>
                </c:pt>
                <c:pt idx="517">
                  <c:v>200802</c:v>
                </c:pt>
                <c:pt idx="518">
                  <c:v>200803</c:v>
                </c:pt>
                <c:pt idx="519">
                  <c:v>200804</c:v>
                </c:pt>
                <c:pt idx="520">
                  <c:v>200805</c:v>
                </c:pt>
                <c:pt idx="521">
                  <c:v>200806</c:v>
                </c:pt>
                <c:pt idx="522">
                  <c:v>200807</c:v>
                </c:pt>
                <c:pt idx="523">
                  <c:v>200808</c:v>
                </c:pt>
                <c:pt idx="524">
                  <c:v>200809</c:v>
                </c:pt>
                <c:pt idx="525">
                  <c:v>200810</c:v>
                </c:pt>
                <c:pt idx="526">
                  <c:v>200811</c:v>
                </c:pt>
                <c:pt idx="527">
                  <c:v>200812</c:v>
                </c:pt>
                <c:pt idx="528">
                  <c:v>200901</c:v>
                </c:pt>
                <c:pt idx="529">
                  <c:v>200902</c:v>
                </c:pt>
                <c:pt idx="530">
                  <c:v>200903</c:v>
                </c:pt>
                <c:pt idx="531">
                  <c:v>200904</c:v>
                </c:pt>
                <c:pt idx="532">
                  <c:v>200905</c:v>
                </c:pt>
                <c:pt idx="533">
                  <c:v>200906</c:v>
                </c:pt>
                <c:pt idx="534">
                  <c:v>200907</c:v>
                </c:pt>
                <c:pt idx="535">
                  <c:v>200908</c:v>
                </c:pt>
                <c:pt idx="536">
                  <c:v>200909</c:v>
                </c:pt>
                <c:pt idx="537">
                  <c:v>200910</c:v>
                </c:pt>
                <c:pt idx="538">
                  <c:v>200911</c:v>
                </c:pt>
                <c:pt idx="539">
                  <c:v>200912</c:v>
                </c:pt>
                <c:pt idx="540">
                  <c:v>201001</c:v>
                </c:pt>
                <c:pt idx="541">
                  <c:v>201002</c:v>
                </c:pt>
                <c:pt idx="542">
                  <c:v>201003</c:v>
                </c:pt>
                <c:pt idx="543">
                  <c:v>201004</c:v>
                </c:pt>
                <c:pt idx="544">
                  <c:v>201005</c:v>
                </c:pt>
              </c:numCache>
            </c:numRef>
          </c:cat>
          <c:val>
            <c:numRef>
              <c:f>'最適ポートフォリオ計算例（サープラスフレームワーク）'!$P$61:$P$605</c:f>
              <c:numCache>
                <c:formatCode>General</c:formatCode>
                <c:ptCount val="545"/>
                <c:pt idx="0">
                  <c:v>1</c:v>
                </c:pt>
                <c:pt idx="1">
                  <c:v>1.0074611726705107</c:v>
                </c:pt>
                <c:pt idx="2">
                  <c:v>0.99977753725192631</c:v>
                </c:pt>
                <c:pt idx="3">
                  <c:v>1.0346806162418167</c:v>
                </c:pt>
                <c:pt idx="4">
                  <c:v>1.0305863611534842</c:v>
                </c:pt>
                <c:pt idx="5">
                  <c:v>0.98697713330916226</c:v>
                </c:pt>
                <c:pt idx="6">
                  <c:v>1.0011873207499586</c:v>
                </c:pt>
                <c:pt idx="7">
                  <c:v>1.0262670044567759</c:v>
                </c:pt>
                <c:pt idx="8">
                  <c:v>1.0553104500440489</c:v>
                </c:pt>
                <c:pt idx="9">
                  <c:v>1.0822289651284793</c:v>
                </c:pt>
                <c:pt idx="10">
                  <c:v>1.0792548848398755</c:v>
                </c:pt>
                <c:pt idx="11">
                  <c:v>1.0910389334408108</c:v>
                </c:pt>
                <c:pt idx="12">
                  <c:v>1.1015064979414591</c:v>
                </c:pt>
                <c:pt idx="13">
                  <c:v>1.0929111820236492</c:v>
                </c:pt>
                <c:pt idx="14">
                  <c:v>1.0748505026027522</c:v>
                </c:pt>
                <c:pt idx="15">
                  <c:v>1.0966700854113642</c:v>
                </c:pt>
                <c:pt idx="16">
                  <c:v>1.0479021659298835</c:v>
                </c:pt>
                <c:pt idx="17">
                  <c:v>1.0359721148298238</c:v>
                </c:pt>
                <c:pt idx="18">
                  <c:v>1.0260063315310921</c:v>
                </c:pt>
                <c:pt idx="19">
                  <c:v>0.96115322262640746</c:v>
                </c:pt>
                <c:pt idx="20">
                  <c:v>0.95600781394217149</c:v>
                </c:pt>
                <c:pt idx="21">
                  <c:v>0.99332807088170605</c:v>
                </c:pt>
                <c:pt idx="22">
                  <c:v>1.0034127379911602</c:v>
                </c:pt>
                <c:pt idx="23">
                  <c:v>1.003710222545573</c:v>
                </c:pt>
                <c:pt idx="24">
                  <c:v>1.0773701283031525</c:v>
                </c:pt>
                <c:pt idx="25">
                  <c:v>1.0853500421406861</c:v>
                </c:pt>
                <c:pt idx="26">
                  <c:v>1.1227592347778266</c:v>
                </c:pt>
                <c:pt idx="27">
                  <c:v>1.1635107404028227</c:v>
                </c:pt>
                <c:pt idx="28">
                  <c:v>1.119012263528564</c:v>
                </c:pt>
                <c:pt idx="29">
                  <c:v>1.1416703319087749</c:v>
                </c:pt>
                <c:pt idx="30">
                  <c:v>1.1903704108403883</c:v>
                </c:pt>
                <c:pt idx="31">
                  <c:v>1.1840732898023663</c:v>
                </c:pt>
                <c:pt idx="32">
                  <c:v>1.2182880357493397</c:v>
                </c:pt>
                <c:pt idx="33">
                  <c:v>1.190252709390599</c:v>
                </c:pt>
                <c:pt idx="34">
                  <c:v>1.1975199877670986</c:v>
                </c:pt>
                <c:pt idx="35">
                  <c:v>1.229375076256138</c:v>
                </c:pt>
                <c:pt idx="36">
                  <c:v>1.1890733787297203</c:v>
                </c:pt>
                <c:pt idx="37">
                  <c:v>1.159514822686263</c:v>
                </c:pt>
                <c:pt idx="38">
                  <c:v>1.1693453499260797</c:v>
                </c:pt>
                <c:pt idx="39">
                  <c:v>1.2567560953341019</c:v>
                </c:pt>
                <c:pt idx="40">
                  <c:v>1.2783071244627979</c:v>
                </c:pt>
                <c:pt idx="41">
                  <c:v>1.2877367171904073</c:v>
                </c:pt>
                <c:pt idx="42">
                  <c:v>1.2632334831455956</c:v>
                </c:pt>
                <c:pt idx="43">
                  <c:v>1.2803912679588054</c:v>
                </c:pt>
                <c:pt idx="44">
                  <c:v>1.323405362990717</c:v>
                </c:pt>
                <c:pt idx="45">
                  <c:v>1.3303956726594395</c:v>
                </c:pt>
                <c:pt idx="46">
                  <c:v>1.3909137688074407</c:v>
                </c:pt>
                <c:pt idx="47">
                  <c:v>1.3463941511916677</c:v>
                </c:pt>
                <c:pt idx="48">
                  <c:v>1.3384225081120147</c:v>
                </c:pt>
                <c:pt idx="49">
                  <c:v>1.2859088169477082</c:v>
                </c:pt>
                <c:pt idx="50">
                  <c:v>1.3257038285567453</c:v>
                </c:pt>
                <c:pt idx="51">
                  <c:v>1.3535017247475996</c:v>
                </c:pt>
                <c:pt idx="52">
                  <c:v>1.3586331173145321</c:v>
                </c:pt>
                <c:pt idx="53">
                  <c:v>1.2930874442925333</c:v>
                </c:pt>
                <c:pt idx="54">
                  <c:v>1.2276915845392138</c:v>
                </c:pt>
                <c:pt idx="55">
                  <c:v>1.2750687571729684</c:v>
                </c:pt>
                <c:pt idx="56">
                  <c:v>1.244855512936792</c:v>
                </c:pt>
                <c:pt idx="57">
                  <c:v>1.2944704522536827</c:v>
                </c:pt>
                <c:pt idx="58">
                  <c:v>1.2601999692690244</c:v>
                </c:pt>
                <c:pt idx="59">
                  <c:v>1.2381508325298138</c:v>
                </c:pt>
                <c:pt idx="60">
                  <c:v>1.1679625381353638</c:v>
                </c:pt>
                <c:pt idx="61">
                  <c:v>1.2060194294779665</c:v>
                </c:pt>
                <c:pt idx="62">
                  <c:v>1.2087052347474139</c:v>
                </c:pt>
                <c:pt idx="63">
                  <c:v>1.1011522255491195</c:v>
                </c:pt>
                <c:pt idx="64">
                  <c:v>1.0322982780377585</c:v>
                </c:pt>
                <c:pt idx="65">
                  <c:v>1.0054347799483818</c:v>
                </c:pt>
                <c:pt idx="66">
                  <c:v>1.0717421982511977</c:v>
                </c:pt>
                <c:pt idx="67">
                  <c:v>1.1087858955915522</c:v>
                </c:pt>
                <c:pt idx="68">
                  <c:v>1.1468227957398205</c:v>
                </c:pt>
                <c:pt idx="69">
                  <c:v>1.1287740985804671</c:v>
                </c:pt>
                <c:pt idx="70">
                  <c:v>1.157783592913985</c:v>
                </c:pt>
                <c:pt idx="71">
                  <c:v>1.2189006732167285</c:v>
                </c:pt>
                <c:pt idx="72">
                  <c:v>1.2752236355247271</c:v>
                </c:pt>
                <c:pt idx="73">
                  <c:v>1.2871112702550886</c:v>
                </c:pt>
                <c:pt idx="74">
                  <c:v>1.3422639881855192</c:v>
                </c:pt>
                <c:pt idx="75">
                  <c:v>1.3859318625131585</c:v>
                </c:pt>
                <c:pt idx="76">
                  <c:v>1.352964701299558</c:v>
                </c:pt>
                <c:pt idx="77">
                  <c:v>1.3619984466101351</c:v>
                </c:pt>
                <c:pt idx="78">
                  <c:v>1.3398169399086424</c:v>
                </c:pt>
                <c:pt idx="79">
                  <c:v>1.3056154328835945</c:v>
                </c:pt>
                <c:pt idx="80">
                  <c:v>1.2732087522239908</c:v>
                </c:pt>
                <c:pt idx="81">
                  <c:v>1.208273832651815</c:v>
                </c:pt>
                <c:pt idx="82">
                  <c:v>1.2097322191678257</c:v>
                </c:pt>
                <c:pt idx="83">
                  <c:v>1.2655444248313525</c:v>
                </c:pt>
                <c:pt idx="84">
                  <c:v>1.2918652177789951</c:v>
                </c:pt>
                <c:pt idx="85">
                  <c:v>1.3118516645632539</c:v>
                </c:pt>
                <c:pt idx="86">
                  <c:v>1.328260305183611</c:v>
                </c:pt>
                <c:pt idx="87">
                  <c:v>1.346582327833314</c:v>
                </c:pt>
                <c:pt idx="88">
                  <c:v>1.3688359473830873</c:v>
                </c:pt>
                <c:pt idx="89">
                  <c:v>1.3175388202549061</c:v>
                </c:pt>
                <c:pt idx="90">
                  <c:v>1.3329988207717771</c:v>
                </c:pt>
                <c:pt idx="91">
                  <c:v>1.3722356410611944</c:v>
                </c:pt>
                <c:pt idx="92">
                  <c:v>1.3464060495894996</c:v>
                </c:pt>
                <c:pt idx="93">
                  <c:v>1.3560880554920975</c:v>
                </c:pt>
                <c:pt idx="94">
                  <c:v>1.415472507530152</c:v>
                </c:pt>
                <c:pt idx="95">
                  <c:v>1.4378822682693695</c:v>
                </c:pt>
                <c:pt idx="96">
                  <c:v>1.4356708053407712</c:v>
                </c:pt>
                <c:pt idx="97">
                  <c:v>1.2853029522017949</c:v>
                </c:pt>
                <c:pt idx="98">
                  <c:v>1.2679230856821222</c:v>
                </c:pt>
                <c:pt idx="99">
                  <c:v>1.213366891151392</c:v>
                </c:pt>
                <c:pt idx="100">
                  <c:v>1.2040785675996282</c:v>
                </c:pt>
                <c:pt idx="101">
                  <c:v>1.2125697296583409</c:v>
                </c:pt>
                <c:pt idx="102">
                  <c:v>1.2283307110044401</c:v>
                </c:pt>
                <c:pt idx="103">
                  <c:v>1.187396590060217</c:v>
                </c:pt>
                <c:pt idx="104">
                  <c:v>1.2375296614891496</c:v>
                </c:pt>
                <c:pt idx="105">
                  <c:v>1.2585181645480057</c:v>
                </c:pt>
                <c:pt idx="106">
                  <c:v>1.1516913671866773</c:v>
                </c:pt>
                <c:pt idx="107">
                  <c:v>1.149838295776874</c:v>
                </c:pt>
                <c:pt idx="108">
                  <c:v>1.2400247126678374</c:v>
                </c:pt>
                <c:pt idx="109">
                  <c:v>1.2092845000408017</c:v>
                </c:pt>
                <c:pt idx="110">
                  <c:v>1.1264944645990083</c:v>
                </c:pt>
                <c:pt idx="111">
                  <c:v>1.1196329868151358</c:v>
                </c:pt>
                <c:pt idx="112">
                  <c:v>1.073408938954473</c:v>
                </c:pt>
                <c:pt idx="113">
                  <c:v>1.0494590387085208</c:v>
                </c:pt>
                <c:pt idx="114">
                  <c:v>1.0421306662412191</c:v>
                </c:pt>
                <c:pt idx="115">
                  <c:v>0.96023482783465286</c:v>
                </c:pt>
                <c:pt idx="116">
                  <c:v>0.84758199830274705</c:v>
                </c:pt>
                <c:pt idx="117">
                  <c:v>0.95789988087383937</c:v>
                </c:pt>
                <c:pt idx="118">
                  <c:v>0.93123673768971604</c:v>
                </c:pt>
                <c:pt idx="119">
                  <c:v>0.92294128083037608</c:v>
                </c:pt>
                <c:pt idx="120">
                  <c:v>1.0602251045887712</c:v>
                </c:pt>
                <c:pt idx="121">
                  <c:v>1.1040823762651903</c:v>
                </c:pt>
                <c:pt idx="122">
                  <c:v>1.1387947261749678</c:v>
                </c:pt>
                <c:pt idx="123">
                  <c:v>1.1913330208670501</c:v>
                </c:pt>
                <c:pt idx="124">
                  <c:v>1.2171563554273643</c:v>
                </c:pt>
                <c:pt idx="125">
                  <c:v>1.2552058802543791</c:v>
                </c:pt>
                <c:pt idx="126">
                  <c:v>1.1904736578037804</c:v>
                </c:pt>
                <c:pt idx="127">
                  <c:v>1.1800617751926286</c:v>
                </c:pt>
                <c:pt idx="128">
                  <c:v>1.1533003342548103</c:v>
                </c:pt>
                <c:pt idx="129">
                  <c:v>1.2250771338574926</c:v>
                </c:pt>
                <c:pt idx="130">
                  <c:v>1.2678396762919224</c:v>
                </c:pt>
                <c:pt idx="131">
                  <c:v>1.277640076989659</c:v>
                </c:pt>
                <c:pt idx="132">
                  <c:v>1.3909399213770248</c:v>
                </c:pt>
                <c:pt idx="133">
                  <c:v>1.3730148786102392</c:v>
                </c:pt>
                <c:pt idx="134">
                  <c:v>1.3809495315937277</c:v>
                </c:pt>
                <c:pt idx="135">
                  <c:v>1.3685886523364321</c:v>
                </c:pt>
                <c:pt idx="136">
                  <c:v>1.3459015582466511</c:v>
                </c:pt>
                <c:pt idx="137">
                  <c:v>1.3736984631291194</c:v>
                </c:pt>
                <c:pt idx="138">
                  <c:v>1.3455678660011612</c:v>
                </c:pt>
                <c:pt idx="139">
                  <c:v>1.3162452510652638</c:v>
                </c:pt>
                <c:pt idx="140">
                  <c:v>1.323268735724948</c:v>
                </c:pt>
                <c:pt idx="141">
                  <c:v>1.3092870782632782</c:v>
                </c:pt>
                <c:pt idx="142">
                  <c:v>1.3160168138455512</c:v>
                </c:pt>
                <c:pt idx="143">
                  <c:v>1.3892584136033117</c:v>
                </c:pt>
                <c:pt idx="144">
                  <c:v>1.3273502801763208</c:v>
                </c:pt>
                <c:pt idx="145">
                  <c:v>1.2825747731751329</c:v>
                </c:pt>
                <c:pt idx="146">
                  <c:v>1.2532551138603494</c:v>
                </c:pt>
                <c:pt idx="147">
                  <c:v>1.2679670756419559</c:v>
                </c:pt>
                <c:pt idx="148">
                  <c:v>1.2490147717623354</c:v>
                </c:pt>
                <c:pt idx="149">
                  <c:v>1.252302178641614</c:v>
                </c:pt>
                <c:pt idx="150">
                  <c:v>1.2288653433683361</c:v>
                </c:pt>
                <c:pt idx="151">
                  <c:v>1.2315479564129093</c:v>
                </c:pt>
                <c:pt idx="152">
                  <c:v>1.239385527607521</c:v>
                </c:pt>
                <c:pt idx="153">
                  <c:v>1.1445130442402203</c:v>
                </c:pt>
                <c:pt idx="154">
                  <c:v>1.1395309789586425</c:v>
                </c:pt>
                <c:pt idx="155">
                  <c:v>1.1389919808055951</c:v>
                </c:pt>
                <c:pt idx="156">
                  <c:v>1.0995965261734912</c:v>
                </c:pt>
                <c:pt idx="157">
                  <c:v>1.0713940744701935</c:v>
                </c:pt>
                <c:pt idx="158">
                  <c:v>1.0286840210855137</c:v>
                </c:pt>
                <c:pt idx="159">
                  <c:v>1.0900110763705688</c:v>
                </c:pt>
                <c:pt idx="160">
                  <c:v>1.108436623605537</c:v>
                </c:pt>
                <c:pt idx="161">
                  <c:v>1.0101360300777036</c:v>
                </c:pt>
                <c:pt idx="162">
                  <c:v>1.0036721696212363</c:v>
                </c:pt>
                <c:pt idx="163">
                  <c:v>1.0338184669079797</c:v>
                </c:pt>
                <c:pt idx="164">
                  <c:v>1.0390247767073284</c:v>
                </c:pt>
                <c:pt idx="165">
                  <c:v>0.92882996498885595</c:v>
                </c:pt>
                <c:pt idx="166">
                  <c:v>1.0214556755874395</c:v>
                </c:pt>
                <c:pt idx="167">
                  <c:v>1.0370798616012249</c:v>
                </c:pt>
                <c:pt idx="168">
                  <c:v>1.1090697972741355</c:v>
                </c:pt>
                <c:pt idx="169">
                  <c:v>1.0996515765556836</c:v>
                </c:pt>
                <c:pt idx="170">
                  <c:v>1.2063397725131162</c:v>
                </c:pt>
                <c:pt idx="171">
                  <c:v>1.2667532683205729</c:v>
                </c:pt>
                <c:pt idx="172">
                  <c:v>1.2459240443295778</c:v>
                </c:pt>
                <c:pt idx="173">
                  <c:v>1.2727774452570131</c:v>
                </c:pt>
                <c:pt idx="174">
                  <c:v>1.2879133146360096</c:v>
                </c:pt>
                <c:pt idx="175">
                  <c:v>1.3680047799332791</c:v>
                </c:pt>
                <c:pt idx="176">
                  <c:v>1.4225676505809179</c:v>
                </c:pt>
                <c:pt idx="177">
                  <c:v>1.4044882383096851</c:v>
                </c:pt>
                <c:pt idx="178">
                  <c:v>1.5370031080824422</c:v>
                </c:pt>
                <c:pt idx="179">
                  <c:v>1.5130796547051388</c:v>
                </c:pt>
                <c:pt idx="180">
                  <c:v>1.6120577603176756</c:v>
                </c:pt>
                <c:pt idx="181">
                  <c:v>1.7017784470259161</c:v>
                </c:pt>
                <c:pt idx="182">
                  <c:v>1.4968536899919493</c:v>
                </c:pt>
                <c:pt idx="183">
                  <c:v>1.524397294741491</c:v>
                </c:pt>
                <c:pt idx="184">
                  <c:v>1.5004535864329864</c:v>
                </c:pt>
                <c:pt idx="185">
                  <c:v>1.5302690996489963</c:v>
                </c:pt>
                <c:pt idx="186">
                  <c:v>1.6730738120282407</c:v>
                </c:pt>
                <c:pt idx="187">
                  <c:v>1.6344693068895011</c:v>
                </c:pt>
                <c:pt idx="188">
                  <c:v>1.6228923607888028</c:v>
                </c:pt>
                <c:pt idx="189">
                  <c:v>1.6684956361269683</c:v>
                </c:pt>
                <c:pt idx="190">
                  <c:v>1.8080335946719028</c:v>
                </c:pt>
                <c:pt idx="191">
                  <c:v>1.6308661907635977</c:v>
                </c:pt>
                <c:pt idx="192">
                  <c:v>1.5828257653822746</c:v>
                </c:pt>
                <c:pt idx="193">
                  <c:v>1.627363316768601</c:v>
                </c:pt>
                <c:pt idx="194">
                  <c:v>1.6970844433489181</c:v>
                </c:pt>
                <c:pt idx="195">
                  <c:v>1.7052253574236627</c:v>
                </c:pt>
                <c:pt idx="196">
                  <c:v>1.7473921700620352</c:v>
                </c:pt>
                <c:pt idx="197">
                  <c:v>1.7451991928886073</c:v>
                </c:pt>
                <c:pt idx="198">
                  <c:v>1.8304870774450734</c:v>
                </c:pt>
                <c:pt idx="199">
                  <c:v>1.6874381733168959</c:v>
                </c:pt>
                <c:pt idx="200">
                  <c:v>1.603422314105621</c:v>
                </c:pt>
                <c:pt idx="201">
                  <c:v>1.6749974827849818</c:v>
                </c:pt>
                <c:pt idx="202">
                  <c:v>1.645681676841279</c:v>
                </c:pt>
                <c:pt idx="203">
                  <c:v>1.6403661250250816</c:v>
                </c:pt>
                <c:pt idx="204">
                  <c:v>1.6974525065420796</c:v>
                </c:pt>
                <c:pt idx="205">
                  <c:v>1.6496709159354266</c:v>
                </c:pt>
                <c:pt idx="206">
                  <c:v>1.6976169514361739</c:v>
                </c:pt>
                <c:pt idx="207">
                  <c:v>1.6873209046257134</c:v>
                </c:pt>
                <c:pt idx="208">
                  <c:v>1.7105941218632157</c:v>
                </c:pt>
                <c:pt idx="209">
                  <c:v>1.7117521940837173</c:v>
                </c:pt>
                <c:pt idx="210">
                  <c:v>1.7239946457758042</c:v>
                </c:pt>
                <c:pt idx="211">
                  <c:v>1.9050899393466776</c:v>
                </c:pt>
                <c:pt idx="212">
                  <c:v>1.9890605886032608</c:v>
                </c:pt>
                <c:pt idx="213">
                  <c:v>2.2134067323918227</c:v>
                </c:pt>
                <c:pt idx="214">
                  <c:v>2.0847834537658017</c:v>
                </c:pt>
                <c:pt idx="215">
                  <c:v>1.998842425451214</c:v>
                </c:pt>
                <c:pt idx="216">
                  <c:v>2.0953205528004677</c:v>
                </c:pt>
                <c:pt idx="217">
                  <c:v>2.1210678517532799</c:v>
                </c:pt>
                <c:pt idx="218">
                  <c:v>2.2325236041593595</c:v>
                </c:pt>
                <c:pt idx="219">
                  <c:v>2.3912783576511316</c:v>
                </c:pt>
                <c:pt idx="220">
                  <c:v>2.3775858977752211</c:v>
                </c:pt>
                <c:pt idx="221">
                  <c:v>2.4685428238805103</c:v>
                </c:pt>
                <c:pt idx="222">
                  <c:v>2.4348398087060694</c:v>
                </c:pt>
                <c:pt idx="223">
                  <c:v>2.5081382263073566</c:v>
                </c:pt>
                <c:pt idx="224">
                  <c:v>2.4256455600441078</c:v>
                </c:pt>
                <c:pt idx="225">
                  <c:v>2.3710103194496743</c:v>
                </c:pt>
                <c:pt idx="226">
                  <c:v>2.4445353494558089</c:v>
                </c:pt>
                <c:pt idx="227">
                  <c:v>2.427213371969565</c:v>
                </c:pt>
                <c:pt idx="228">
                  <c:v>2.4556457494088164</c:v>
                </c:pt>
                <c:pt idx="229">
                  <c:v>2.3969312595404517</c:v>
                </c:pt>
                <c:pt idx="230">
                  <c:v>2.3434940740402568</c:v>
                </c:pt>
                <c:pt idx="231">
                  <c:v>2.3616842750429572</c:v>
                </c:pt>
                <c:pt idx="232">
                  <c:v>2.2715411479488425</c:v>
                </c:pt>
                <c:pt idx="233">
                  <c:v>2.3552519823330536</c:v>
                </c:pt>
                <c:pt idx="234">
                  <c:v>2.3727350177979116</c:v>
                </c:pt>
                <c:pt idx="235">
                  <c:v>2.5763987280505956</c:v>
                </c:pt>
                <c:pt idx="236">
                  <c:v>2.6136663356518475</c:v>
                </c:pt>
                <c:pt idx="237">
                  <c:v>2.6164864816280158</c:v>
                </c:pt>
                <c:pt idx="238">
                  <c:v>2.6578348174971835</c:v>
                </c:pt>
                <c:pt idx="239">
                  <c:v>2.7504630187217778</c:v>
                </c:pt>
                <c:pt idx="240">
                  <c:v>2.9953807486868773</c:v>
                </c:pt>
                <c:pt idx="241">
                  <c:v>3.0371902731770484</c:v>
                </c:pt>
                <c:pt idx="242">
                  <c:v>3.0427938892310604</c:v>
                </c:pt>
                <c:pt idx="243">
                  <c:v>3.0581843407227911</c:v>
                </c:pt>
                <c:pt idx="244">
                  <c:v>3.2247116526281694</c:v>
                </c:pt>
                <c:pt idx="245">
                  <c:v>3.2248438658059269</c:v>
                </c:pt>
                <c:pt idx="246">
                  <c:v>3.1427232167631791</c:v>
                </c:pt>
                <c:pt idx="247">
                  <c:v>3.1657279507098854</c:v>
                </c:pt>
                <c:pt idx="248">
                  <c:v>2.8450238806632204</c:v>
                </c:pt>
                <c:pt idx="249">
                  <c:v>2.9416693418893503</c:v>
                </c:pt>
                <c:pt idx="250">
                  <c:v>3.0011557793210364</c:v>
                </c:pt>
                <c:pt idx="251">
                  <c:v>3.1096625665223883</c:v>
                </c:pt>
                <c:pt idx="252">
                  <c:v>3.0094163743654061</c:v>
                </c:pt>
                <c:pt idx="253">
                  <c:v>3.0503323993912779</c:v>
                </c:pt>
                <c:pt idx="254">
                  <c:v>3.2417956634362692</c:v>
                </c:pt>
                <c:pt idx="255">
                  <c:v>3.1115856988186881</c:v>
                </c:pt>
                <c:pt idx="256">
                  <c:v>3.1723269632453275</c:v>
                </c:pt>
                <c:pt idx="257">
                  <c:v>3.1051021825671961</c:v>
                </c:pt>
                <c:pt idx="258">
                  <c:v>2.7917321652003317</c:v>
                </c:pt>
                <c:pt idx="259">
                  <c:v>3.0675943873724374</c:v>
                </c:pt>
                <c:pt idx="260">
                  <c:v>2.8120576397155386</c:v>
                </c:pt>
                <c:pt idx="261">
                  <c:v>3.0765710295377406</c:v>
                </c:pt>
                <c:pt idx="262">
                  <c:v>3.19517591929745</c:v>
                </c:pt>
                <c:pt idx="263">
                  <c:v>3.1228339413086363</c:v>
                </c:pt>
                <c:pt idx="264">
                  <c:v>3.2863798776489106</c:v>
                </c:pt>
                <c:pt idx="265">
                  <c:v>3.4319960836476557</c:v>
                </c:pt>
                <c:pt idx="266">
                  <c:v>3.3989150733973763</c:v>
                </c:pt>
                <c:pt idx="267">
                  <c:v>3.2809421301148269</c:v>
                </c:pt>
                <c:pt idx="268">
                  <c:v>3.3987870095442911</c:v>
                </c:pt>
                <c:pt idx="269">
                  <c:v>3.6165065078016791</c:v>
                </c:pt>
                <c:pt idx="270">
                  <c:v>3.8518253532513183</c:v>
                </c:pt>
                <c:pt idx="271">
                  <c:v>3.7772270516348998</c:v>
                </c:pt>
                <c:pt idx="272">
                  <c:v>3.8515968750545397</c:v>
                </c:pt>
                <c:pt idx="273">
                  <c:v>2.8527892186247716</c:v>
                </c:pt>
                <c:pt idx="274">
                  <c:v>2.5571347023741562</c:v>
                </c:pt>
                <c:pt idx="275">
                  <c:v>2.4843816629569089</c:v>
                </c:pt>
                <c:pt idx="276">
                  <c:v>2.6421523204629871</c:v>
                </c:pt>
                <c:pt idx="277">
                  <c:v>2.7709704568471603</c:v>
                </c:pt>
                <c:pt idx="278">
                  <c:v>2.684929053191599</c:v>
                </c:pt>
                <c:pt idx="279">
                  <c:v>2.7409527828154951</c:v>
                </c:pt>
                <c:pt idx="280">
                  <c:v>2.7389628510951711</c:v>
                </c:pt>
                <c:pt idx="281">
                  <c:v>2.9881372575107035</c:v>
                </c:pt>
                <c:pt idx="282">
                  <c:v>2.9660638875894718</c:v>
                </c:pt>
                <c:pt idx="283">
                  <c:v>2.9442484876962514</c:v>
                </c:pt>
                <c:pt idx="284">
                  <c:v>3.0059805457377786</c:v>
                </c:pt>
                <c:pt idx="285">
                  <c:v>2.9796451501765699</c:v>
                </c:pt>
                <c:pt idx="286">
                  <c:v>2.8731347546383583</c:v>
                </c:pt>
                <c:pt idx="287">
                  <c:v>2.9895110778749849</c:v>
                </c:pt>
                <c:pt idx="288">
                  <c:v>3.3133678024522597</c:v>
                </c:pt>
                <c:pt idx="289">
                  <c:v>3.1429082824873009</c:v>
                </c:pt>
                <c:pt idx="290">
                  <c:v>3.3388183273678638</c:v>
                </c:pt>
                <c:pt idx="291">
                  <c:v>3.4837697862322123</c:v>
                </c:pt>
                <c:pt idx="292">
                  <c:v>3.7272887780596302</c:v>
                </c:pt>
                <c:pt idx="293">
                  <c:v>3.8114845042672192</c:v>
                </c:pt>
                <c:pt idx="294">
                  <c:v>3.9970656847799897</c:v>
                </c:pt>
                <c:pt idx="295">
                  <c:v>4.2627186643218371</c:v>
                </c:pt>
                <c:pt idx="296">
                  <c:v>4.1119633560394311</c:v>
                </c:pt>
                <c:pt idx="297">
                  <c:v>4.064013751344655</c:v>
                </c:pt>
                <c:pt idx="298">
                  <c:v>4.1956349647094537</c:v>
                </c:pt>
                <c:pt idx="299">
                  <c:v>4.4578453674639364</c:v>
                </c:pt>
                <c:pt idx="300">
                  <c:v>4.3091138146238697</c:v>
                </c:pt>
                <c:pt idx="301">
                  <c:v>4.4278859186963473</c:v>
                </c:pt>
                <c:pt idx="302">
                  <c:v>4.7838835186736146</c:v>
                </c:pt>
                <c:pt idx="303">
                  <c:v>4.674916219885267</c:v>
                </c:pt>
                <c:pt idx="304">
                  <c:v>4.8700986469816971</c:v>
                </c:pt>
                <c:pt idx="305">
                  <c:v>4.9298985882679851</c:v>
                </c:pt>
                <c:pt idx="306">
                  <c:v>4.8231120549475124</c:v>
                </c:pt>
                <c:pt idx="307">
                  <c:v>4.3280774798518094</c:v>
                </c:pt>
                <c:pt idx="308">
                  <c:v>3.8368709824309883</c:v>
                </c:pt>
                <c:pt idx="309">
                  <c:v>3.7102542400107654</c:v>
                </c:pt>
                <c:pt idx="310">
                  <c:v>3.9248627657614681</c:v>
                </c:pt>
                <c:pt idx="311">
                  <c:v>4.0590538237228522</c:v>
                </c:pt>
                <c:pt idx="312">
                  <c:v>4.0790690181276297</c:v>
                </c:pt>
                <c:pt idx="313">
                  <c:v>4.4593443064115963</c:v>
                </c:pt>
                <c:pt idx="314">
                  <c:v>4.6467125761340924</c:v>
                </c:pt>
                <c:pt idx="315">
                  <c:v>4.5027109533996974</c:v>
                </c:pt>
                <c:pt idx="316">
                  <c:v>4.7321781090068527</c:v>
                </c:pt>
                <c:pt idx="317">
                  <c:v>4.4430041691216617</c:v>
                </c:pt>
                <c:pt idx="318">
                  <c:v>4.6762530019922108</c:v>
                </c:pt>
                <c:pt idx="319">
                  <c:v>4.7459759342519146</c:v>
                </c:pt>
                <c:pt idx="320">
                  <c:v>4.6190542998422162</c:v>
                </c:pt>
                <c:pt idx="321">
                  <c:v>4.569501085313509</c:v>
                </c:pt>
                <c:pt idx="322">
                  <c:v>4.3943292612080151</c:v>
                </c:pt>
                <c:pt idx="323">
                  <c:v>4.6064742949513544</c:v>
                </c:pt>
                <c:pt idx="324">
                  <c:v>4.6107352836741846</c:v>
                </c:pt>
                <c:pt idx="325">
                  <c:v>4.7850625740146215</c:v>
                </c:pt>
                <c:pt idx="326">
                  <c:v>4.7841581971881331</c:v>
                </c:pt>
                <c:pt idx="327">
                  <c:v>4.9866094196185431</c:v>
                </c:pt>
                <c:pt idx="328">
                  <c:v>4.9122042204684151</c:v>
                </c:pt>
                <c:pt idx="329">
                  <c:v>4.7645679226222368</c:v>
                </c:pt>
                <c:pt idx="330">
                  <c:v>4.8470568870665955</c:v>
                </c:pt>
                <c:pt idx="331">
                  <c:v>4.6049754778989413</c:v>
                </c:pt>
                <c:pt idx="332">
                  <c:v>4.47625720334071</c:v>
                </c:pt>
                <c:pt idx="333">
                  <c:v>4.5072373794450309</c:v>
                </c:pt>
                <c:pt idx="334">
                  <c:v>4.625948997544854</c:v>
                </c:pt>
                <c:pt idx="335">
                  <c:v>4.7035400400806733</c:v>
                </c:pt>
                <c:pt idx="336">
                  <c:v>4.7216768904752247</c:v>
                </c:pt>
                <c:pt idx="337">
                  <c:v>4.5801493473601207</c:v>
                </c:pt>
                <c:pt idx="338">
                  <c:v>4.5715203459896943</c:v>
                </c:pt>
                <c:pt idx="339">
                  <c:v>4.4228453612974175</c:v>
                </c:pt>
                <c:pt idx="340">
                  <c:v>4.3629202294971989</c:v>
                </c:pt>
                <c:pt idx="341">
                  <c:v>4.3307698703260344</c:v>
                </c:pt>
                <c:pt idx="342">
                  <c:v>4.2524349049115768</c:v>
                </c:pt>
                <c:pt idx="343">
                  <c:v>4.4847964529857558</c:v>
                </c:pt>
                <c:pt idx="344">
                  <c:v>4.5156204590071267</c:v>
                </c:pt>
                <c:pt idx="345">
                  <c:v>4.8086074612488865</c:v>
                </c:pt>
                <c:pt idx="346">
                  <c:v>4.7571313183762172</c:v>
                </c:pt>
                <c:pt idx="347">
                  <c:v>5.1399709754851797</c:v>
                </c:pt>
                <c:pt idx="348">
                  <c:v>5.1765778487725855</c:v>
                </c:pt>
                <c:pt idx="349">
                  <c:v>4.8201963467738365</c:v>
                </c:pt>
                <c:pt idx="350">
                  <c:v>4.5257401923421163</c:v>
                </c:pt>
                <c:pt idx="351">
                  <c:v>4.5978442850865111</c:v>
                </c:pt>
                <c:pt idx="352">
                  <c:v>4.7256459648347757</c:v>
                </c:pt>
                <c:pt idx="353">
                  <c:v>4.3371458844197441</c:v>
                </c:pt>
                <c:pt idx="354">
                  <c:v>4.5990791358175054</c:v>
                </c:pt>
                <c:pt idx="355">
                  <c:v>4.7797217661141449</c:v>
                </c:pt>
                <c:pt idx="356">
                  <c:v>4.6028577216026232</c:v>
                </c:pt>
                <c:pt idx="357">
                  <c:v>4.6337659112031853</c:v>
                </c:pt>
                <c:pt idx="358">
                  <c:v>4.5381064477323063</c:v>
                </c:pt>
                <c:pt idx="359">
                  <c:v>4.6122681833011479</c:v>
                </c:pt>
                <c:pt idx="360">
                  <c:v>4.6251087379234574</c:v>
                </c:pt>
                <c:pt idx="361">
                  <c:v>4.6571144903898878</c:v>
                </c:pt>
                <c:pt idx="362">
                  <c:v>4.308976553775282</c:v>
                </c:pt>
                <c:pt idx="363">
                  <c:v>4.3176289786952626</c:v>
                </c:pt>
                <c:pt idx="364">
                  <c:v>4.4850364070862137</c:v>
                </c:pt>
                <c:pt idx="365">
                  <c:v>4.5636142449383641</c:v>
                </c:pt>
                <c:pt idx="366">
                  <c:v>4.9580154788286723</c:v>
                </c:pt>
                <c:pt idx="367">
                  <c:v>5.3704132903266837</c:v>
                </c:pt>
                <c:pt idx="368">
                  <c:v>5.6992920298129999</c:v>
                </c:pt>
                <c:pt idx="369">
                  <c:v>5.8071340336011223</c:v>
                </c:pt>
                <c:pt idx="370">
                  <c:v>5.9747685717490855</c:v>
                </c:pt>
                <c:pt idx="371">
                  <c:v>6.1944966607437291</c:v>
                </c:pt>
                <c:pt idx="372">
                  <c:v>6.5894763513227312</c:v>
                </c:pt>
                <c:pt idx="373">
                  <c:v>6.5666701736708033</c:v>
                </c:pt>
                <c:pt idx="374">
                  <c:v>6.7686149815217016</c:v>
                </c:pt>
                <c:pt idx="375">
                  <c:v>6.7218573892293492</c:v>
                </c:pt>
                <c:pt idx="376">
                  <c:v>7.0333818699331836</c:v>
                </c:pt>
                <c:pt idx="377">
                  <c:v>7.1763775567307961</c:v>
                </c:pt>
                <c:pt idx="378">
                  <c:v>6.7601476584404097</c:v>
                </c:pt>
                <c:pt idx="379">
                  <c:v>7.0848578309182777</c:v>
                </c:pt>
                <c:pt idx="380">
                  <c:v>7.5358798804345355</c:v>
                </c:pt>
                <c:pt idx="381">
                  <c:v>7.922802097015567</c:v>
                </c:pt>
                <c:pt idx="382">
                  <c:v>8.4250047535390937</c:v>
                </c:pt>
                <c:pt idx="383">
                  <c:v>8.5391467179400404</c:v>
                </c:pt>
                <c:pt idx="384">
                  <c:v>9.2901561326361488</c:v>
                </c:pt>
                <c:pt idx="385">
                  <c:v>9.2773728777976405</c:v>
                </c:pt>
                <c:pt idx="386">
                  <c:v>9.3929132796177317</c:v>
                </c:pt>
                <c:pt idx="387">
                  <c:v>9.9572207236306056</c:v>
                </c:pt>
                <c:pt idx="388">
                  <c:v>9.5928561456907904</c:v>
                </c:pt>
                <c:pt idx="389">
                  <c:v>9.8839609582879238</c:v>
                </c:pt>
                <c:pt idx="390">
                  <c:v>10.86517141450004</c:v>
                </c:pt>
                <c:pt idx="391">
                  <c:v>10.363885000949251</c:v>
                </c:pt>
                <c:pt idx="392">
                  <c:v>11.023266456364645</c:v>
                </c:pt>
                <c:pt idx="393">
                  <c:v>10.525973836718668</c:v>
                </c:pt>
                <c:pt idx="394">
                  <c:v>11.518520539652055</c:v>
                </c:pt>
                <c:pt idx="395">
                  <c:v>12.03251148169295</c:v>
                </c:pt>
                <c:pt idx="396">
                  <c:v>11.928634810071495</c:v>
                </c:pt>
                <c:pt idx="397">
                  <c:v>12.758271361111968</c:v>
                </c:pt>
                <c:pt idx="398">
                  <c:v>14.254255227830512</c:v>
                </c:pt>
                <c:pt idx="399">
                  <c:v>14.145907127057482</c:v>
                </c:pt>
                <c:pt idx="400">
                  <c:v>14.779799482172082</c:v>
                </c:pt>
                <c:pt idx="401">
                  <c:v>15.292662355925355</c:v>
                </c:pt>
                <c:pt idx="402">
                  <c:v>15.6751946495633</c:v>
                </c:pt>
                <c:pt idx="403">
                  <c:v>13.270623416656502</c:v>
                </c:pt>
                <c:pt idx="404">
                  <c:v>12.787075258524354</c:v>
                </c:pt>
                <c:pt idx="405">
                  <c:v>11.804551953531883</c:v>
                </c:pt>
                <c:pt idx="406">
                  <c:v>13.441628480429388</c:v>
                </c:pt>
                <c:pt idx="407">
                  <c:v>13.060842321832858</c:v>
                </c:pt>
                <c:pt idx="408">
                  <c:v>13.562056751263466</c:v>
                </c:pt>
                <c:pt idx="409">
                  <c:v>13.833574376757609</c:v>
                </c:pt>
                <c:pt idx="410">
                  <c:v>14.250322617487996</c:v>
                </c:pt>
                <c:pt idx="411">
                  <c:v>14.801025497277557</c:v>
                </c:pt>
                <c:pt idx="412">
                  <c:v>14.555541487221186</c:v>
                </c:pt>
                <c:pt idx="413">
                  <c:v>15.138211452738945</c:v>
                </c:pt>
                <c:pt idx="414">
                  <c:v>14.025677516468425</c:v>
                </c:pt>
                <c:pt idx="415">
                  <c:v>13.436083128033477</c:v>
                </c:pt>
                <c:pt idx="416">
                  <c:v>12.542064483898619</c:v>
                </c:pt>
                <c:pt idx="417">
                  <c:v>13.152483391780498</c:v>
                </c:pt>
                <c:pt idx="418">
                  <c:v>13.345304670513302</c:v>
                </c:pt>
                <c:pt idx="419">
                  <c:v>14.390926287949297</c:v>
                </c:pt>
                <c:pt idx="420">
                  <c:v>14.255236704695196</c:v>
                </c:pt>
                <c:pt idx="421">
                  <c:v>14.910637102211314</c:v>
                </c:pt>
                <c:pt idx="422">
                  <c:v>15.177916580307008</c:v>
                </c:pt>
                <c:pt idx="423">
                  <c:v>14.984572013788146</c:v>
                </c:pt>
                <c:pt idx="424">
                  <c:v>14.791405795969418</c:v>
                </c:pt>
                <c:pt idx="425">
                  <c:v>14.75915628138506</c:v>
                </c:pt>
                <c:pt idx="426">
                  <c:v>15.247019174469454</c:v>
                </c:pt>
                <c:pt idx="427">
                  <c:v>15.421320981834185</c:v>
                </c:pt>
                <c:pt idx="428">
                  <c:v>14.784685064951216</c:v>
                </c:pt>
                <c:pt idx="429">
                  <c:v>14.934541108544591</c:v>
                </c:pt>
                <c:pt idx="430">
                  <c:v>14.211042462051152</c:v>
                </c:pt>
                <c:pt idx="431">
                  <c:v>14.680030497249652</c:v>
                </c:pt>
                <c:pt idx="432">
                  <c:v>15.283089025300383</c:v>
                </c:pt>
                <c:pt idx="433">
                  <c:v>13.998765404258616</c:v>
                </c:pt>
                <c:pt idx="434">
                  <c:v>14.172692187758951</c:v>
                </c:pt>
                <c:pt idx="435">
                  <c:v>15.024275287310868</c:v>
                </c:pt>
                <c:pt idx="436">
                  <c:v>14.346976972673197</c:v>
                </c:pt>
                <c:pt idx="437">
                  <c:v>14.557025933986615</c:v>
                </c:pt>
                <c:pt idx="438">
                  <c:v>14.390210582592976</c:v>
                </c:pt>
                <c:pt idx="439">
                  <c:v>12.853993345030286</c:v>
                </c:pt>
                <c:pt idx="440">
                  <c:v>11.743314288395014</c:v>
                </c:pt>
                <c:pt idx="441">
                  <c:v>12.289702433232332</c:v>
                </c:pt>
                <c:pt idx="442">
                  <c:v>13.339532606784545</c:v>
                </c:pt>
                <c:pt idx="443">
                  <c:v>14.317099437785727</c:v>
                </c:pt>
                <c:pt idx="444">
                  <c:v>14.236958387086688</c:v>
                </c:pt>
                <c:pt idx="445">
                  <c:v>14.112599478309994</c:v>
                </c:pt>
                <c:pt idx="446">
                  <c:v>14.518415544900053</c:v>
                </c:pt>
                <c:pt idx="447">
                  <c:v>13.246798972063745</c:v>
                </c:pt>
                <c:pt idx="448">
                  <c:v>12.612962470791556</c:v>
                </c:pt>
                <c:pt idx="449">
                  <c:v>11.184383332912748</c:v>
                </c:pt>
                <c:pt idx="450">
                  <c:v>10.266918509590759</c:v>
                </c:pt>
                <c:pt idx="451">
                  <c:v>10.130756099863309</c:v>
                </c:pt>
                <c:pt idx="452">
                  <c:v>9.197761205216997</c:v>
                </c:pt>
                <c:pt idx="453">
                  <c:v>10.065382740108795</c:v>
                </c:pt>
                <c:pt idx="454">
                  <c:v>10.599925100243137</c:v>
                </c:pt>
                <c:pt idx="455">
                  <c:v>9.6521244932494028</c:v>
                </c:pt>
                <c:pt idx="456">
                  <c:v>9.2728201733909987</c:v>
                </c:pt>
                <c:pt idx="457">
                  <c:v>8.9881882485139286</c:v>
                </c:pt>
                <c:pt idx="458">
                  <c:v>9.0503351450946639</c:v>
                </c:pt>
                <c:pt idx="459">
                  <c:v>9.8847495813645345</c:v>
                </c:pt>
                <c:pt idx="460">
                  <c:v>10.199282552474072</c:v>
                </c:pt>
                <c:pt idx="461">
                  <c:v>10.451317628057726</c:v>
                </c:pt>
                <c:pt idx="462">
                  <c:v>10.748983044684095</c:v>
                </c:pt>
                <c:pt idx="463">
                  <c:v>10.673817928319449</c:v>
                </c:pt>
                <c:pt idx="464">
                  <c:v>9.8716659622314769</c:v>
                </c:pt>
                <c:pt idx="465">
                  <c:v>10.283993748325894</c:v>
                </c:pt>
                <c:pt idx="466">
                  <c:v>10.415103773012621</c:v>
                </c:pt>
                <c:pt idx="467">
                  <c:v>10.615442134601162</c:v>
                </c:pt>
                <c:pt idx="468">
                  <c:v>10.711108379254178</c:v>
                </c:pt>
                <c:pt idx="469">
                  <c:v>11.205334811403516</c:v>
                </c:pt>
                <c:pt idx="470">
                  <c:v>10.467542277920765</c:v>
                </c:pt>
                <c:pt idx="471">
                  <c:v>11.047978372419212</c:v>
                </c:pt>
                <c:pt idx="472">
                  <c:v>10.992109279176066</c:v>
                </c:pt>
                <c:pt idx="473">
                  <c:v>11.095496250502269</c:v>
                </c:pt>
                <c:pt idx="474">
                  <c:v>11.073443652951051</c:v>
                </c:pt>
                <c:pt idx="475">
                  <c:v>10.902063359778383</c:v>
                </c:pt>
                <c:pt idx="476">
                  <c:v>11.176040822096615</c:v>
                </c:pt>
                <c:pt idx="477">
                  <c:v>10.818206957555802</c:v>
                </c:pt>
                <c:pt idx="478">
                  <c:v>10.896650507427587</c:v>
                </c:pt>
                <c:pt idx="479">
                  <c:v>11.301766773083896</c:v>
                </c:pt>
                <c:pt idx="480">
                  <c:v>11.16544823625361</c:v>
                </c:pt>
                <c:pt idx="481">
                  <c:v>11.531350780367898</c:v>
                </c:pt>
                <c:pt idx="482">
                  <c:v>11.635358227068076</c:v>
                </c:pt>
                <c:pt idx="483">
                  <c:v>11.250640519093139</c:v>
                </c:pt>
                <c:pt idx="484">
                  <c:v>11.890731540084772</c:v>
                </c:pt>
                <c:pt idx="485">
                  <c:v>12.30417125618912</c:v>
                </c:pt>
                <c:pt idx="486">
                  <c:v>12.987658774150955</c:v>
                </c:pt>
                <c:pt idx="487">
                  <c:v>12.803571250485671</c:v>
                </c:pt>
                <c:pt idx="488">
                  <c:v>13.301945615854031</c:v>
                </c:pt>
                <c:pt idx="489">
                  <c:v>13.259545117958886</c:v>
                </c:pt>
                <c:pt idx="490">
                  <c:v>14.195518683596591</c:v>
                </c:pt>
                <c:pt idx="491">
                  <c:v>14.164391087301766</c:v>
                </c:pt>
                <c:pt idx="492">
                  <c:v>14.555104819123116</c:v>
                </c:pt>
                <c:pt idx="493">
                  <c:v>14.519585265223228</c:v>
                </c:pt>
                <c:pt idx="494">
                  <c:v>14.948835271342293</c:v>
                </c:pt>
                <c:pt idx="495">
                  <c:v>14.679087875025107</c:v>
                </c:pt>
                <c:pt idx="496">
                  <c:v>13.751094043922775</c:v>
                </c:pt>
                <c:pt idx="497">
                  <c:v>14.138836488175242</c:v>
                </c:pt>
                <c:pt idx="498">
                  <c:v>14.200179466152035</c:v>
                </c:pt>
                <c:pt idx="499">
                  <c:v>14.852672042676154</c:v>
                </c:pt>
                <c:pt idx="500">
                  <c:v>15.267488668274297</c:v>
                </c:pt>
                <c:pt idx="501">
                  <c:v>15.727289761391976</c:v>
                </c:pt>
                <c:pt idx="502">
                  <c:v>15.685693390277994</c:v>
                </c:pt>
                <c:pt idx="503">
                  <c:v>16.419473801872723</c:v>
                </c:pt>
                <c:pt idx="504">
                  <c:v>17.0316388030549</c:v>
                </c:pt>
                <c:pt idx="505">
                  <c:v>16.364610766257261</c:v>
                </c:pt>
                <c:pt idx="506">
                  <c:v>16.569064780386526</c:v>
                </c:pt>
                <c:pt idx="507">
                  <c:v>17.395776983940191</c:v>
                </c:pt>
                <c:pt idx="508">
                  <c:v>18.247250170146973</c:v>
                </c:pt>
                <c:pt idx="509">
                  <c:v>18.276925712368801</c:v>
                </c:pt>
                <c:pt idx="510">
                  <c:v>17.076503789002725</c:v>
                </c:pt>
                <c:pt idx="511">
                  <c:v>16.748229919872827</c:v>
                </c:pt>
                <c:pt idx="512">
                  <c:v>17.119604912086594</c:v>
                </c:pt>
                <c:pt idx="513">
                  <c:v>17.440453064383689</c:v>
                </c:pt>
                <c:pt idx="514">
                  <c:v>16.033655001255763</c:v>
                </c:pt>
                <c:pt idx="515">
                  <c:v>16.341260576846487</c:v>
                </c:pt>
                <c:pt idx="516">
                  <c:v>14.111637238288504</c:v>
                </c:pt>
                <c:pt idx="517">
                  <c:v>13.54431081043729</c:v>
                </c:pt>
                <c:pt idx="518">
                  <c:v>12.685626691338255</c:v>
                </c:pt>
                <c:pt idx="519">
                  <c:v>13.968712692467582</c:v>
                </c:pt>
                <c:pt idx="520">
                  <c:v>14.288318425152067</c:v>
                </c:pt>
                <c:pt idx="521">
                  <c:v>13.048465397786748</c:v>
                </c:pt>
                <c:pt idx="522">
                  <c:v>13.135432805138111</c:v>
                </c:pt>
                <c:pt idx="523">
                  <c:v>13.412980433861929</c:v>
                </c:pt>
                <c:pt idx="524">
                  <c:v>11.542087278488935</c:v>
                </c:pt>
                <c:pt idx="525">
                  <c:v>8.9962453668545432</c:v>
                </c:pt>
                <c:pt idx="526">
                  <c:v>8.2655318083250862</c:v>
                </c:pt>
                <c:pt idx="527">
                  <c:v>7.8792249647480901</c:v>
                </c:pt>
                <c:pt idx="528">
                  <c:v>7.2579788114418422</c:v>
                </c:pt>
                <c:pt idx="529">
                  <c:v>7.160178328647218</c:v>
                </c:pt>
                <c:pt idx="530">
                  <c:v>7.6666413469780528</c:v>
                </c:pt>
                <c:pt idx="531">
                  <c:v>8.3887535189213303</c:v>
                </c:pt>
                <c:pt idx="532">
                  <c:v>8.6968768693003629</c:v>
                </c:pt>
                <c:pt idx="533">
                  <c:v>8.5656097437275118</c:v>
                </c:pt>
                <c:pt idx="534">
                  <c:v>9.2489647494917513</c:v>
                </c:pt>
                <c:pt idx="535">
                  <c:v>9.3154889356374522</c:v>
                </c:pt>
                <c:pt idx="536">
                  <c:v>9.3699315187865171</c:v>
                </c:pt>
                <c:pt idx="537">
                  <c:v>9.2824539847820198</c:v>
                </c:pt>
                <c:pt idx="538">
                  <c:v>9.1163993541624642</c:v>
                </c:pt>
                <c:pt idx="539">
                  <c:v>10.045529487332134</c:v>
                </c:pt>
                <c:pt idx="540">
                  <c:v>9.4425152027526771</c:v>
                </c:pt>
                <c:pt idx="541">
                  <c:v>9.54918620353763</c:v>
                </c:pt>
                <c:pt idx="542">
                  <c:v>10.556863826189069</c:v>
                </c:pt>
                <c:pt idx="543">
                  <c:v>10.664232222774002</c:v>
                </c:pt>
                <c:pt idx="544">
                  <c:v>9.5798944442592262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192832"/>
        <c:axId val="291194368"/>
      </c:lineChart>
      <c:catAx>
        <c:axId val="29119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1194368"/>
        <c:crosses val="autoZero"/>
        <c:auto val="1"/>
        <c:lblAlgn val="ctr"/>
        <c:lblOffset val="100"/>
        <c:noMultiLvlLbl val="0"/>
      </c:catAx>
      <c:valAx>
        <c:axId val="29119436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192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250</xdr:row>
      <xdr:rowOff>28575</xdr:rowOff>
    </xdr:from>
    <xdr:to>
      <xdr:col>1</xdr:col>
      <xdr:colOff>0</xdr:colOff>
      <xdr:row>264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250</xdr:row>
      <xdr:rowOff>28575</xdr:rowOff>
    </xdr:from>
    <xdr:to>
      <xdr:col>1</xdr:col>
      <xdr:colOff>0</xdr:colOff>
      <xdr:row>266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321</xdr:row>
      <xdr:rowOff>85725</xdr:rowOff>
    </xdr:from>
    <xdr:to>
      <xdr:col>1</xdr:col>
      <xdr:colOff>0</xdr:colOff>
      <xdr:row>337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338</xdr:row>
      <xdr:rowOff>9525</xdr:rowOff>
    </xdr:from>
    <xdr:to>
      <xdr:col>1</xdr:col>
      <xdr:colOff>0</xdr:colOff>
      <xdr:row>354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323850</xdr:colOff>
      <xdr:row>142</xdr:row>
      <xdr:rowOff>133350</xdr:rowOff>
    </xdr:from>
    <xdr:to>
      <xdr:col>15</xdr:col>
      <xdr:colOff>666750</xdr:colOff>
      <xdr:row>170</xdr:row>
      <xdr:rowOff>152400</xdr:rowOff>
    </xdr:to>
    <xdr:graphicFrame macro="">
      <xdr:nvGraphicFramePr>
        <xdr:cNvPr id="6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9525</xdr:colOff>
      <xdr:row>6</xdr:row>
      <xdr:rowOff>123825</xdr:rowOff>
    </xdr:from>
    <xdr:to>
      <xdr:col>11</xdr:col>
      <xdr:colOff>0</xdr:colOff>
      <xdr:row>9</xdr:row>
      <xdr:rowOff>104775</xdr:rowOff>
    </xdr:to>
    <xdr:sp macro="" textlink="">
      <xdr:nvSpPr>
        <xdr:cNvPr id="8" name="Line 28"/>
        <xdr:cNvSpPr>
          <a:spLocks noChangeShapeType="1"/>
        </xdr:cNvSpPr>
      </xdr:nvSpPr>
      <xdr:spPr bwMode="auto">
        <a:xfrm flipV="1">
          <a:off x="4991100" y="1152525"/>
          <a:ext cx="299085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0</xdr:colOff>
      <xdr:row>4</xdr:row>
      <xdr:rowOff>85724</xdr:rowOff>
    </xdr:from>
    <xdr:to>
      <xdr:col>16</xdr:col>
      <xdr:colOff>209549</xdr:colOff>
      <xdr:row>7</xdr:row>
      <xdr:rowOff>38100</xdr:rowOff>
    </xdr:to>
    <xdr:sp macro="" textlink="">
      <xdr:nvSpPr>
        <xdr:cNvPr id="11" name="四角形吹き出し 10"/>
        <xdr:cNvSpPr/>
      </xdr:nvSpPr>
      <xdr:spPr bwMode="auto">
        <a:xfrm>
          <a:off x="9353550" y="771524"/>
          <a:ext cx="2266949" cy="495301"/>
        </a:xfrm>
        <a:prstGeom prst="wedgeRectCallout">
          <a:avLst>
            <a:gd name="adj1" fmla="val -74389"/>
            <a:gd name="adj2" fmla="val 11573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期待値，分散を計算する．</a:t>
          </a:r>
          <a:endParaRPr kumimoji="1" lang="en-US" altLang="ja-JP" sz="1100"/>
        </a:p>
        <a:p>
          <a:pPr algn="l"/>
          <a:r>
            <a:rPr kumimoji="1" lang="en-US" altLang="ja-JP" sz="1100"/>
            <a:t>=mmult()</a:t>
          </a:r>
          <a:r>
            <a:rPr kumimoji="1" lang="ja-JP" altLang="en-US" sz="1100"/>
            <a:t>を使うと良い．</a:t>
          </a:r>
        </a:p>
      </xdr:txBody>
    </xdr:sp>
    <xdr:clientData/>
  </xdr:twoCellAnchor>
  <xdr:twoCellAnchor>
    <xdr:from>
      <xdr:col>12</xdr:col>
      <xdr:colOff>638175</xdr:colOff>
      <xdr:row>10</xdr:row>
      <xdr:rowOff>95249</xdr:rowOff>
    </xdr:from>
    <xdr:to>
      <xdr:col>16</xdr:col>
      <xdr:colOff>161924</xdr:colOff>
      <xdr:row>13</xdr:row>
      <xdr:rowOff>171449</xdr:rowOff>
    </xdr:to>
    <xdr:sp macro="" textlink="">
      <xdr:nvSpPr>
        <xdr:cNvPr id="12" name="四角形吹き出し 11"/>
        <xdr:cNvSpPr/>
      </xdr:nvSpPr>
      <xdr:spPr bwMode="auto">
        <a:xfrm>
          <a:off x="9305925" y="1819274"/>
          <a:ext cx="2266949" cy="600075"/>
        </a:xfrm>
        <a:prstGeom prst="wedgeRectCallout">
          <a:avLst>
            <a:gd name="adj1" fmla="val -74389"/>
            <a:gd name="adj2" fmla="val 11573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「ソルバー」により最適計算を行う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初期値として</a:t>
          </a:r>
          <a:r>
            <a:rPr kumimoji="1" lang="en-US" altLang="ja-JP" sz="1100"/>
            <a:t>0.2</a:t>
          </a:r>
          <a:r>
            <a:rPr kumimoji="1" lang="ja-JP" altLang="en-US" sz="1100"/>
            <a:t>を入れている</a:t>
          </a:r>
          <a:endParaRPr kumimoji="1" lang="en-US" altLang="ja-JP" sz="1100"/>
        </a:p>
      </xdr:txBody>
    </xdr:sp>
    <xdr:clientData/>
  </xdr:twoCellAnchor>
  <xdr:twoCellAnchor>
    <xdr:from>
      <xdr:col>6</xdr:col>
      <xdr:colOff>676275</xdr:colOff>
      <xdr:row>5</xdr:row>
      <xdr:rowOff>114299</xdr:rowOff>
    </xdr:from>
    <xdr:to>
      <xdr:col>10</xdr:col>
      <xdr:colOff>923925</xdr:colOff>
      <xdr:row>5</xdr:row>
      <xdr:rowOff>114299</xdr:rowOff>
    </xdr:to>
    <xdr:sp macro="" textlink="">
      <xdr:nvSpPr>
        <xdr:cNvPr id="13" name="Line 28"/>
        <xdr:cNvSpPr>
          <a:spLocks noChangeShapeType="1"/>
        </xdr:cNvSpPr>
      </xdr:nvSpPr>
      <xdr:spPr bwMode="auto">
        <a:xfrm flipV="1">
          <a:off x="4972050" y="981074"/>
          <a:ext cx="2990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250</xdr:row>
      <xdr:rowOff>28575</xdr:rowOff>
    </xdr:from>
    <xdr:to>
      <xdr:col>1</xdr:col>
      <xdr:colOff>0</xdr:colOff>
      <xdr:row>264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250</xdr:row>
      <xdr:rowOff>28575</xdr:rowOff>
    </xdr:from>
    <xdr:to>
      <xdr:col>1</xdr:col>
      <xdr:colOff>0</xdr:colOff>
      <xdr:row>266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321</xdr:row>
      <xdr:rowOff>85725</xdr:rowOff>
    </xdr:from>
    <xdr:to>
      <xdr:col>1</xdr:col>
      <xdr:colOff>0</xdr:colOff>
      <xdr:row>337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338</xdr:row>
      <xdr:rowOff>9525</xdr:rowOff>
    </xdr:from>
    <xdr:to>
      <xdr:col>1</xdr:col>
      <xdr:colOff>0</xdr:colOff>
      <xdr:row>354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323850</xdr:colOff>
      <xdr:row>142</xdr:row>
      <xdr:rowOff>133350</xdr:rowOff>
    </xdr:from>
    <xdr:to>
      <xdr:col>24</xdr:col>
      <xdr:colOff>666750</xdr:colOff>
      <xdr:row>170</xdr:row>
      <xdr:rowOff>152400</xdr:rowOff>
    </xdr:to>
    <xdr:graphicFrame macro="">
      <xdr:nvGraphicFramePr>
        <xdr:cNvPr id="6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28575</xdr:colOff>
      <xdr:row>6</xdr:row>
      <xdr:rowOff>9525</xdr:rowOff>
    </xdr:from>
    <xdr:to>
      <xdr:col>11</xdr:col>
      <xdr:colOff>66675</xdr:colOff>
      <xdr:row>8</xdr:row>
      <xdr:rowOff>0</xdr:rowOff>
    </xdr:to>
    <xdr:sp macro="" textlink="">
      <xdr:nvSpPr>
        <xdr:cNvPr id="9" name="Line 27"/>
        <xdr:cNvSpPr>
          <a:spLocks noChangeShapeType="1"/>
        </xdr:cNvSpPr>
      </xdr:nvSpPr>
      <xdr:spPr bwMode="auto">
        <a:xfrm flipV="1">
          <a:off x="8010525" y="1038225"/>
          <a:ext cx="3810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9525</xdr:colOff>
      <xdr:row>6</xdr:row>
      <xdr:rowOff>123825</xdr:rowOff>
    </xdr:from>
    <xdr:to>
      <xdr:col>11</xdr:col>
      <xdr:colOff>0</xdr:colOff>
      <xdr:row>9</xdr:row>
      <xdr:rowOff>104775</xdr:rowOff>
    </xdr:to>
    <xdr:sp macro="" textlink="">
      <xdr:nvSpPr>
        <xdr:cNvPr id="10" name="Line 28"/>
        <xdr:cNvSpPr>
          <a:spLocks noChangeShapeType="1"/>
        </xdr:cNvSpPr>
      </xdr:nvSpPr>
      <xdr:spPr bwMode="auto">
        <a:xfrm flipV="1">
          <a:off x="4991100" y="1152525"/>
          <a:ext cx="299085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190500</xdr:colOff>
      <xdr:row>6</xdr:row>
      <xdr:rowOff>161925</xdr:rowOff>
    </xdr:from>
    <xdr:to>
      <xdr:col>11</xdr:col>
      <xdr:colOff>190500</xdr:colOff>
      <xdr:row>8</xdr:row>
      <xdr:rowOff>0</xdr:rowOff>
    </xdr:to>
    <xdr:sp macro="" textlink="">
      <xdr:nvSpPr>
        <xdr:cNvPr id="11" name="Line 29"/>
        <xdr:cNvSpPr>
          <a:spLocks noChangeShapeType="1"/>
        </xdr:cNvSpPr>
      </xdr:nvSpPr>
      <xdr:spPr bwMode="auto">
        <a:xfrm flipV="1">
          <a:off x="8172450" y="11906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669925</xdr:colOff>
      <xdr:row>18</xdr:row>
      <xdr:rowOff>82550</xdr:rowOff>
    </xdr:from>
    <xdr:to>
      <xdr:col>22</xdr:col>
      <xdr:colOff>485775</xdr:colOff>
      <xdr:row>37</xdr:row>
      <xdr:rowOff>139700</xdr:rowOff>
    </xdr:to>
    <xdr:graphicFrame macro="">
      <xdr:nvGraphicFramePr>
        <xdr:cNvPr id="1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114301</xdr:colOff>
      <xdr:row>19</xdr:row>
      <xdr:rowOff>28574</xdr:rowOff>
    </xdr:from>
    <xdr:to>
      <xdr:col>12</xdr:col>
      <xdr:colOff>238126</xdr:colOff>
      <xdr:row>26</xdr:row>
      <xdr:rowOff>57150</xdr:rowOff>
    </xdr:to>
    <xdr:sp macro="" textlink="">
      <xdr:nvSpPr>
        <xdr:cNvPr id="7" name="四角形吹き出し 6"/>
        <xdr:cNvSpPr/>
      </xdr:nvSpPr>
      <xdr:spPr bwMode="auto">
        <a:xfrm>
          <a:off x="7153276" y="3295649"/>
          <a:ext cx="1752600" cy="1238251"/>
        </a:xfrm>
        <a:prstGeom prst="wedgeRectCallout">
          <a:avLst>
            <a:gd name="adj1" fmla="val 15285"/>
            <a:gd name="adj2" fmla="val -86119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「ソルバー」により最適計算を行う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目標リターンを適当に変えながら最適計算を実行．結果を右側エリアにコピーした．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287</xdr:row>
      <xdr:rowOff>28575</xdr:rowOff>
    </xdr:from>
    <xdr:to>
      <xdr:col>2</xdr:col>
      <xdr:colOff>0</xdr:colOff>
      <xdr:row>301</xdr:row>
      <xdr:rowOff>47625</xdr:rowOff>
    </xdr:to>
    <xdr:graphicFrame macro="">
      <xdr:nvGraphicFramePr>
        <xdr:cNvPr id="107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287</xdr:row>
      <xdr:rowOff>28575</xdr:rowOff>
    </xdr:from>
    <xdr:to>
      <xdr:col>2</xdr:col>
      <xdr:colOff>0</xdr:colOff>
      <xdr:row>303</xdr:row>
      <xdr:rowOff>85725</xdr:rowOff>
    </xdr:to>
    <xdr:graphicFrame macro="">
      <xdr:nvGraphicFramePr>
        <xdr:cNvPr id="107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358</xdr:row>
      <xdr:rowOff>85725</xdr:rowOff>
    </xdr:from>
    <xdr:to>
      <xdr:col>2</xdr:col>
      <xdr:colOff>0</xdr:colOff>
      <xdr:row>374</xdr:row>
      <xdr:rowOff>142875</xdr:rowOff>
    </xdr:to>
    <xdr:graphicFrame macro="">
      <xdr:nvGraphicFramePr>
        <xdr:cNvPr id="107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375</xdr:row>
      <xdr:rowOff>9525</xdr:rowOff>
    </xdr:from>
    <xdr:to>
      <xdr:col>2</xdr:col>
      <xdr:colOff>0</xdr:colOff>
      <xdr:row>391</xdr:row>
      <xdr:rowOff>66675</xdr:rowOff>
    </xdr:to>
    <xdr:graphicFrame macro="">
      <xdr:nvGraphicFramePr>
        <xdr:cNvPr id="10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411645</xdr:colOff>
      <xdr:row>22</xdr:row>
      <xdr:rowOff>42243</xdr:rowOff>
    </xdr:from>
    <xdr:to>
      <xdr:col>22</xdr:col>
      <xdr:colOff>173106</xdr:colOff>
      <xdr:row>38</xdr:row>
      <xdr:rowOff>2486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521803</xdr:colOff>
      <xdr:row>21</xdr:row>
      <xdr:rowOff>49696</xdr:rowOff>
    </xdr:from>
    <xdr:to>
      <xdr:col>4</xdr:col>
      <xdr:colOff>223630</xdr:colOff>
      <xdr:row>24</xdr:row>
      <xdr:rowOff>124239</xdr:rowOff>
    </xdr:to>
    <xdr:cxnSp macro="">
      <xdr:nvCxnSpPr>
        <xdr:cNvPr id="8" name="直線矢印コネクタ 7"/>
        <xdr:cNvCxnSpPr/>
      </xdr:nvCxnSpPr>
      <xdr:spPr bwMode="auto">
        <a:xfrm>
          <a:off x="2451651" y="3743739"/>
          <a:ext cx="389283" cy="59634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</xdr:col>
      <xdr:colOff>57979</xdr:colOff>
      <xdr:row>19</xdr:row>
      <xdr:rowOff>157370</xdr:rowOff>
    </xdr:from>
    <xdr:ext cx="7824899" cy="311496"/>
    <xdr:sp macro="" textlink="">
      <xdr:nvSpPr>
        <xdr:cNvPr id="4" name="テキスト ボックス 3"/>
        <xdr:cNvSpPr txBox="1"/>
      </xdr:nvSpPr>
      <xdr:spPr>
        <a:xfrm>
          <a:off x="1300370" y="3462131"/>
          <a:ext cx="7824899" cy="31149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=MMULT(TRANSPOSE(E27:E33),D13:D19)-E24*MMULT(MMULT(TRANSPOSE(E27:E33),F13:L19),E27:E33)</a:t>
          </a:r>
          <a:endParaRPr kumimoji="1" lang="ja-JP" altLang="en-US" sz="1400"/>
        </a:p>
      </xdr:txBody>
    </xdr:sp>
    <xdr:clientData/>
  </xdr:oneCellAnchor>
  <xdr:twoCellAnchor>
    <xdr:from>
      <xdr:col>5</xdr:col>
      <xdr:colOff>400050</xdr:colOff>
      <xdr:row>76</xdr:row>
      <xdr:rowOff>142875</xdr:rowOff>
    </xdr:from>
    <xdr:to>
      <xdr:col>16</xdr:col>
      <xdr:colOff>123825</xdr:colOff>
      <xdr:row>100</xdr:row>
      <xdr:rowOff>152400</xdr:rowOff>
    </xdr:to>
    <xdr:graphicFrame macro="">
      <xdr:nvGraphicFramePr>
        <xdr:cNvPr id="10" name="グラフ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352425</xdr:colOff>
      <xdr:row>25</xdr:row>
      <xdr:rowOff>47625</xdr:rowOff>
    </xdr:from>
    <xdr:to>
      <xdr:col>15</xdr:col>
      <xdr:colOff>47625</xdr:colOff>
      <xdr:row>32</xdr:row>
      <xdr:rowOff>85726</xdr:rowOff>
    </xdr:to>
    <xdr:sp macro="" textlink="">
      <xdr:nvSpPr>
        <xdr:cNvPr id="11" name="四角形吹き出し 10"/>
        <xdr:cNvSpPr/>
      </xdr:nvSpPr>
      <xdr:spPr bwMode="auto">
        <a:xfrm>
          <a:off x="8486775" y="4381500"/>
          <a:ext cx="1752600" cy="1238251"/>
        </a:xfrm>
        <a:prstGeom prst="wedgeRectCallout">
          <a:avLst>
            <a:gd name="adj1" fmla="val -61889"/>
            <a:gd name="adj2" fmla="val -16119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「ソルバー」により最適計算を行う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リスク回避度を適当に変えながら最適計算を実行．計算結果を右側エリアにコピーした．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08"/>
  <sheetViews>
    <sheetView tabSelected="1" zoomScaleNormal="100" workbookViewId="0">
      <selection activeCell="L23" sqref="L23"/>
    </sheetView>
  </sheetViews>
  <sheetFormatPr defaultRowHeight="13.5"/>
  <cols>
    <col min="1" max="1" width="10.875" style="3" customWidth="1"/>
    <col min="2" max="3" width="9" style="3"/>
    <col min="4" max="4" width="9.5" style="3" bestFit="1" customWidth="1"/>
    <col min="5" max="7" width="9" style="3"/>
    <col min="8" max="8" width="9" style="37"/>
    <col min="9" max="10" width="9" style="3"/>
    <col min="11" max="11" width="12.375" style="3" customWidth="1"/>
    <col min="12" max="16384" width="9" style="3"/>
  </cols>
  <sheetData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05"/>
    </row>
    <row r="3" spans="1:12">
      <c r="A3" s="2"/>
    </row>
    <row r="4" spans="1:12">
      <c r="A4" s="2"/>
      <c r="J4" s="16"/>
      <c r="K4" s="17" t="s">
        <v>13</v>
      </c>
    </row>
    <row r="5" spans="1:12" ht="14.25" thickBot="1">
      <c r="A5" s="2" t="s">
        <v>7</v>
      </c>
      <c r="B5" s="92">
        <f t="shared" ref="B5:H5" si="0">STDEV(B25:B422)</f>
        <v>0.2363496670619763</v>
      </c>
      <c r="C5" s="92">
        <f t="shared" si="0"/>
        <v>1.0068312592470492</v>
      </c>
      <c r="D5" s="92">
        <f t="shared" si="0"/>
        <v>5.0125558485918997</v>
      </c>
      <c r="E5" s="92">
        <f t="shared" si="0"/>
        <v>2.8194747922822327</v>
      </c>
      <c r="F5" s="92">
        <f t="shared" si="0"/>
        <v>2.6022252267934447</v>
      </c>
      <c r="G5" s="92">
        <f t="shared" si="0"/>
        <v>4.6572896670762312</v>
      </c>
      <c r="J5" s="13"/>
      <c r="K5" s="2" t="s">
        <v>9</v>
      </c>
      <c r="L5" s="13">
        <v>0.8</v>
      </c>
    </row>
    <row r="6" spans="1:12" ht="14.25" thickBot="1">
      <c r="A6" s="2" t="s">
        <v>11</v>
      </c>
      <c r="B6" s="108">
        <f t="shared" ref="B6:H6" si="1">AVERAGE(B25:B422)</f>
        <v>0.48830626779732006</v>
      </c>
      <c r="C6" s="109">
        <f t="shared" si="1"/>
        <v>0.64660611988660976</v>
      </c>
      <c r="D6" s="109">
        <f t="shared" si="1"/>
        <v>0.79503140518669724</v>
      </c>
      <c r="E6" s="109">
        <f t="shared" si="1"/>
        <v>0.760110308692173</v>
      </c>
      <c r="F6" s="109">
        <f t="shared" si="1"/>
        <v>0.43509652409272281</v>
      </c>
      <c r="G6" s="110">
        <f t="shared" si="1"/>
        <v>0.77959740170670266</v>
      </c>
      <c r="H6" s="106"/>
      <c r="I6" s="34"/>
      <c r="J6" s="13"/>
      <c r="K6" s="2" t="s">
        <v>11</v>
      </c>
      <c r="L6" s="112"/>
    </row>
    <row r="7" spans="1:12" ht="14.25" thickBot="1">
      <c r="A7" s="2" t="s">
        <v>14</v>
      </c>
      <c r="B7" s="15">
        <f t="shared" ref="B7:H7" si="2">+B6*12</f>
        <v>5.8596752135678409</v>
      </c>
      <c r="C7" s="15">
        <f t="shared" si="2"/>
        <v>7.7592734386393172</v>
      </c>
      <c r="D7" s="15">
        <f t="shared" si="2"/>
        <v>9.5403768622403664</v>
      </c>
      <c r="E7" s="15">
        <f t="shared" si="2"/>
        <v>9.1213237043060751</v>
      </c>
      <c r="F7" s="15">
        <f t="shared" si="2"/>
        <v>5.2211582891126742</v>
      </c>
      <c r="G7" s="15">
        <f t="shared" si="2"/>
        <v>9.3551688204804329</v>
      </c>
      <c r="H7" s="21"/>
      <c r="K7" s="2" t="s">
        <v>10</v>
      </c>
      <c r="L7" s="112"/>
    </row>
    <row r="8" spans="1:12">
      <c r="A8" s="2" t="s">
        <v>8</v>
      </c>
      <c r="B8" s="95">
        <v>5.5720810434075153E-2</v>
      </c>
      <c r="C8" s="96">
        <v>2.7224940205060739E-2</v>
      </c>
      <c r="D8" s="96">
        <v>-2.3964967241844166E-2</v>
      </c>
      <c r="E8" s="96">
        <v>-6.0652418051732509E-3</v>
      </c>
      <c r="F8" s="96">
        <v>-1.9110549337838924E-2</v>
      </c>
      <c r="G8" s="97">
        <v>-0.10667867895504551</v>
      </c>
      <c r="K8" s="2"/>
      <c r="L8" s="24"/>
    </row>
    <row r="9" spans="1:12">
      <c r="A9" s="2"/>
      <c r="B9" s="98">
        <v>2.7224940205060739E-2</v>
      </c>
      <c r="C9" s="99">
        <v>1.011162176595499</v>
      </c>
      <c r="D9" s="99">
        <v>0.80291391107577093</v>
      </c>
      <c r="E9" s="99">
        <v>0.90570246969434587</v>
      </c>
      <c r="F9" s="99">
        <v>-0.27358821851073389</v>
      </c>
      <c r="G9" s="100">
        <v>-2.9716168156785714E-2</v>
      </c>
      <c r="K9" s="4" t="s">
        <v>1</v>
      </c>
      <c r="L9" s="111">
        <v>0.2</v>
      </c>
    </row>
    <row r="10" spans="1:12">
      <c r="A10" s="2"/>
      <c r="B10" s="98">
        <v>-2.3964967241844166E-2</v>
      </c>
      <c r="C10" s="99">
        <v>0.80291391107577093</v>
      </c>
      <c r="D10" s="99">
        <v>25.062586195214536</v>
      </c>
      <c r="E10" s="99">
        <v>10.77077224767797</v>
      </c>
      <c r="F10" s="99">
        <v>-0.7033089427881446</v>
      </c>
      <c r="G10" s="100">
        <v>5.8984511301840348</v>
      </c>
      <c r="K10" s="4" t="s">
        <v>2</v>
      </c>
      <c r="L10" s="111">
        <v>0.2</v>
      </c>
    </row>
    <row r="11" spans="1:12">
      <c r="A11" s="2"/>
      <c r="B11" s="98">
        <v>-6.0652418051732509E-3</v>
      </c>
      <c r="C11" s="99">
        <v>0.90570246969434587</v>
      </c>
      <c r="D11" s="99">
        <v>10.77077224767797</v>
      </c>
      <c r="E11" s="99">
        <v>7.9294645167146642</v>
      </c>
      <c r="F11" s="99">
        <v>-0.61954833226713824</v>
      </c>
      <c r="G11" s="100">
        <v>2.9496912586003385</v>
      </c>
      <c r="K11" s="4" t="s">
        <v>3</v>
      </c>
      <c r="L11" s="111">
        <v>0.2</v>
      </c>
    </row>
    <row r="12" spans="1:12">
      <c r="A12" s="2" t="s">
        <v>0</v>
      </c>
      <c r="B12" s="98">
        <v>-1.9110549337838924E-2</v>
      </c>
      <c r="C12" s="99">
        <v>-0.27358821851073389</v>
      </c>
      <c r="D12" s="99">
        <v>-0.7033089427881446</v>
      </c>
      <c r="E12" s="99">
        <v>-0.61954833226713824</v>
      </c>
      <c r="F12" s="99">
        <v>6.7545621205808972</v>
      </c>
      <c r="G12" s="100">
        <v>7.5280525203259439</v>
      </c>
      <c r="K12" s="4" t="s">
        <v>4</v>
      </c>
      <c r="L12" s="111">
        <v>0.2</v>
      </c>
    </row>
    <row r="13" spans="1:12" ht="14.25" thickBot="1">
      <c r="A13" s="2"/>
      <c r="B13" s="101">
        <v>-0.10667867895504551</v>
      </c>
      <c r="C13" s="102">
        <v>-2.9716168156785714E-2</v>
      </c>
      <c r="D13" s="102">
        <v>5.8984511301840348</v>
      </c>
      <c r="E13" s="102">
        <v>2.9496912586003385</v>
      </c>
      <c r="F13" s="102">
        <v>7.5280525203259439</v>
      </c>
      <c r="G13" s="103">
        <v>21.635848683650369</v>
      </c>
      <c r="K13" s="4" t="s">
        <v>5</v>
      </c>
      <c r="L13" s="111">
        <v>0.2</v>
      </c>
    </row>
    <row r="14" spans="1:12" ht="14.25" thickBot="1">
      <c r="A14" s="2"/>
      <c r="K14" s="4" t="s">
        <v>6</v>
      </c>
      <c r="L14" s="111">
        <v>0.2</v>
      </c>
    </row>
    <row r="15" spans="1:12">
      <c r="A15" s="19" t="s">
        <v>23</v>
      </c>
      <c r="B15" s="28" t="s">
        <v>16</v>
      </c>
      <c r="C15" s="28" t="s">
        <v>17</v>
      </c>
      <c r="D15" s="28" t="s">
        <v>18</v>
      </c>
      <c r="E15" s="28" t="s">
        <v>19</v>
      </c>
      <c r="F15" s="28" t="s">
        <v>20</v>
      </c>
      <c r="G15" s="28" t="s">
        <v>21</v>
      </c>
      <c r="H15" s="107"/>
      <c r="K15" s="4"/>
      <c r="L15" s="10"/>
    </row>
    <row r="16" spans="1:12">
      <c r="A16" s="2"/>
      <c r="B16" s="1">
        <v>1</v>
      </c>
      <c r="C16" s="1"/>
      <c r="D16" s="1"/>
      <c r="E16" s="1"/>
      <c r="F16" s="1"/>
      <c r="G16" s="1"/>
      <c r="H16" s="1"/>
      <c r="K16" s="4" t="s">
        <v>12</v>
      </c>
      <c r="L16" s="10">
        <f>+SUM(L9:L14)</f>
        <v>1.2</v>
      </c>
    </row>
    <row r="17" spans="1:14">
      <c r="A17" s="2" t="s">
        <v>0</v>
      </c>
      <c r="B17" s="1">
        <v>0.11469587906889543</v>
      </c>
      <c r="C17" s="1">
        <v>1</v>
      </c>
      <c r="D17" s="1"/>
      <c r="E17" s="1"/>
      <c r="F17" s="1"/>
      <c r="G17" s="1"/>
      <c r="H17" s="1"/>
      <c r="L17" s="10"/>
      <c r="M17" s="10"/>
    </row>
    <row r="18" spans="1:14">
      <c r="A18" s="2"/>
      <c r="B18" s="1">
        <v>-2.0279403929734145E-2</v>
      </c>
      <c r="C18" s="1">
        <v>0.15949447104420222</v>
      </c>
      <c r="D18" s="1">
        <v>1</v>
      </c>
      <c r="E18" s="1"/>
      <c r="F18" s="1"/>
      <c r="G18" s="1"/>
      <c r="H18" s="1"/>
      <c r="J18" s="37"/>
      <c r="K18" s="37"/>
      <c r="L18" s="37"/>
      <c r="M18" s="75"/>
    </row>
    <row r="19" spans="1:14">
      <c r="A19" s="2"/>
      <c r="B19" s="1">
        <v>-9.1246765266589317E-3</v>
      </c>
      <c r="C19" s="1">
        <v>0.31985505147796661</v>
      </c>
      <c r="D19" s="1">
        <v>0.76403274292876344</v>
      </c>
      <c r="E19" s="1">
        <v>1</v>
      </c>
      <c r="F19" s="1"/>
      <c r="G19" s="1"/>
      <c r="H19" s="1"/>
      <c r="J19" s="37"/>
      <c r="K19" s="37"/>
      <c r="L19" s="37"/>
      <c r="M19" s="75"/>
    </row>
    <row r="20" spans="1:14">
      <c r="A20" s="2"/>
      <c r="B20" s="1">
        <v>-3.1150560027672421E-2</v>
      </c>
      <c r="C20" s="1">
        <v>-0.10468594634782777</v>
      </c>
      <c r="D20" s="1">
        <v>-5.4054841438995457E-2</v>
      </c>
      <c r="E20" s="1">
        <v>-8.4655399228084766E-2</v>
      </c>
      <c r="F20" s="1">
        <v>1</v>
      </c>
      <c r="G20" s="1"/>
      <c r="H20" s="1"/>
      <c r="J20" s="37"/>
      <c r="K20" s="37"/>
      <c r="L20" s="75"/>
      <c r="M20" s="75"/>
    </row>
    <row r="21" spans="1:14">
      <c r="A21" s="2"/>
      <c r="B21" s="1">
        <v>-9.7158756790873227E-2</v>
      </c>
      <c r="C21" s="1">
        <v>-6.3532424861846648E-3</v>
      </c>
      <c r="D21" s="1">
        <v>0.25330168339965115</v>
      </c>
      <c r="E21" s="1">
        <v>0.225199625225148</v>
      </c>
      <c r="F21" s="1">
        <v>0.6227261058421838</v>
      </c>
      <c r="G21" s="1">
        <v>1</v>
      </c>
      <c r="H21" s="1"/>
      <c r="J21" s="37"/>
      <c r="K21" s="73"/>
      <c r="L21" s="73"/>
      <c r="M21" s="76"/>
    </row>
    <row r="22" spans="1:14" s="13" customFormat="1" ht="14.25" thickBot="1">
      <c r="B22" s="22"/>
      <c r="C22" s="22"/>
      <c r="D22" s="22"/>
      <c r="E22" s="22"/>
      <c r="F22" s="22"/>
      <c r="G22" s="22"/>
      <c r="H22" s="1"/>
      <c r="J22" s="37"/>
      <c r="K22" s="37"/>
      <c r="L22" s="37"/>
      <c r="M22" s="75"/>
      <c r="N22" s="37"/>
    </row>
    <row r="23" spans="1:14">
      <c r="J23" s="37"/>
      <c r="K23" s="37"/>
      <c r="L23" s="37"/>
      <c r="M23" s="75"/>
      <c r="N23" s="37"/>
    </row>
    <row r="24" spans="1:14">
      <c r="J24" s="37"/>
      <c r="K24" s="37"/>
      <c r="L24" s="77"/>
      <c r="M24" s="75"/>
      <c r="N24" s="37"/>
    </row>
    <row r="25" spans="1:14">
      <c r="A25" s="3">
        <v>196502</v>
      </c>
      <c r="B25" s="7">
        <v>0.7</v>
      </c>
      <c r="C25" s="8">
        <v>1.2839506172839688</v>
      </c>
      <c r="D25" s="9">
        <v>-1.2147459596493104</v>
      </c>
      <c r="E25" s="8">
        <v>0.45100099559455709</v>
      </c>
      <c r="F25" s="9">
        <v>0.56057128647370524</v>
      </c>
      <c r="G25" s="9">
        <v>0.74611726705106873</v>
      </c>
      <c r="H25" s="21"/>
      <c r="J25" s="37"/>
      <c r="K25" s="37"/>
      <c r="L25" s="37"/>
      <c r="M25" s="75"/>
      <c r="N25" s="37"/>
    </row>
    <row r="26" spans="1:14">
      <c r="A26" s="3">
        <v>196503</v>
      </c>
      <c r="B26" s="7">
        <v>0.7</v>
      </c>
      <c r="C26" s="8">
        <v>1.4139444173573823</v>
      </c>
      <c r="D26" s="9">
        <v>-6.715141146278869</v>
      </c>
      <c r="E26" s="8">
        <v>-1.7725065816736105</v>
      </c>
      <c r="F26" s="9">
        <v>0.59984211478748339</v>
      </c>
      <c r="G26" s="9">
        <v>-0.76267310612250783</v>
      </c>
      <c r="H26" s="21"/>
      <c r="J26" s="37"/>
      <c r="K26" s="37"/>
      <c r="L26" s="37"/>
      <c r="M26" s="75"/>
      <c r="N26" s="37"/>
    </row>
    <row r="27" spans="1:14">
      <c r="A27" s="3">
        <v>196504</v>
      </c>
      <c r="B27" s="7">
        <v>0.60833333333333328</v>
      </c>
      <c r="C27" s="8">
        <v>1.8269230769230704</v>
      </c>
      <c r="D27" s="9">
        <v>2.3498395231545288</v>
      </c>
      <c r="E27" s="8">
        <v>2.3409060173039125</v>
      </c>
      <c r="F27" s="9">
        <v>0.72324114164510356</v>
      </c>
      <c r="G27" s="9">
        <v>3.4910845352485134</v>
      </c>
      <c r="H27" s="21"/>
      <c r="J27" s="37"/>
      <c r="K27" s="37"/>
      <c r="L27" s="37"/>
      <c r="M27" s="75"/>
      <c r="N27" s="37"/>
    </row>
    <row r="28" spans="1:14">
      <c r="A28" s="3">
        <v>196505</v>
      </c>
      <c r="B28" s="7">
        <v>0.60833333333333328</v>
      </c>
      <c r="C28" s="8">
        <v>0.80264400377716427</v>
      </c>
      <c r="D28" s="9">
        <v>-5.4541382013663426</v>
      </c>
      <c r="E28" s="8">
        <v>-1.6789681754555594</v>
      </c>
      <c r="F28" s="9">
        <v>-0.22103683660460524</v>
      </c>
      <c r="G28" s="9">
        <v>-0.39570230891187091</v>
      </c>
      <c r="H28" s="21"/>
      <c r="J28" s="37"/>
      <c r="K28" s="37"/>
      <c r="L28" s="37"/>
      <c r="M28" s="75"/>
      <c r="N28" s="37"/>
    </row>
    <row r="29" spans="1:14">
      <c r="A29" s="3">
        <v>196506</v>
      </c>
      <c r="B29" s="7">
        <v>0.57833333333333337</v>
      </c>
      <c r="C29" s="8">
        <v>1.7798594847775018</v>
      </c>
      <c r="D29" s="9">
        <v>-1.5754560530679917</v>
      </c>
      <c r="E29" s="8">
        <v>0.65403777434964239</v>
      </c>
      <c r="F29" s="9">
        <v>0.19008933064847161</v>
      </c>
      <c r="G29" s="9">
        <v>-4.2314966982012399</v>
      </c>
      <c r="H29" s="21"/>
      <c r="J29" s="20"/>
      <c r="K29" s="37"/>
      <c r="L29" s="37"/>
      <c r="M29" s="75"/>
      <c r="N29" s="37"/>
    </row>
    <row r="30" spans="1:14">
      <c r="A30" s="3">
        <v>196507</v>
      </c>
      <c r="B30" s="7">
        <v>0.54749999999999999</v>
      </c>
      <c r="C30" s="8">
        <v>2.7151403589507517</v>
      </c>
      <c r="D30" s="9">
        <v>4.2122999157540031</v>
      </c>
      <c r="E30" s="8">
        <v>3.7610560636665884</v>
      </c>
      <c r="F30" s="9">
        <v>0.23490139985902536</v>
      </c>
      <c r="G30" s="9">
        <v>1.4397686593966019</v>
      </c>
      <c r="H30" s="21"/>
      <c r="J30" s="37"/>
      <c r="K30" s="37"/>
      <c r="L30" s="37"/>
      <c r="M30" s="75"/>
      <c r="N30" s="37"/>
    </row>
    <row r="31" spans="1:14">
      <c r="A31" s="3">
        <v>196508</v>
      </c>
      <c r="B31" s="7">
        <v>0.54749999999999999</v>
      </c>
      <c r="C31" s="8">
        <v>1.2992831541218663</v>
      </c>
      <c r="D31" s="9">
        <v>11.895138006698236</v>
      </c>
      <c r="E31" s="8">
        <v>5.9833486411418804</v>
      </c>
      <c r="F31" s="9">
        <v>0.17985069950585811</v>
      </c>
      <c r="G31" s="9">
        <v>2.5049941391617621</v>
      </c>
      <c r="H31" s="21"/>
      <c r="J31" s="37"/>
      <c r="K31" s="37"/>
      <c r="L31" s="37"/>
      <c r="M31" s="75"/>
      <c r="N31" s="37"/>
    </row>
    <row r="32" spans="1:14">
      <c r="A32" s="3">
        <v>196509</v>
      </c>
      <c r="B32" s="7">
        <v>0.51749999999999996</v>
      </c>
      <c r="C32" s="8">
        <v>0.79610791685094107</v>
      </c>
      <c r="D32" s="9">
        <v>-3.4678501393332617</v>
      </c>
      <c r="E32" s="8">
        <v>-0.84709920592365651</v>
      </c>
      <c r="F32" s="9">
        <v>0.15172700233267278</v>
      </c>
      <c r="G32" s="9">
        <v>2.8300087073973814</v>
      </c>
      <c r="H32" s="21"/>
      <c r="J32" s="37"/>
      <c r="K32" s="37"/>
      <c r="L32" s="37"/>
      <c r="M32" s="75"/>
      <c r="N32" s="37"/>
    </row>
    <row r="33" spans="1:13">
      <c r="A33" s="3">
        <v>196510</v>
      </c>
      <c r="B33" s="7">
        <v>0.48666666666666664</v>
      </c>
      <c r="C33" s="8">
        <v>0.61430451952610987</v>
      </c>
      <c r="D33" s="9">
        <v>0.42767026622474447</v>
      </c>
      <c r="E33" s="8">
        <v>0.66341408421784831</v>
      </c>
      <c r="F33" s="9">
        <v>0.27234859501578645</v>
      </c>
      <c r="G33" s="9">
        <v>2.5507674147741697</v>
      </c>
      <c r="H33" s="21"/>
      <c r="J33" s="37"/>
      <c r="K33" s="37"/>
      <c r="L33" s="37"/>
      <c r="M33" s="75"/>
    </row>
    <row r="34" spans="1:13">
      <c r="A34" s="3">
        <v>196511</v>
      </c>
      <c r="B34" s="7">
        <v>0.48666666666666664</v>
      </c>
      <c r="C34" s="8">
        <v>-0.13083296990842319</v>
      </c>
      <c r="D34" s="9">
        <v>6.8561694879165413</v>
      </c>
      <c r="E34" s="8">
        <v>2.8375051169379928</v>
      </c>
      <c r="F34" s="9">
        <v>-0.15726549478956095</v>
      </c>
      <c r="G34" s="9">
        <v>-0.27481063475792589</v>
      </c>
      <c r="H34" s="21"/>
      <c r="J34" s="37"/>
      <c r="K34" s="37"/>
      <c r="L34" s="37"/>
      <c r="M34" s="75"/>
    </row>
    <row r="35" spans="1:13">
      <c r="A35" s="3">
        <v>196512</v>
      </c>
      <c r="B35" s="7">
        <v>0.48666666666666664</v>
      </c>
      <c r="C35" s="8">
        <v>0.13100436681223737</v>
      </c>
      <c r="D35" s="9">
        <v>5.2904254259240835</v>
      </c>
      <c r="E35" s="8">
        <v>2.3654884291178679</v>
      </c>
      <c r="F35" s="9">
        <v>-0.27908980385648019</v>
      </c>
      <c r="G35" s="9">
        <v>1.0918689149768137</v>
      </c>
      <c r="H35" s="21"/>
      <c r="J35" s="37"/>
      <c r="K35" s="37"/>
      <c r="L35" s="75"/>
      <c r="M35" s="75"/>
    </row>
    <row r="36" spans="1:13">
      <c r="A36" s="3">
        <v>196601</v>
      </c>
      <c r="B36" s="7">
        <v>0.48666666666666664</v>
      </c>
      <c r="C36" s="8">
        <v>0.61055385957260455</v>
      </c>
      <c r="D36" s="9">
        <v>2.3183194549583508</v>
      </c>
      <c r="E36" s="8">
        <v>1.4569973896321704</v>
      </c>
      <c r="F36" s="9">
        <v>0.10216580766515584</v>
      </c>
      <c r="G36" s="9">
        <v>0.9594125543839972</v>
      </c>
      <c r="H36" s="21"/>
      <c r="J36" s="37"/>
      <c r="K36" s="20"/>
      <c r="L36" s="21"/>
      <c r="M36" s="75"/>
    </row>
    <row r="37" spans="1:13">
      <c r="A37" s="3">
        <v>196602</v>
      </c>
      <c r="B37" s="7">
        <v>0.48666666666666664</v>
      </c>
      <c r="C37" s="8">
        <v>0.78023407022107527</v>
      </c>
      <c r="D37" s="9">
        <v>1.8403773235919907</v>
      </c>
      <c r="E37" s="8">
        <v>1.3771577842042886</v>
      </c>
      <c r="F37" s="9">
        <v>-0.38961019749247161</v>
      </c>
      <c r="G37" s="9">
        <v>-0.78032366889102966</v>
      </c>
      <c r="H37" s="21"/>
      <c r="J37" s="37"/>
      <c r="K37" s="37"/>
      <c r="L37" s="37"/>
      <c r="M37" s="75"/>
    </row>
    <row r="38" spans="1:13">
      <c r="A38" s="3">
        <v>196603</v>
      </c>
      <c r="B38" s="7">
        <v>0.48666666666666664</v>
      </c>
      <c r="C38" s="8">
        <v>0.68817204301074852</v>
      </c>
      <c r="D38" s="9">
        <v>3.4961859789320648</v>
      </c>
      <c r="E38" s="8">
        <v>2.0086252724557374</v>
      </c>
      <c r="F38" s="9">
        <v>1.1613402813084701</v>
      </c>
      <c r="G38" s="9">
        <v>-1.6525294752182649</v>
      </c>
      <c r="H38" s="21"/>
      <c r="J38" s="37"/>
      <c r="K38" s="20"/>
      <c r="L38" s="21"/>
      <c r="M38" s="75"/>
    </row>
    <row r="39" spans="1:13">
      <c r="A39" s="3">
        <v>196604</v>
      </c>
      <c r="B39" s="7">
        <v>0.48666666666666664</v>
      </c>
      <c r="C39" s="8">
        <v>0.64075181546348059</v>
      </c>
      <c r="D39" s="9">
        <v>-0.9212950776520068</v>
      </c>
      <c r="E39" s="8">
        <v>0.11421238387921689</v>
      </c>
      <c r="F39" s="9">
        <v>-6.5019063377838665E-2</v>
      </c>
      <c r="G39" s="9">
        <v>2.0300109415938206</v>
      </c>
      <c r="H39" s="21"/>
      <c r="J39" s="37"/>
      <c r="K39" s="20"/>
      <c r="L39" s="21"/>
      <c r="M39" s="75"/>
    </row>
    <row r="40" spans="1:13">
      <c r="A40" s="3">
        <v>196605</v>
      </c>
      <c r="B40" s="7">
        <v>0.48666666666666664</v>
      </c>
      <c r="C40" s="8">
        <v>0.63667232597623968</v>
      </c>
      <c r="D40" s="9">
        <v>-2.3113708820403867</v>
      </c>
      <c r="E40" s="8">
        <v>-0.47415342495275681</v>
      </c>
      <c r="F40" s="9">
        <v>-5.7043083318541785E-2</v>
      </c>
      <c r="G40" s="9">
        <v>-4.4469088862935271</v>
      </c>
      <c r="H40" s="21"/>
      <c r="J40" s="37"/>
      <c r="K40" s="20"/>
      <c r="L40" s="21"/>
      <c r="M40" s="75"/>
    </row>
    <row r="41" spans="1:13">
      <c r="A41" s="3">
        <v>196606</v>
      </c>
      <c r="B41" s="7">
        <v>0.48666666666666664</v>
      </c>
      <c r="C41" s="8">
        <v>0.75917334458035501</v>
      </c>
      <c r="D41" s="9">
        <v>-0.75242498413561343</v>
      </c>
      <c r="E41" s="8">
        <v>0.2700957953899949</v>
      </c>
      <c r="F41" s="9">
        <v>0.15202245481959642</v>
      </c>
      <c r="G41" s="9">
        <v>-1.1384699343066389</v>
      </c>
      <c r="H41" s="21"/>
      <c r="J41" s="37"/>
      <c r="K41" s="37"/>
      <c r="L41" s="21"/>
      <c r="M41" s="75"/>
    </row>
    <row r="42" spans="1:13">
      <c r="A42" s="3">
        <v>196607</v>
      </c>
      <c r="B42" s="7">
        <v>0.48666666666666664</v>
      </c>
      <c r="C42" s="8">
        <v>1.0883214734198399</v>
      </c>
      <c r="D42" s="9">
        <v>2.4113993423456437</v>
      </c>
      <c r="E42" s="8">
        <v>1.838167995459274</v>
      </c>
      <c r="F42" s="9">
        <v>4.4574446356955552E-2</v>
      </c>
      <c r="G42" s="9">
        <v>-0.96197408753310432</v>
      </c>
      <c r="H42" s="21"/>
      <c r="J42" s="37"/>
      <c r="K42" s="37"/>
      <c r="L42" s="21"/>
      <c r="M42" s="75"/>
    </row>
    <row r="43" spans="1:13">
      <c r="A43" s="3">
        <v>196608</v>
      </c>
      <c r="B43" s="7">
        <v>0.48666666666666664</v>
      </c>
      <c r="C43" s="8">
        <v>0.86956521739129933</v>
      </c>
      <c r="D43" s="9">
        <v>-1.2665001783803032</v>
      </c>
      <c r="E43" s="8">
        <v>0.13260187673279711</v>
      </c>
      <c r="F43" s="9">
        <v>-0.30381420217008381</v>
      </c>
      <c r="G43" s="9">
        <v>-6.3209267732203331</v>
      </c>
      <c r="H43" s="21"/>
      <c r="J43" s="37"/>
      <c r="K43" s="37"/>
      <c r="L43" s="21"/>
      <c r="M43" s="75"/>
    </row>
    <row r="44" spans="1:13">
      <c r="A44" s="3">
        <v>196609</v>
      </c>
      <c r="B44" s="7">
        <v>0.48666666666666664</v>
      </c>
      <c r="C44" s="8">
        <v>0.61576354679804268</v>
      </c>
      <c r="D44" s="9">
        <v>-0.84010840108401652</v>
      </c>
      <c r="E44" s="8">
        <v>0.13051934457044206</v>
      </c>
      <c r="F44" s="9">
        <v>1.4308162532531556</v>
      </c>
      <c r="G44" s="9">
        <v>-0.53533698510377659</v>
      </c>
      <c r="H44" s="21"/>
      <c r="J44" s="37"/>
      <c r="K44" s="37"/>
      <c r="L44" s="21"/>
      <c r="M44" s="75"/>
    </row>
    <row r="45" spans="1:13">
      <c r="A45" s="3">
        <v>196610</v>
      </c>
      <c r="B45" s="7">
        <v>0.48666666666666664</v>
      </c>
      <c r="C45" s="8">
        <v>0.53039575683393458</v>
      </c>
      <c r="D45" s="9">
        <v>-0.5739273025416769</v>
      </c>
      <c r="E45" s="8">
        <v>0.18152125687790885</v>
      </c>
      <c r="F45" s="9">
        <v>1.2603455580323626</v>
      </c>
      <c r="G45" s="9">
        <v>3.9037606591981366</v>
      </c>
      <c r="H45" s="21"/>
      <c r="J45" s="37"/>
      <c r="K45" s="37"/>
      <c r="L45" s="21"/>
      <c r="M45" s="75"/>
    </row>
    <row r="46" spans="1:13">
      <c r="A46" s="3">
        <v>196611</v>
      </c>
      <c r="B46" s="7">
        <v>0.48666666666666664</v>
      </c>
      <c r="C46" s="8">
        <v>0.60876623376622252</v>
      </c>
      <c r="D46" s="9">
        <v>-2.2173355323437782</v>
      </c>
      <c r="E46" s="8">
        <v>-0.45452357672384902</v>
      </c>
      <c r="F46" s="9">
        <v>6.9597551833907756E-2</v>
      </c>
      <c r="G46" s="9">
        <v>1.0152403224146094</v>
      </c>
      <c r="H46" s="21"/>
      <c r="J46" s="37"/>
      <c r="K46" s="37"/>
      <c r="L46" s="21"/>
      <c r="M46" s="75"/>
    </row>
    <row r="47" spans="1:13" ht="14.25" thickBot="1">
      <c r="A47" s="3">
        <v>196612</v>
      </c>
      <c r="B47" s="7">
        <v>0.48666666666666664</v>
      </c>
      <c r="C47" s="8">
        <v>0.68576038725292054</v>
      </c>
      <c r="D47" s="9">
        <v>4.3946776611694105</v>
      </c>
      <c r="E47" s="8">
        <v>2.385308841511903</v>
      </c>
      <c r="F47" s="9">
        <v>2.0122729439269049</v>
      </c>
      <c r="G47" s="9">
        <v>2.9647277052549544E-2</v>
      </c>
      <c r="H47" s="21"/>
      <c r="J47" s="37"/>
    </row>
    <row r="48" spans="1:13">
      <c r="A48" s="3">
        <v>196701</v>
      </c>
      <c r="B48" s="7">
        <v>0.48666666666666664</v>
      </c>
      <c r="C48" s="8">
        <v>0.64102564102563875</v>
      </c>
      <c r="D48" s="9">
        <v>2.0734224934925161</v>
      </c>
      <c r="E48" s="8">
        <v>1.3756669275462032</v>
      </c>
      <c r="F48" s="9">
        <v>1.0594822751930963</v>
      </c>
      <c r="G48" s="9">
        <v>7.338762135027971</v>
      </c>
      <c r="H48" s="21"/>
      <c r="J48" s="81" t="s">
        <v>32</v>
      </c>
      <c r="K48" s="82"/>
      <c r="L48" s="82"/>
      <c r="M48" s="83"/>
    </row>
    <row r="49" spans="1:13" ht="14.25" thickBot="1">
      <c r="A49" s="3">
        <v>196702</v>
      </c>
      <c r="B49" s="7">
        <v>0.48666666666666664</v>
      </c>
      <c r="C49" s="8">
        <v>0.59713375796177637</v>
      </c>
      <c r="D49" s="9">
        <v>1.3717903622933569</v>
      </c>
      <c r="E49" s="8">
        <v>1.0487505259710996</v>
      </c>
      <c r="F49" s="9">
        <v>-0.34268477095920025</v>
      </c>
      <c r="G49" s="9">
        <v>0.74068452687674691</v>
      </c>
      <c r="H49" s="21"/>
      <c r="J49" s="84" t="s">
        <v>31</v>
      </c>
      <c r="K49" s="85"/>
      <c r="L49" s="85"/>
      <c r="M49" s="86"/>
    </row>
    <row r="50" spans="1:13">
      <c r="A50" s="3">
        <v>196703</v>
      </c>
      <c r="B50" s="7">
        <v>0.51749999999999996</v>
      </c>
      <c r="C50" s="8">
        <v>0.47487138899882098</v>
      </c>
      <c r="D50" s="9">
        <v>-2.3681471200555193</v>
      </c>
      <c r="E50" s="8">
        <v>-0.61387669422709945</v>
      </c>
      <c r="F50" s="9">
        <v>0.96279324902258634</v>
      </c>
      <c r="G50" s="9">
        <v>3.4467398705174088</v>
      </c>
      <c r="H50" s="21"/>
      <c r="J50" s="37"/>
      <c r="K50" s="37"/>
      <c r="L50" s="75"/>
      <c r="M50" s="75"/>
    </row>
    <row r="51" spans="1:13">
      <c r="A51" s="3">
        <v>196704</v>
      </c>
      <c r="B51" s="7">
        <v>0.48666666666666664</v>
      </c>
      <c r="C51" s="8">
        <v>0.51201260338715748</v>
      </c>
      <c r="D51" s="9">
        <v>-0.3998223011994706</v>
      </c>
      <c r="E51" s="8">
        <v>0.24168950686712665</v>
      </c>
      <c r="F51" s="9">
        <v>-0.33370571925543557</v>
      </c>
      <c r="G51" s="9">
        <v>3.6295854322730201</v>
      </c>
      <c r="H51" s="21"/>
      <c r="J51" s="37"/>
      <c r="K51" s="80"/>
      <c r="L51" s="75"/>
      <c r="M51" s="75"/>
    </row>
    <row r="52" spans="1:13">
      <c r="A52" s="3">
        <v>196705</v>
      </c>
      <c r="B52" s="7">
        <v>0.48666666666666664</v>
      </c>
      <c r="C52" s="8">
        <v>0.23510971786833146</v>
      </c>
      <c r="D52" s="9">
        <v>4.9063336306868877</v>
      </c>
      <c r="E52" s="8">
        <v>2.2782387943527307</v>
      </c>
      <c r="F52" s="9">
        <v>9.7311269857077873E-2</v>
      </c>
      <c r="G52" s="9">
        <v>-3.8245007397914241</v>
      </c>
      <c r="H52" s="21"/>
      <c r="J52" s="37"/>
      <c r="K52" s="37"/>
      <c r="L52" s="75"/>
      <c r="M52" s="75"/>
    </row>
    <row r="53" spans="1:13">
      <c r="A53" s="3">
        <v>196706</v>
      </c>
      <c r="B53" s="7">
        <v>0.51749999999999996</v>
      </c>
      <c r="C53" s="8">
        <v>0.54730258014072941</v>
      </c>
      <c r="D53" s="9">
        <v>-0.76530612244897211</v>
      </c>
      <c r="E53" s="8">
        <v>0.1130212421092715</v>
      </c>
      <c r="F53" s="9">
        <v>-0.82314062702111013</v>
      </c>
      <c r="G53" s="9">
        <v>2.0248275303760703</v>
      </c>
      <c r="H53" s="21"/>
      <c r="J53" s="37"/>
      <c r="K53" s="37"/>
      <c r="L53" s="75"/>
      <c r="M53" s="75"/>
    </row>
    <row r="54" spans="1:13">
      <c r="A54" s="3">
        <v>196707</v>
      </c>
      <c r="B54" s="7">
        <v>0.51749999999999996</v>
      </c>
      <c r="C54" s="8">
        <v>0.58320373250388968</v>
      </c>
      <c r="D54" s="9">
        <v>-0.68551842330762947</v>
      </c>
      <c r="E54" s="8">
        <v>0.17232147872637327</v>
      </c>
      <c r="F54" s="9">
        <v>0.38554925039132876</v>
      </c>
      <c r="G54" s="9">
        <v>4.2656866496820642</v>
      </c>
      <c r="H54" s="21"/>
      <c r="L54" s="10"/>
      <c r="M54" s="10"/>
    </row>
    <row r="55" spans="1:13">
      <c r="A55" s="3">
        <v>196708</v>
      </c>
      <c r="B55" s="7">
        <v>0.54749999999999999</v>
      </c>
      <c r="C55" s="8">
        <v>0.30923850019326515</v>
      </c>
      <c r="D55" s="9">
        <v>-8.1535806729939644</v>
      </c>
      <c r="E55" s="8">
        <v>-3.169030359005597</v>
      </c>
      <c r="F55" s="9">
        <v>0.1099578847580775</v>
      </c>
      <c r="G55" s="9">
        <v>-0.52900517189235774</v>
      </c>
      <c r="H55" s="21"/>
      <c r="L55" s="10"/>
      <c r="M55" s="10"/>
    </row>
    <row r="56" spans="1:13">
      <c r="A56" s="3">
        <v>196709</v>
      </c>
      <c r="B56" s="7">
        <v>0.57833333333333337</v>
      </c>
      <c r="C56" s="8">
        <v>0.11560693641619046</v>
      </c>
      <c r="D56" s="9">
        <v>-2.1324565523719974</v>
      </c>
      <c r="E56" s="8">
        <v>-0.77176164686538007</v>
      </c>
      <c r="F56" s="9">
        <v>0.16298271756907012</v>
      </c>
      <c r="G56" s="9">
        <v>2.8895800827231124</v>
      </c>
      <c r="H56" s="21"/>
      <c r="L56" s="10"/>
      <c r="M56" s="10"/>
    </row>
    <row r="57" spans="1:13">
      <c r="A57" s="3">
        <v>196710</v>
      </c>
      <c r="B57" s="7">
        <v>0.57833333333333337</v>
      </c>
      <c r="C57" s="8">
        <v>0.2694380292532772</v>
      </c>
      <c r="D57" s="9">
        <v>3.3979650604722522</v>
      </c>
      <c r="E57" s="8">
        <v>1.6675436048382883</v>
      </c>
      <c r="F57" s="9">
        <v>-0.91999289094961889</v>
      </c>
      <c r="G57" s="9">
        <v>-2.3012067373293252</v>
      </c>
      <c r="H57" s="21"/>
      <c r="L57" s="10"/>
      <c r="M57" s="10"/>
    </row>
    <row r="58" spans="1:13">
      <c r="A58" s="3">
        <v>196711</v>
      </c>
      <c r="B58" s="7">
        <v>0.57833333333333337</v>
      </c>
      <c r="C58" s="8">
        <v>0.23032629558541462</v>
      </c>
      <c r="D58" s="9">
        <v>-6.0712959524693577</v>
      </c>
      <c r="E58" s="8">
        <v>-2.3485355687198899</v>
      </c>
      <c r="F58" s="9">
        <v>-1.6312410454287467</v>
      </c>
      <c r="G58" s="9">
        <v>0.61056600158635121</v>
      </c>
      <c r="H58" s="21"/>
      <c r="L58" s="10"/>
      <c r="M58" s="10"/>
    </row>
    <row r="59" spans="1:13">
      <c r="A59" s="3">
        <v>196712</v>
      </c>
      <c r="B59" s="7">
        <v>0.60833333333333328</v>
      </c>
      <c r="C59" s="8">
        <v>0.49789352738414117</v>
      </c>
      <c r="D59" s="9">
        <v>-0.28661790867761106</v>
      </c>
      <c r="E59" s="8">
        <v>0.27926086359580127</v>
      </c>
      <c r="F59" s="9">
        <v>0.64373270299424223</v>
      </c>
      <c r="G59" s="9">
        <v>2.6600882502542911</v>
      </c>
      <c r="H59" s="21"/>
      <c r="L59" s="10"/>
      <c r="M59" s="10"/>
    </row>
    <row r="60" spans="1:13">
      <c r="A60" s="3">
        <v>196801</v>
      </c>
      <c r="B60" s="7">
        <v>0.63916666666666666</v>
      </c>
      <c r="C60" s="8">
        <v>0.30487804878049918</v>
      </c>
      <c r="D60" s="9">
        <v>2.4977698483496846</v>
      </c>
      <c r="E60" s="8">
        <v>1.313783097295157</v>
      </c>
      <c r="F60" s="9">
        <v>1.4401175157195576</v>
      </c>
      <c r="G60" s="9">
        <v>-3.2782263366807327</v>
      </c>
      <c r="H60" s="21"/>
      <c r="L60" s="10"/>
      <c r="M60" s="10"/>
    </row>
    <row r="61" spans="1:13">
      <c r="A61" s="3">
        <v>196802</v>
      </c>
      <c r="B61" s="7">
        <v>0.63916666666666666</v>
      </c>
      <c r="C61" s="8">
        <v>0.94984802431610227</v>
      </c>
      <c r="D61" s="9">
        <v>1.8276762402088753</v>
      </c>
      <c r="E61" s="8">
        <v>1.493212186652078</v>
      </c>
      <c r="F61" s="9">
        <v>9.3602922695386712E-2</v>
      </c>
      <c r="G61" s="9">
        <v>-2.4858479360655159</v>
      </c>
      <c r="H61" s="21"/>
      <c r="L61" s="10"/>
      <c r="M61" s="10"/>
    </row>
    <row r="62" spans="1:13">
      <c r="A62" s="3">
        <v>196803</v>
      </c>
      <c r="B62" s="7">
        <v>0.66916666666666658</v>
      </c>
      <c r="C62" s="8">
        <v>0.37636432066241454</v>
      </c>
      <c r="D62" s="9">
        <v>0.73124406457738544</v>
      </c>
      <c r="E62" s="8">
        <v>0.62095847125700243</v>
      </c>
      <c r="F62" s="9">
        <v>-0.22792956233267891</v>
      </c>
      <c r="G62" s="9">
        <v>0.84781384829925699</v>
      </c>
      <c r="H62" s="21"/>
      <c r="L62" s="10"/>
      <c r="M62" s="10"/>
    </row>
    <row r="63" spans="1:13">
      <c r="A63" s="3">
        <v>196804</v>
      </c>
      <c r="B63" s="7">
        <v>0.66916666666666658</v>
      </c>
      <c r="C63" s="8">
        <v>0.41244844394450197</v>
      </c>
      <c r="D63" s="9">
        <v>4.3367587442255218</v>
      </c>
      <c r="E63" s="8">
        <v>2.1652887284656059</v>
      </c>
      <c r="F63" s="9">
        <v>1.128121913255838</v>
      </c>
      <c r="G63" s="9">
        <v>7.4751864719475618</v>
      </c>
      <c r="H63" s="21"/>
      <c r="L63" s="10"/>
      <c r="M63" s="10"/>
    </row>
    <row r="64" spans="1:13">
      <c r="A64" s="3">
        <v>196805</v>
      </c>
      <c r="B64" s="7">
        <v>0.66916666666666658</v>
      </c>
      <c r="C64" s="8">
        <v>0.70948469006719694</v>
      </c>
      <c r="D64" s="9">
        <v>1.5360983102918668</v>
      </c>
      <c r="E64" s="8">
        <v>1.1983674229338421</v>
      </c>
      <c r="F64" s="9">
        <v>0.48631425758703806</v>
      </c>
      <c r="G64" s="9">
        <v>1.7148139729504708</v>
      </c>
      <c r="H64" s="21"/>
      <c r="L64" s="10"/>
      <c r="M64" s="10"/>
    </row>
    <row r="65" spans="1:13">
      <c r="A65" s="3">
        <v>196806</v>
      </c>
      <c r="B65" s="7">
        <v>0.66916666666666658</v>
      </c>
      <c r="C65" s="8">
        <v>0.70448646644420965</v>
      </c>
      <c r="D65" s="9">
        <v>4.6364688084008066</v>
      </c>
      <c r="E65" s="8">
        <v>2.5005453253004384</v>
      </c>
      <c r="F65" s="9">
        <v>0.77311884849459844</v>
      </c>
      <c r="G65" s="9">
        <v>0.73766253407780735</v>
      </c>
      <c r="H65" s="21"/>
      <c r="L65" s="10"/>
      <c r="M65" s="10"/>
    </row>
    <row r="66" spans="1:13">
      <c r="A66" s="3">
        <v>196807</v>
      </c>
      <c r="B66" s="7">
        <v>0.7</v>
      </c>
      <c r="C66" s="8">
        <v>2.0250368188512446</v>
      </c>
      <c r="D66" s="9">
        <v>5.1964619833305026</v>
      </c>
      <c r="E66" s="8">
        <v>3.6815954004331686</v>
      </c>
      <c r="F66" s="9">
        <v>0.6983716629609884</v>
      </c>
      <c r="G66" s="9">
        <v>-1.9028139617136086</v>
      </c>
      <c r="H66" s="21"/>
      <c r="L66" s="10"/>
      <c r="M66" s="10"/>
    </row>
    <row r="67" spans="1:13">
      <c r="A67" s="3">
        <v>196808</v>
      </c>
      <c r="B67" s="7">
        <v>0.66916666666666658</v>
      </c>
      <c r="C67" s="8">
        <v>1.2269938650306678</v>
      </c>
      <c r="D67" s="9">
        <v>5.9503597703937317</v>
      </c>
      <c r="E67" s="8">
        <v>3.4278972057738439</v>
      </c>
      <c r="F67" s="9">
        <v>0.44234785544398353</v>
      </c>
      <c r="G67" s="9">
        <v>1.3582433526449096</v>
      </c>
      <c r="H67" s="21"/>
      <c r="L67" s="10"/>
      <c r="M67" s="10"/>
    </row>
    <row r="68" spans="1:13">
      <c r="A68" s="3">
        <v>196809</v>
      </c>
      <c r="B68" s="7">
        <v>0.66916666666666658</v>
      </c>
      <c r="C68" s="8">
        <v>0.53475935828877219</v>
      </c>
      <c r="D68" s="9">
        <v>8.195345288057986</v>
      </c>
      <c r="E68" s="8">
        <v>3.877921065066301</v>
      </c>
      <c r="F68" s="9">
        <v>-0.16428997777107485</v>
      </c>
      <c r="G68" s="9">
        <v>3.3594492643240632</v>
      </c>
      <c r="H68" s="21"/>
      <c r="L68" s="10"/>
      <c r="M68" s="10"/>
    </row>
    <row r="69" spans="1:13">
      <c r="A69" s="3">
        <v>196810</v>
      </c>
      <c r="B69" s="7">
        <v>0.63916666666666666</v>
      </c>
      <c r="C69" s="8">
        <v>-7.0921985815597388E-2</v>
      </c>
      <c r="D69" s="9">
        <v>-5.8537273432540999</v>
      </c>
      <c r="E69" s="8">
        <v>-2.4725268840608452</v>
      </c>
      <c r="F69" s="9">
        <v>-0.31744393682659011</v>
      </c>
      <c r="G69" s="9">
        <v>0.52820623704631675</v>
      </c>
      <c r="H69" s="21"/>
      <c r="L69" s="10"/>
      <c r="M69" s="10"/>
    </row>
    <row r="70" spans="1:13">
      <c r="A70" s="3">
        <v>196811</v>
      </c>
      <c r="B70" s="7">
        <v>0.60833333333333328</v>
      </c>
      <c r="C70" s="8">
        <v>-0.10645848119233969</v>
      </c>
      <c r="D70" s="9">
        <v>-1.0937148850101219</v>
      </c>
      <c r="E70" s="8">
        <v>-0.49323054986996778</v>
      </c>
      <c r="F70" s="9">
        <v>-0.74525787774199115</v>
      </c>
      <c r="G70" s="9">
        <v>4.548879509433938</v>
      </c>
      <c r="H70" s="21"/>
      <c r="L70" s="10"/>
      <c r="M70" s="10"/>
    </row>
    <row r="71" spans="1:13">
      <c r="A71" s="3">
        <v>196812</v>
      </c>
      <c r="B71" s="7">
        <v>0.63916666666666666</v>
      </c>
      <c r="C71" s="8">
        <v>0.67495559502663838</v>
      </c>
      <c r="D71" s="9">
        <v>-0.54533060668029432</v>
      </c>
      <c r="E71" s="8">
        <v>0.29703583700871206</v>
      </c>
      <c r="F71" s="9">
        <v>-0.97408828380474677</v>
      </c>
      <c r="G71" s="9">
        <v>-3.2007460573162341</v>
      </c>
      <c r="H71" s="21"/>
      <c r="L71" s="10"/>
      <c r="M71" s="10"/>
    </row>
    <row r="72" spans="1:13">
      <c r="A72" s="3">
        <v>196901</v>
      </c>
      <c r="B72" s="7">
        <v>0.60833333333333328</v>
      </c>
      <c r="C72" s="8">
        <v>0.49400141143260967</v>
      </c>
      <c r="D72" s="9">
        <v>5.8335237224887537</v>
      </c>
      <c r="E72" s="8">
        <v>2.8540406131259162</v>
      </c>
      <c r="F72" s="9">
        <v>-0.33821787245041179</v>
      </c>
      <c r="G72" s="9">
        <v>-0.59207350779097911</v>
      </c>
      <c r="H72" s="21"/>
      <c r="L72" s="10"/>
      <c r="M72" s="10"/>
    </row>
    <row r="73" spans="1:13">
      <c r="A73" s="3">
        <v>196902</v>
      </c>
      <c r="B73" s="7">
        <v>0.60833333333333328</v>
      </c>
      <c r="C73" s="8">
        <v>0.63202247191012084</v>
      </c>
      <c r="D73" s="9">
        <v>-2.3602216305677493</v>
      </c>
      <c r="E73" s="8">
        <v>-0.49805565929189827</v>
      </c>
      <c r="F73" s="9">
        <v>0.33104253934962735</v>
      </c>
      <c r="G73" s="9">
        <v>-3.9235511093116986</v>
      </c>
      <c r="H73" s="21"/>
      <c r="L73" s="10"/>
      <c r="M73" s="10"/>
    </row>
    <row r="74" spans="1:13">
      <c r="A74" s="3">
        <v>196903</v>
      </c>
      <c r="B74" s="7">
        <v>0.63916666666666666</v>
      </c>
      <c r="C74" s="8">
        <v>0.34891835310537633</v>
      </c>
      <c r="D74" s="9">
        <v>5.3062126906920026</v>
      </c>
      <c r="E74" s="8">
        <v>2.5281124519754203</v>
      </c>
      <c r="F74" s="9">
        <v>0.25580791993225543</v>
      </c>
      <c r="G74" s="9">
        <v>3.0946993351749619</v>
      </c>
      <c r="H74" s="21"/>
      <c r="L74" s="10"/>
      <c r="M74" s="10"/>
    </row>
    <row r="75" spans="1:13">
      <c r="A75" s="3">
        <v>196904</v>
      </c>
      <c r="B75" s="7">
        <v>0.60833333333333328</v>
      </c>
      <c r="C75" s="8">
        <v>0.69541029207231819</v>
      </c>
      <c r="D75" s="9">
        <v>2.8273497095668176</v>
      </c>
      <c r="E75" s="8">
        <v>1.7321183328481744</v>
      </c>
      <c r="F75" s="9">
        <v>1.8875637458930106</v>
      </c>
      <c r="G75" s="9">
        <v>2.0968406058777762</v>
      </c>
      <c r="H75" s="21"/>
      <c r="L75" s="10"/>
      <c r="M75" s="10"/>
    </row>
    <row r="76" spans="1:13">
      <c r="A76" s="3">
        <v>196905</v>
      </c>
      <c r="B76" s="7">
        <v>0.57833333333333337</v>
      </c>
      <c r="C76" s="8">
        <v>0.96685082872927097</v>
      </c>
      <c r="D76" s="9">
        <v>7.1870958960049025</v>
      </c>
      <c r="E76" s="8">
        <v>3.7625612685755043</v>
      </c>
      <c r="F76" s="9">
        <v>-1.286156310921881</v>
      </c>
      <c r="G76" s="9">
        <v>0.37911976565005123</v>
      </c>
      <c r="H76" s="21"/>
      <c r="L76" s="10"/>
      <c r="M76" s="10"/>
    </row>
    <row r="77" spans="1:13">
      <c r="A77" s="3">
        <v>196906</v>
      </c>
      <c r="B77" s="7">
        <v>0.57833333333333337</v>
      </c>
      <c r="C77" s="8">
        <v>0.95759233926129284</v>
      </c>
      <c r="D77" s="9">
        <v>-2.8446250555590913</v>
      </c>
      <c r="E77" s="8">
        <v>-0.46903626698323109</v>
      </c>
      <c r="F77" s="9">
        <v>0.87447853426550748</v>
      </c>
      <c r="G77" s="9">
        <v>-4.8243835798406112</v>
      </c>
      <c r="H77" s="21"/>
      <c r="L77" s="10"/>
      <c r="M77" s="10"/>
    </row>
    <row r="78" spans="1:13">
      <c r="A78" s="3">
        <v>196907</v>
      </c>
      <c r="B78" s="7">
        <v>0.63916666666666666</v>
      </c>
      <c r="C78" s="8">
        <v>0.67750677506774881</v>
      </c>
      <c r="D78" s="9">
        <v>-5.0715639500686134</v>
      </c>
      <c r="E78" s="8">
        <v>-1.6074115373093678</v>
      </c>
      <c r="F78" s="9">
        <v>0.65904203143722284</v>
      </c>
      <c r="G78" s="9">
        <v>-5.0573424126856708</v>
      </c>
      <c r="H78" s="21"/>
      <c r="L78" s="10"/>
      <c r="M78" s="10"/>
    </row>
    <row r="79" spans="1:13">
      <c r="A79" s="3">
        <v>196908</v>
      </c>
      <c r="B79" s="7">
        <v>0.66916666666666658</v>
      </c>
      <c r="C79" s="8">
        <v>0.57200538358008757</v>
      </c>
      <c r="D79" s="9">
        <v>2.6712564543889705</v>
      </c>
      <c r="E79" s="8">
        <v>1.5780491038349624</v>
      </c>
      <c r="F79" s="9">
        <v>8.808732638917971E-2</v>
      </c>
      <c r="G79" s="9">
        <v>3.8590451568124617</v>
      </c>
      <c r="H79" s="21"/>
      <c r="L79" s="10"/>
      <c r="M79" s="10"/>
    </row>
    <row r="80" spans="1:13">
      <c r="A80" s="3">
        <v>196909</v>
      </c>
      <c r="B80" s="7">
        <v>0.6875</v>
      </c>
      <c r="C80" s="8">
        <v>0.10036801605888268</v>
      </c>
      <c r="D80" s="9">
        <v>6.2361697847515662</v>
      </c>
      <c r="E80" s="8">
        <v>2.7418707598108876</v>
      </c>
      <c r="F80" s="9">
        <v>-1.1453601923981676</v>
      </c>
      <c r="G80" s="9">
        <v>-2.3695384320422108</v>
      </c>
      <c r="H80" s="21"/>
      <c r="L80" s="10"/>
      <c r="M80" s="10"/>
    </row>
    <row r="81" spans="1:13">
      <c r="A81" s="3">
        <v>196910</v>
      </c>
      <c r="B81" s="7">
        <v>0.6875</v>
      </c>
      <c r="C81" s="8">
        <v>0.46791443850267012</v>
      </c>
      <c r="D81" s="9">
        <v>2.0008836710218914</v>
      </c>
      <c r="E81" s="8">
        <v>1.2212095871098261</v>
      </c>
      <c r="F81" s="9">
        <v>2.3429086517245707</v>
      </c>
      <c r="G81" s="9">
        <v>3.9855982321869545</v>
      </c>
      <c r="H81" s="21"/>
      <c r="L81" s="10"/>
      <c r="M81" s="10"/>
    </row>
    <row r="82" spans="1:13">
      <c r="A82" s="3">
        <v>196911</v>
      </c>
      <c r="B82" s="7">
        <v>0.6875</v>
      </c>
      <c r="C82" s="8">
        <v>0.73186959414504038</v>
      </c>
      <c r="D82" s="9">
        <v>4.5792079207920722</v>
      </c>
      <c r="E82" s="8">
        <v>2.4960291307092115</v>
      </c>
      <c r="F82" s="9">
        <v>-0.38655659875595849</v>
      </c>
      <c r="G82" s="9">
        <v>-2.6474519310188307</v>
      </c>
      <c r="H82" s="21"/>
      <c r="L82" s="10"/>
      <c r="M82" s="10"/>
    </row>
    <row r="83" spans="1:13">
      <c r="A83" s="3">
        <v>196912</v>
      </c>
      <c r="B83" s="7">
        <v>0.70833333333333337</v>
      </c>
      <c r="C83" s="8">
        <v>0.62747688243063315</v>
      </c>
      <c r="D83" s="9">
        <v>6.09467455621302</v>
      </c>
      <c r="E83" s="8">
        <v>3.0595641561995373</v>
      </c>
      <c r="F83" s="9">
        <v>6.4045776185614842E-2</v>
      </c>
      <c r="G83" s="9">
        <v>-1.7496538070858854</v>
      </c>
      <c r="H83" s="21"/>
      <c r="L83" s="10"/>
      <c r="M83" s="10"/>
    </row>
    <row r="84" spans="1:13">
      <c r="A84" s="3">
        <v>197001</v>
      </c>
      <c r="B84" s="7">
        <v>0.6875</v>
      </c>
      <c r="C84" s="8">
        <v>0.853298326222518</v>
      </c>
      <c r="D84" s="9">
        <v>-1.9854991634132735</v>
      </c>
      <c r="E84" s="8">
        <v>-0.18185578650623879</v>
      </c>
      <c r="F84" s="9">
        <v>0.34332639243508023</v>
      </c>
      <c r="G84" s="9">
        <v>-5.6688000000000001</v>
      </c>
      <c r="H84" s="21"/>
      <c r="L84" s="10"/>
      <c r="M84" s="10"/>
    </row>
    <row r="85" spans="1:13">
      <c r="A85" s="3">
        <v>197002</v>
      </c>
      <c r="B85" s="7">
        <v>0.70833333333333337</v>
      </c>
      <c r="C85" s="8">
        <v>0.68337129840547739</v>
      </c>
      <c r="D85" s="9">
        <v>1.3599635825651379</v>
      </c>
      <c r="E85" s="8">
        <v>1.1054952948916394</v>
      </c>
      <c r="F85" s="9">
        <v>2.0868620851369366</v>
      </c>
      <c r="G85" s="9">
        <v>3.2584</v>
      </c>
      <c r="H85" s="21"/>
      <c r="L85" s="10"/>
      <c r="M85" s="10"/>
    </row>
    <row r="86" spans="1:13">
      <c r="A86" s="3">
        <v>197003</v>
      </c>
      <c r="B86" s="7">
        <v>0.70833333333333337</v>
      </c>
      <c r="C86" s="8">
        <v>0.48480930833871838</v>
      </c>
      <c r="D86" s="9">
        <v>4.0925167012855646</v>
      </c>
      <c r="E86" s="8">
        <v>2.1142168006377653</v>
      </c>
      <c r="F86" s="9">
        <v>9.1648748534680011E-2</v>
      </c>
      <c r="G86" s="9">
        <v>0.22270000000000001</v>
      </c>
      <c r="H86" s="21"/>
      <c r="L86" s="10"/>
      <c r="M86" s="10"/>
    </row>
    <row r="87" spans="1:13">
      <c r="A87" s="3">
        <v>197004</v>
      </c>
      <c r="B87" s="7">
        <v>0.6875</v>
      </c>
      <c r="C87" s="8">
        <v>0.61112898037953833</v>
      </c>
      <c r="D87" s="9">
        <v>-14.070758278502849</v>
      </c>
      <c r="E87" s="8">
        <v>-5.4450329802557889</v>
      </c>
      <c r="F87" s="9">
        <v>-0.49740250739482467</v>
      </c>
      <c r="G87" s="9">
        <v>-8.8981999999999992</v>
      </c>
      <c r="H87" s="21"/>
      <c r="L87" s="10"/>
      <c r="M87" s="10"/>
    </row>
    <row r="88" spans="1:13">
      <c r="A88" s="3">
        <v>197005</v>
      </c>
      <c r="B88" s="7">
        <v>0.6875</v>
      </c>
      <c r="C88" s="8">
        <v>0.63938618925831747</v>
      </c>
      <c r="D88" s="9">
        <v>-1.6130044561601831</v>
      </c>
      <c r="E88" s="8">
        <v>-0.17808616588647841</v>
      </c>
      <c r="F88" s="9">
        <v>-1.2471382849736488</v>
      </c>
      <c r="G88" s="9">
        <v>-6.2529000000000003</v>
      </c>
      <c r="H88" s="21"/>
      <c r="L88" s="10"/>
      <c r="M88" s="10"/>
    </row>
    <row r="89" spans="1:13">
      <c r="A89" s="3">
        <v>197006</v>
      </c>
      <c r="B89" s="7">
        <v>0.6875</v>
      </c>
      <c r="C89" s="8">
        <v>0.73062261753493729</v>
      </c>
      <c r="D89" s="9">
        <v>1.4416943097729229</v>
      </c>
      <c r="E89" s="8">
        <v>1.1737379029555073</v>
      </c>
      <c r="F89" s="9">
        <v>1.5870464042325172</v>
      </c>
      <c r="G89" s="9">
        <v>-2.6023000000000001</v>
      </c>
      <c r="H89" s="21"/>
      <c r="L89" s="10"/>
      <c r="M89" s="10"/>
    </row>
    <row r="90" spans="1:13">
      <c r="A90" s="3">
        <v>197007</v>
      </c>
      <c r="B90" s="7">
        <v>0.70833333333333337</v>
      </c>
      <c r="C90" s="8">
        <v>1.5452538631346657</v>
      </c>
      <c r="D90" s="9">
        <v>1.7293422211042575</v>
      </c>
      <c r="E90" s="8">
        <v>1.8779679368087399</v>
      </c>
      <c r="F90" s="9">
        <v>1.3990035913631427</v>
      </c>
      <c r="G90" s="9">
        <v>6.5949</v>
      </c>
      <c r="H90" s="21"/>
      <c r="L90" s="10"/>
      <c r="M90" s="10"/>
    </row>
    <row r="91" spans="1:13">
      <c r="A91" s="3">
        <v>197008</v>
      </c>
      <c r="B91" s="7">
        <v>0.70833333333333337</v>
      </c>
      <c r="C91" s="8">
        <v>0.7763975155279601</v>
      </c>
      <c r="D91" s="9">
        <v>-2.0522964702973434</v>
      </c>
      <c r="E91" s="8">
        <v>-0.26503106493094741</v>
      </c>
      <c r="F91" s="9">
        <v>0.44305055878496385</v>
      </c>
      <c r="G91" s="9">
        <v>3.4563999999999999</v>
      </c>
      <c r="H91" s="21"/>
      <c r="L91" s="10"/>
      <c r="M91" s="10"/>
    </row>
    <row r="92" spans="1:13">
      <c r="A92" s="3">
        <v>197009</v>
      </c>
      <c r="B92" s="7">
        <v>0.70833333333333337</v>
      </c>
      <c r="C92" s="8">
        <v>0.49306625577811847</v>
      </c>
      <c r="D92" s="9">
        <v>-3.6478384348374915</v>
      </c>
      <c r="E92" s="8">
        <v>-1.1398096619792635</v>
      </c>
      <c r="F92" s="9">
        <v>0.93256730055162185</v>
      </c>
      <c r="G92" s="9">
        <v>3.4304999999999999</v>
      </c>
      <c r="H92" s="21"/>
      <c r="L92" s="10"/>
      <c r="M92" s="10"/>
    </row>
    <row r="93" spans="1:13">
      <c r="A93" s="3">
        <v>197010</v>
      </c>
      <c r="B93" s="7">
        <v>0.6875</v>
      </c>
      <c r="C93" s="8">
        <v>0.76663600122661713</v>
      </c>
      <c r="D93" s="9">
        <v>2.0436235016702664</v>
      </c>
      <c r="E93" s="8">
        <v>1.4530241566549584</v>
      </c>
      <c r="F93" s="9">
        <v>-0.17700762976930706</v>
      </c>
      <c r="G93" s="9">
        <v>-1.5738000000000001</v>
      </c>
      <c r="H93" s="21"/>
      <c r="L93" s="10"/>
      <c r="M93" s="10"/>
    </row>
    <row r="94" spans="1:13">
      <c r="A94" s="3">
        <v>197011</v>
      </c>
      <c r="B94" s="7">
        <v>0.64583333333333337</v>
      </c>
      <c r="C94" s="8">
        <v>0.76080340839927985</v>
      </c>
      <c r="D94" s="9">
        <v>-4.3841068104499499</v>
      </c>
      <c r="E94" s="8">
        <v>-1.2582605792564103</v>
      </c>
      <c r="F94" s="9">
        <v>2.8481113080799143</v>
      </c>
      <c r="G94" s="9">
        <v>2.57</v>
      </c>
      <c r="H94" s="21"/>
      <c r="L94" s="10"/>
      <c r="M94" s="10"/>
    </row>
    <row r="95" spans="1:13">
      <c r="A95" s="3">
        <v>197012</v>
      </c>
      <c r="B95" s="7">
        <v>0.66666666666666663</v>
      </c>
      <c r="C95" s="8">
        <v>0.66445182724252927</v>
      </c>
      <c r="D95" s="9">
        <v>-0.40950590762621752</v>
      </c>
      <c r="E95" s="8">
        <v>0.34672169531619368</v>
      </c>
      <c r="F95" s="9">
        <v>0.36418871996572394</v>
      </c>
      <c r="G95" s="9">
        <v>5.2788000000000004</v>
      </c>
      <c r="H95" s="21"/>
      <c r="L95" s="10"/>
      <c r="M95" s="10"/>
    </row>
    <row r="96" spans="1:13">
      <c r="A96" s="3">
        <v>197101</v>
      </c>
      <c r="B96" s="7">
        <v>0.625</v>
      </c>
      <c r="C96" s="8">
        <v>1.740174017401741</v>
      </c>
      <c r="D96" s="9">
        <v>4.8264239973036638</v>
      </c>
      <c r="E96" s="8">
        <v>3.3218551853243654</v>
      </c>
      <c r="F96" s="9">
        <v>2.509566236545921</v>
      </c>
      <c r="G96" s="9">
        <v>4.6208</v>
      </c>
      <c r="H96" s="21"/>
      <c r="L96" s="10"/>
      <c r="M96" s="10"/>
    </row>
    <row r="97" spans="1:13">
      <c r="A97" s="3">
        <v>197102</v>
      </c>
      <c r="B97" s="7">
        <v>0.60416666666666663</v>
      </c>
      <c r="C97" s="8">
        <v>1.0911235623709992</v>
      </c>
      <c r="D97" s="9">
        <v>5.999614172722012</v>
      </c>
      <c r="E97" s="8">
        <v>3.3513901387491281</v>
      </c>
      <c r="F97" s="9">
        <v>-0.21746357205195258</v>
      </c>
      <c r="G97" s="9">
        <v>0.93220000000000003</v>
      </c>
      <c r="H97" s="21"/>
      <c r="L97" s="10"/>
      <c r="M97" s="10"/>
    </row>
    <row r="98" spans="1:13">
      <c r="A98" s="3">
        <v>197103</v>
      </c>
      <c r="B98" s="7">
        <v>0.60416666666666663</v>
      </c>
      <c r="C98" s="8">
        <v>1.1668611435239118</v>
      </c>
      <c r="D98" s="9">
        <v>6.5578743023537944</v>
      </c>
      <c r="E98" s="8">
        <v>3.640717842528014</v>
      </c>
      <c r="F98" s="9">
        <v>1.8139592062191592</v>
      </c>
      <c r="G98" s="9">
        <v>4.2850000000000001</v>
      </c>
      <c r="H98" s="21"/>
      <c r="L98" s="10"/>
      <c r="M98" s="10"/>
    </row>
    <row r="99" spans="1:13">
      <c r="A99" s="3">
        <v>197104</v>
      </c>
      <c r="B99" s="7">
        <v>0.5625</v>
      </c>
      <c r="C99" s="8">
        <v>1.211072664359869</v>
      </c>
      <c r="D99" s="9">
        <v>5.2206091659550147</v>
      </c>
      <c r="E99" s="8">
        <v>3.1091588115696851</v>
      </c>
      <c r="F99" s="9">
        <v>-0.59398672715848089</v>
      </c>
      <c r="G99" s="9">
        <v>3.2532999999999999</v>
      </c>
      <c r="H99" s="21"/>
      <c r="L99" s="10"/>
      <c r="M99" s="10"/>
    </row>
    <row r="100" spans="1:13">
      <c r="A100" s="3">
        <v>197105</v>
      </c>
      <c r="B100" s="7">
        <v>0.54166666666666663</v>
      </c>
      <c r="C100" s="8">
        <v>0.88319088319086525</v>
      </c>
      <c r="D100" s="9">
        <v>0.1623200952277859</v>
      </c>
      <c r="E100" s="8">
        <v>0.74411816060700275</v>
      </c>
      <c r="F100" s="9">
        <v>0.63578936102792327</v>
      </c>
      <c r="G100" s="9">
        <v>-2.3786999999999998</v>
      </c>
      <c r="H100" s="21"/>
      <c r="L100" s="10"/>
      <c r="M100" s="10"/>
    </row>
    <row r="101" spans="1:13">
      <c r="A101" s="3">
        <v>197106</v>
      </c>
      <c r="B101" s="7">
        <v>0.54166666666666663</v>
      </c>
      <c r="C101" s="8">
        <v>1.1861056198813946</v>
      </c>
      <c r="D101" s="9">
        <v>7.8813742437337853</v>
      </c>
      <c r="E101" s="8">
        <v>4.211899043061953</v>
      </c>
      <c r="F101" s="9">
        <v>-2.4569263674579261E-2</v>
      </c>
      <c r="G101" s="9">
        <v>0.66769999999999996</v>
      </c>
      <c r="H101" s="21"/>
      <c r="L101" s="10"/>
      <c r="M101" s="10"/>
    </row>
    <row r="102" spans="1:13">
      <c r="A102" s="3">
        <v>197107</v>
      </c>
      <c r="B102" s="7">
        <v>0.54166666666666663</v>
      </c>
      <c r="C102" s="8">
        <v>1.5908456600614018</v>
      </c>
      <c r="D102" s="9">
        <v>1.5822943267738143</v>
      </c>
      <c r="E102" s="8">
        <v>1.8486700620999699</v>
      </c>
      <c r="F102" s="9">
        <v>0.56055914710842192</v>
      </c>
      <c r="G102" s="9">
        <v>-1.6286</v>
      </c>
      <c r="H102" s="21"/>
      <c r="L102" s="10"/>
      <c r="M102" s="10"/>
    </row>
    <row r="103" spans="1:13">
      <c r="A103" s="3">
        <v>197108</v>
      </c>
      <c r="B103" s="7">
        <v>0.52083333333333337</v>
      </c>
      <c r="C103" s="8">
        <v>1.0164835164835351</v>
      </c>
      <c r="D103" s="12">
        <v>-13.003401192882135</v>
      </c>
      <c r="E103" s="8">
        <v>-4.7053654093574515</v>
      </c>
      <c r="F103" s="9">
        <v>-2.7124054917847134</v>
      </c>
      <c r="G103" s="9">
        <v>-2.5527000000000002</v>
      </c>
      <c r="H103" s="21"/>
      <c r="L103" s="10"/>
      <c r="M103" s="10"/>
    </row>
    <row r="104" spans="1:13">
      <c r="A104" s="3">
        <v>197109</v>
      </c>
      <c r="B104" s="7">
        <v>0.5</v>
      </c>
      <c r="C104" s="8">
        <v>0.78868642915419507</v>
      </c>
      <c r="D104" s="9">
        <v>3.8245792962774194</v>
      </c>
      <c r="E104" s="8">
        <v>2.2188763677649508</v>
      </c>
      <c r="F104" s="9">
        <v>0.43928310723598629</v>
      </c>
      <c r="G104" s="9">
        <v>-2.4821</v>
      </c>
      <c r="H104" s="21"/>
      <c r="L104" s="10"/>
      <c r="M104" s="10"/>
    </row>
    <row r="105" spans="1:13">
      <c r="A105" s="3">
        <v>197110</v>
      </c>
      <c r="B105" s="7">
        <v>0.45833333333333331</v>
      </c>
      <c r="C105" s="8">
        <v>0.64759848893685135</v>
      </c>
      <c r="D105" s="9">
        <v>-5.2717747216764916</v>
      </c>
      <c r="E105" s="8">
        <v>-1.7131398082926652</v>
      </c>
      <c r="F105" s="9">
        <v>-0.6272239293775731</v>
      </c>
      <c r="G105" s="9">
        <v>-5.1001000000000003</v>
      </c>
      <c r="H105" s="21"/>
      <c r="L105" s="10"/>
      <c r="M105" s="10"/>
    </row>
    <row r="106" spans="1:13">
      <c r="A106" s="3">
        <v>197111</v>
      </c>
      <c r="B106" s="7">
        <v>0.45833333333333331</v>
      </c>
      <c r="C106" s="8">
        <v>0.50938337801609279</v>
      </c>
      <c r="D106" s="9">
        <v>6.2622421938011152</v>
      </c>
      <c r="E106" s="8">
        <v>3.0456100182569341</v>
      </c>
      <c r="F106" s="9">
        <v>5.1935267777707295E-2</v>
      </c>
      <c r="G106" s="9">
        <v>0.1207</v>
      </c>
      <c r="H106" s="21"/>
      <c r="L106" s="10"/>
      <c r="M106" s="10"/>
    </row>
    <row r="107" spans="1:13">
      <c r="A107" s="3">
        <v>197112</v>
      </c>
      <c r="B107" s="7">
        <v>0.45833333333333331</v>
      </c>
      <c r="C107" s="8">
        <v>0.85356094958655149</v>
      </c>
      <c r="D107" s="9">
        <v>8.1322851721333791</v>
      </c>
      <c r="E107" s="8">
        <v>4.07954937923851</v>
      </c>
      <c r="F107" s="9">
        <v>-2.94490243136091</v>
      </c>
      <c r="G107" s="9">
        <v>4.6135999999999999</v>
      </c>
      <c r="H107" s="21"/>
      <c r="L107" s="10"/>
      <c r="M107" s="10"/>
    </row>
    <row r="108" spans="1:13">
      <c r="A108" s="3">
        <v>197201</v>
      </c>
      <c r="B108" s="7">
        <v>0.41850000000000004</v>
      </c>
      <c r="C108" s="8">
        <v>1.3224014810896634</v>
      </c>
      <c r="D108" s="9">
        <v>5.6756079217849198</v>
      </c>
      <c r="E108" s="8">
        <v>3.3804717755317442</v>
      </c>
      <c r="F108" s="9">
        <v>-0.4191147931751053</v>
      </c>
      <c r="G108" s="9">
        <v>2.0798000000000001</v>
      </c>
      <c r="H108" s="21"/>
      <c r="L108" s="10"/>
      <c r="M108" s="10"/>
    </row>
    <row r="109" spans="1:13">
      <c r="A109" s="3">
        <v>197202</v>
      </c>
      <c r="B109" s="7">
        <v>0.42533333333333334</v>
      </c>
      <c r="C109" s="8">
        <v>1.09631949882536</v>
      </c>
      <c r="D109" s="9">
        <v>6.1820942259334766</v>
      </c>
      <c r="E109" s="8">
        <v>3.4319627044115006</v>
      </c>
      <c r="F109" s="9">
        <v>-0.99219493969783368</v>
      </c>
      <c r="G109" s="9">
        <v>1.5470999999999999</v>
      </c>
      <c r="H109" s="21"/>
      <c r="L109" s="10"/>
      <c r="M109" s="10"/>
    </row>
    <row r="110" spans="1:13">
      <c r="A110" s="3">
        <v>197203</v>
      </c>
      <c r="B110" s="7">
        <v>0.4375</v>
      </c>
      <c r="C110" s="8">
        <v>1.0069713400464808</v>
      </c>
      <c r="D110" s="9">
        <v>6.1751563896335959</v>
      </c>
      <c r="E110" s="8">
        <v>3.365088539745865</v>
      </c>
      <c r="F110" s="9">
        <v>3.4855631569409906E-2</v>
      </c>
      <c r="G110" s="9">
        <v>1.2507999999999999</v>
      </c>
      <c r="H110" s="21"/>
      <c r="L110" s="10"/>
      <c r="M110" s="10"/>
    </row>
    <row r="111" spans="1:13">
      <c r="A111" s="3">
        <v>197204</v>
      </c>
      <c r="B111" s="7">
        <v>0.41666666666666669</v>
      </c>
      <c r="C111" s="8">
        <v>0.92024539877300082</v>
      </c>
      <c r="D111" s="9">
        <v>4.9112027607103759</v>
      </c>
      <c r="E111" s="8">
        <v>2.7706851095695941</v>
      </c>
      <c r="F111" s="9">
        <v>0.15893919474713894</v>
      </c>
      <c r="G111" s="9">
        <v>1.3794</v>
      </c>
      <c r="H111" s="21"/>
      <c r="L111" s="10"/>
      <c r="M111" s="10"/>
    </row>
    <row r="112" spans="1:13">
      <c r="A112" s="3">
        <v>197205</v>
      </c>
      <c r="B112" s="7">
        <v>0.40083333333333332</v>
      </c>
      <c r="C112" s="8">
        <v>0.68389057750761761</v>
      </c>
      <c r="D112" s="9">
        <v>8.5924024228809728</v>
      </c>
      <c r="E112" s="8">
        <v>4.1518888804181033</v>
      </c>
      <c r="F112" s="9">
        <v>0.90263576630494646</v>
      </c>
      <c r="G112" s="9">
        <v>1.6526000000000001</v>
      </c>
      <c r="H112" s="21"/>
      <c r="L112" s="10"/>
      <c r="M112" s="10"/>
    </row>
    <row r="113" spans="1:13">
      <c r="A113" s="3">
        <v>197206</v>
      </c>
      <c r="B113" s="7">
        <v>0.38624999999999998</v>
      </c>
      <c r="C113" s="8">
        <v>1.132075471698113</v>
      </c>
      <c r="D113" s="9">
        <v>3.9968970485020794</v>
      </c>
      <c r="E113" s="8">
        <v>2.5372355026222246</v>
      </c>
      <c r="F113" s="9">
        <v>-1.7203118285210015</v>
      </c>
      <c r="G113" s="9">
        <v>-3.7475000000000001</v>
      </c>
      <c r="H113" s="21"/>
      <c r="L113" s="10"/>
      <c r="M113" s="10"/>
    </row>
    <row r="114" spans="1:13">
      <c r="A114" s="3">
        <v>197207</v>
      </c>
      <c r="B114" s="7">
        <v>0.3661666666666667</v>
      </c>
      <c r="C114" s="8">
        <v>0.92039800995025178</v>
      </c>
      <c r="D114" s="9">
        <v>8.5248463751642856</v>
      </c>
      <c r="E114" s="8">
        <v>4.2927204660830895</v>
      </c>
      <c r="F114" s="9">
        <v>0.74124351800149335</v>
      </c>
      <c r="G114" s="9">
        <v>1.1734</v>
      </c>
      <c r="H114" s="21"/>
      <c r="L114" s="10"/>
      <c r="M114" s="10"/>
    </row>
    <row r="115" spans="1:13">
      <c r="A115" s="3">
        <v>197208</v>
      </c>
      <c r="B115" s="7">
        <v>0.375</v>
      </c>
      <c r="C115" s="8">
        <v>0.46832634951934349</v>
      </c>
      <c r="D115" s="9">
        <v>2.0194416260269188</v>
      </c>
      <c r="E115" s="8">
        <v>1.2293203070500913</v>
      </c>
      <c r="F115" s="9">
        <v>0.29881586945350286</v>
      </c>
      <c r="G115" s="9">
        <v>2.9434999999999998</v>
      </c>
      <c r="H115" s="21"/>
      <c r="L115" s="10"/>
      <c r="M115" s="10"/>
    </row>
    <row r="116" spans="1:13">
      <c r="A116" s="3">
        <v>197209</v>
      </c>
      <c r="B116" s="7">
        <v>0.375</v>
      </c>
      <c r="C116" s="8">
        <v>2.4533856722297465E-2</v>
      </c>
      <c r="D116" s="9">
        <v>5.2999679178697523</v>
      </c>
      <c r="E116" s="8">
        <v>2.2932995706881454</v>
      </c>
      <c r="F116" s="9">
        <v>-0.1942431016364792</v>
      </c>
      <c r="G116" s="9">
        <v>-1.8823000000000001</v>
      </c>
      <c r="H116" s="21"/>
      <c r="L116" s="10"/>
      <c r="M116" s="10"/>
    </row>
    <row r="117" spans="1:13">
      <c r="A117" s="3">
        <v>197210</v>
      </c>
      <c r="B117" s="7">
        <v>0.36875000000000002</v>
      </c>
      <c r="C117" s="8">
        <v>0.51508462104488117</v>
      </c>
      <c r="D117" s="9">
        <v>1.9803790140759281</v>
      </c>
      <c r="E117" s="8">
        <v>1.2463365535650077</v>
      </c>
      <c r="F117" s="9">
        <v>0.62114257890235747</v>
      </c>
      <c r="G117" s="9">
        <v>0.71909999999999996</v>
      </c>
      <c r="H117" s="21"/>
      <c r="L117" s="10"/>
      <c r="M117" s="10"/>
    </row>
    <row r="118" spans="1:13">
      <c r="A118" s="3">
        <v>197211</v>
      </c>
      <c r="B118" s="7">
        <v>0.36025000000000001</v>
      </c>
      <c r="C118" s="8">
        <v>0.58565153733529662</v>
      </c>
      <c r="D118" s="9">
        <v>11.699330783938811</v>
      </c>
      <c r="E118" s="8">
        <v>5.3900902564008835</v>
      </c>
      <c r="F118" s="9">
        <v>0.78553132399590009</v>
      </c>
      <c r="G118" s="9">
        <v>4.3791000000000002</v>
      </c>
      <c r="H118" s="21"/>
      <c r="L118" s="10"/>
      <c r="M118" s="10"/>
    </row>
    <row r="119" spans="1:13">
      <c r="A119" s="3">
        <v>197212</v>
      </c>
      <c r="B119" s="7">
        <v>0.39266666666666666</v>
      </c>
      <c r="C119" s="8">
        <v>0.12130033964095066</v>
      </c>
      <c r="D119" s="9">
        <v>7.4408901251738602</v>
      </c>
      <c r="E119" s="8">
        <v>3.2642347135456449</v>
      </c>
      <c r="F119" s="9">
        <v>-0.35186710366971197</v>
      </c>
      <c r="G119" s="9">
        <v>1.5831999999999999</v>
      </c>
      <c r="H119" s="21"/>
      <c r="L119" s="10"/>
      <c r="M119" s="10"/>
    </row>
    <row r="120" spans="1:13">
      <c r="A120" s="3">
        <v>197301</v>
      </c>
      <c r="B120" s="7">
        <v>0.41349999999999998</v>
      </c>
      <c r="C120" s="8">
        <v>4.8461352071704766E-2</v>
      </c>
      <c r="D120" s="9">
        <v>0.66218571072940158</v>
      </c>
      <c r="E120" s="8">
        <v>0.35717255641186746</v>
      </c>
      <c r="F120" s="9">
        <v>-0.44784524927485359</v>
      </c>
      <c r="G120" s="9">
        <v>-0.15379999999999999</v>
      </c>
      <c r="H120" s="21"/>
      <c r="L120" s="10"/>
      <c r="M120" s="10"/>
    </row>
    <row r="121" spans="1:13">
      <c r="A121" s="3">
        <v>197302</v>
      </c>
      <c r="B121" s="7">
        <v>0.43099999999999999</v>
      </c>
      <c r="C121" s="8">
        <v>-0.41172196657787152</v>
      </c>
      <c r="D121" s="9">
        <v>-3.3534474230883404</v>
      </c>
      <c r="E121" s="8">
        <v>-1.663438683111975</v>
      </c>
      <c r="F121" s="9">
        <v>-7.0009141385472526</v>
      </c>
      <c r="G121" s="9">
        <v>-10.473699999999999</v>
      </c>
      <c r="H121" s="21"/>
      <c r="L121" s="10"/>
      <c r="M121" s="10"/>
    </row>
    <row r="122" spans="1:13">
      <c r="A122" s="3">
        <v>197303</v>
      </c>
      <c r="B122" s="7">
        <v>0.45274999999999999</v>
      </c>
      <c r="C122" s="8">
        <v>-0.24319066147858726</v>
      </c>
      <c r="D122" s="9">
        <v>1.2794268167860778</v>
      </c>
      <c r="E122" s="8">
        <v>0.40837641530089752</v>
      </c>
      <c r="F122" s="9">
        <v>-0.97753449010593085</v>
      </c>
      <c r="G122" s="9">
        <v>-1.3522000000000001</v>
      </c>
      <c r="H122" s="21"/>
      <c r="L122" s="10"/>
      <c r="M122" s="10"/>
    </row>
    <row r="123" spans="1:13">
      <c r="A123" s="3">
        <v>197304</v>
      </c>
      <c r="B123" s="7">
        <v>0.49041666666666667</v>
      </c>
      <c r="C123" s="8">
        <v>0.26816187225744414</v>
      </c>
      <c r="D123" s="9">
        <v>-10.51541182415361</v>
      </c>
      <c r="E123" s="8">
        <v>-4.1931429485478855</v>
      </c>
      <c r="F123" s="9">
        <v>0.26269121627416403</v>
      </c>
      <c r="G123" s="9">
        <v>-4.3028000000000004</v>
      </c>
      <c r="H123" s="21"/>
      <c r="L123" s="10"/>
      <c r="M123" s="10"/>
    </row>
    <row r="124" spans="1:13">
      <c r="A124" s="3">
        <v>197305</v>
      </c>
      <c r="B124" s="7">
        <v>0.49625000000000002</v>
      </c>
      <c r="C124" s="8">
        <v>0.60782883539995947</v>
      </c>
      <c r="D124" s="9">
        <v>0.62115308600145802</v>
      </c>
      <c r="E124" s="8">
        <v>0.74026645840407457</v>
      </c>
      <c r="F124" s="9">
        <v>0.67686826894830809</v>
      </c>
      <c r="G124" s="9">
        <v>-0.76549999999999996</v>
      </c>
      <c r="H124" s="21"/>
      <c r="L124" s="10"/>
      <c r="M124" s="10"/>
    </row>
    <row r="125" spans="1:13">
      <c r="A125" s="3">
        <v>197306</v>
      </c>
      <c r="B125" s="7">
        <v>0.54566666666666663</v>
      </c>
      <c r="C125" s="8">
        <v>0.53165780570323395</v>
      </c>
      <c r="D125" s="9">
        <v>1.3861608395532743</v>
      </c>
      <c r="E125" s="8">
        <v>1.007937466107526</v>
      </c>
      <c r="F125" s="9">
        <v>2.7613137417350142</v>
      </c>
      <c r="G125" s="9">
        <v>0.70520000000000005</v>
      </c>
      <c r="H125" s="21"/>
      <c r="L125" s="10"/>
      <c r="M125" s="10"/>
    </row>
    <row r="126" spans="1:13">
      <c r="A126" s="3">
        <v>197307</v>
      </c>
      <c r="B126" s="7">
        <v>0.60975000000000001</v>
      </c>
      <c r="C126" s="8">
        <v>-2.4038461538455902E-2</v>
      </c>
      <c r="D126" s="9">
        <v>5.7317613196058881</v>
      </c>
      <c r="E126" s="8">
        <v>2.4403878261510603</v>
      </c>
      <c r="F126" s="9">
        <v>-1.2598384481643494</v>
      </c>
      <c r="G126" s="9">
        <v>1.2998000000000001</v>
      </c>
      <c r="H126" s="21"/>
      <c r="L126" s="10"/>
      <c r="M126" s="10"/>
    </row>
    <row r="127" spans="1:13">
      <c r="A127" s="3">
        <v>197308</v>
      </c>
      <c r="B127" s="7">
        <v>0.63424999999999998</v>
      </c>
      <c r="C127" s="8">
        <v>-0.45684058667949667</v>
      </c>
      <c r="D127" s="9">
        <v>-3.0390283485590031</v>
      </c>
      <c r="E127" s="8">
        <v>-1.5633118948378044</v>
      </c>
      <c r="F127" s="9">
        <v>1.2199703894864404</v>
      </c>
      <c r="G127" s="9">
        <v>-3.3325</v>
      </c>
      <c r="H127" s="21"/>
      <c r="L127" s="10"/>
      <c r="M127" s="10"/>
    </row>
    <row r="128" spans="1:13">
      <c r="A128" s="3">
        <v>197309</v>
      </c>
      <c r="B128" s="7">
        <v>0.72641666666666671</v>
      </c>
      <c r="C128" s="8">
        <v>0.14492753623189802</v>
      </c>
      <c r="D128" s="9">
        <v>-5.677339236542311</v>
      </c>
      <c r="E128" s="8">
        <v>-2.2437417035095364</v>
      </c>
      <c r="F128" s="9">
        <v>2.1208977188186169</v>
      </c>
      <c r="G128" s="9">
        <v>4.2221000000000002</v>
      </c>
      <c r="H128" s="21"/>
      <c r="L128" s="10"/>
      <c r="M128" s="10"/>
    </row>
    <row r="129" spans="1:13">
      <c r="A129" s="3">
        <v>197310</v>
      </c>
      <c r="B129" s="7">
        <v>0.73475000000000001</v>
      </c>
      <c r="C129" s="8">
        <v>0.21707670043413785</v>
      </c>
      <c r="D129" s="9">
        <v>0.63539311371247909</v>
      </c>
      <c r="E129" s="8">
        <v>0.46657739518081026</v>
      </c>
      <c r="F129" s="9">
        <v>1.3681322994918941</v>
      </c>
      <c r="G129" s="9">
        <v>1.696</v>
      </c>
      <c r="H129" s="21"/>
      <c r="L129" s="10"/>
      <c r="M129" s="10"/>
    </row>
    <row r="130" spans="1:13">
      <c r="A130" s="3">
        <v>197311</v>
      </c>
      <c r="B130" s="7">
        <v>0.75341666666666673</v>
      </c>
      <c r="C130" s="8">
        <v>-0.93862815884476758</v>
      </c>
      <c r="D130" s="9">
        <v>-7.835385796763461</v>
      </c>
      <c r="E130" s="8">
        <v>-3.9281973984234018</v>
      </c>
      <c r="F130" s="9">
        <v>2.7963969019748181</v>
      </c>
      <c r="G130" s="9">
        <v>-8.4883000000000006</v>
      </c>
      <c r="H130" s="21"/>
      <c r="L130" s="10"/>
      <c r="M130" s="10"/>
    </row>
    <row r="131" spans="1:13">
      <c r="A131" s="3">
        <v>197312</v>
      </c>
      <c r="B131" s="7">
        <v>0.87258333333333338</v>
      </c>
      <c r="C131" s="8">
        <v>-3.9358600583090375</v>
      </c>
      <c r="D131" s="9">
        <v>-5.4372647040671467</v>
      </c>
      <c r="E131" s="8">
        <v>-5.0635135227098029</v>
      </c>
      <c r="F131" s="9">
        <v>-0.65965510585159359</v>
      </c>
      <c r="G131" s="9">
        <v>-0.16089999999999999</v>
      </c>
      <c r="H131" s="21"/>
      <c r="L131" s="10"/>
      <c r="M131" s="10"/>
    </row>
    <row r="132" spans="1:13">
      <c r="A132" s="3">
        <v>197401</v>
      </c>
      <c r="B132" s="7">
        <v>0.97099999999999997</v>
      </c>
      <c r="C132" s="8">
        <v>0.35407182599898057</v>
      </c>
      <c r="D132" s="9">
        <v>5.2767262759430889</v>
      </c>
      <c r="E132" s="8">
        <v>2.5193825927410378</v>
      </c>
      <c r="F132" s="9">
        <v>5.9234984465453824</v>
      </c>
      <c r="G132" s="9">
        <v>7.8433999999999999</v>
      </c>
      <c r="H132" s="21"/>
      <c r="L132" s="10"/>
      <c r="M132" s="10"/>
    </row>
    <row r="133" spans="1:13">
      <c r="A133" s="3">
        <v>197402</v>
      </c>
      <c r="B133" s="7">
        <v>1.0081666666666667</v>
      </c>
      <c r="C133" s="8">
        <v>2.620967741935476</v>
      </c>
      <c r="D133" s="9">
        <v>0.58894640587705549</v>
      </c>
      <c r="E133" s="8">
        <v>2.1676351179072055</v>
      </c>
      <c r="F133" s="9">
        <v>-2.5564659329071961</v>
      </c>
      <c r="G133" s="9">
        <v>-2.4790000000000001</v>
      </c>
      <c r="H133" s="21"/>
      <c r="L133" s="10"/>
      <c r="M133" s="10"/>
    </row>
    <row r="134" spans="1:13">
      <c r="A134" s="3">
        <v>197403</v>
      </c>
      <c r="B134" s="7">
        <v>1.04</v>
      </c>
      <c r="C134" s="8">
        <v>-0.19646365422396617</v>
      </c>
      <c r="D134" s="9">
        <v>-1.3928692490215999</v>
      </c>
      <c r="E134" s="8">
        <v>-0.68364521635907105</v>
      </c>
      <c r="F134" s="9">
        <v>-3.1503490164790544</v>
      </c>
      <c r="G134" s="9">
        <v>-6.8461999999999996</v>
      </c>
      <c r="H134" s="21"/>
      <c r="L134" s="10"/>
      <c r="M134" s="10"/>
    </row>
    <row r="135" spans="1:13">
      <c r="A135" s="3">
        <v>197404</v>
      </c>
      <c r="B135" s="7">
        <v>1.0033333333333332</v>
      </c>
      <c r="C135" s="8">
        <v>0.19685039370078705</v>
      </c>
      <c r="D135" s="9">
        <v>3.2001000031250948</v>
      </c>
      <c r="E135" s="8">
        <v>1.5322549049096787</v>
      </c>
      <c r="F135" s="9">
        <v>1.9088019325427987</v>
      </c>
      <c r="G135" s="9">
        <v>-0.60909999999999997</v>
      </c>
      <c r="H135" s="21"/>
      <c r="L135" s="10"/>
      <c r="M135" s="10"/>
    </row>
    <row r="136" spans="1:13">
      <c r="A136" s="3">
        <v>197405</v>
      </c>
      <c r="B136" s="7">
        <v>1</v>
      </c>
      <c r="C136" s="8">
        <v>1.5962671905697334</v>
      </c>
      <c r="D136" s="9">
        <v>3.4339702631499103</v>
      </c>
      <c r="E136" s="8">
        <v>2.6324044756764464</v>
      </c>
      <c r="F136" s="9">
        <v>0.63010721580012752</v>
      </c>
      <c r="G136" s="9">
        <v>-4.1284999999999998</v>
      </c>
      <c r="H136" s="21"/>
      <c r="L136" s="10"/>
      <c r="M136" s="10"/>
    </row>
    <row r="137" spans="1:13">
      <c r="A137" s="3">
        <v>197406</v>
      </c>
      <c r="B137" s="7">
        <v>1.04</v>
      </c>
      <c r="C137" s="8">
        <v>0.435097897026826</v>
      </c>
      <c r="D137" s="9">
        <v>-2.400679216558832</v>
      </c>
      <c r="E137" s="8">
        <v>-0.65604639147129351</v>
      </c>
      <c r="F137" s="9">
        <v>1.0133813843834478</v>
      </c>
      <c r="G137" s="9">
        <v>-2.2311999999999999</v>
      </c>
      <c r="H137" s="21"/>
      <c r="L137" s="10"/>
      <c r="M137" s="10"/>
    </row>
    <row r="138" spans="1:13">
      <c r="A138" s="3">
        <v>197407</v>
      </c>
      <c r="B138" s="7">
        <v>1.0525</v>
      </c>
      <c r="C138" s="8">
        <v>0.96269554753309894</v>
      </c>
      <c r="D138" s="9">
        <v>-3.8425773164951882</v>
      </c>
      <c r="E138" s="8">
        <v>-0.88568224579180554</v>
      </c>
      <c r="F138" s="9">
        <v>4.7298413146165874</v>
      </c>
      <c r="G138" s="9">
        <v>-0.69830000000000003</v>
      </c>
      <c r="H138" s="21"/>
      <c r="L138" s="10"/>
      <c r="M138" s="10"/>
    </row>
    <row r="139" spans="1:13">
      <c r="A139" s="3">
        <v>197408</v>
      </c>
      <c r="B139" s="7">
        <v>1.1234166666666667</v>
      </c>
      <c r="C139" s="8">
        <v>2.3837902264589594E-2</v>
      </c>
      <c r="D139" s="9">
        <v>-8.0671325180933451</v>
      </c>
      <c r="E139" s="8">
        <v>-3.3369013039540012</v>
      </c>
      <c r="F139" s="9">
        <v>0.4154210115898887</v>
      </c>
      <c r="G139" s="9">
        <v>-7.8585000000000003</v>
      </c>
      <c r="H139" s="21"/>
      <c r="L139" s="10"/>
      <c r="M139" s="10"/>
    </row>
    <row r="140" spans="1:13">
      <c r="A140" s="3">
        <v>197409</v>
      </c>
      <c r="B140" s="7">
        <v>1.0833333333333333</v>
      </c>
      <c r="C140" s="8">
        <v>-0.21448999046711492</v>
      </c>
      <c r="D140" s="9">
        <v>-3.38649474041397</v>
      </c>
      <c r="E140" s="8">
        <v>-1.5361853301251391</v>
      </c>
      <c r="F140" s="9">
        <v>0.1434007248957804</v>
      </c>
      <c r="G140" s="9">
        <v>-11.7318</v>
      </c>
      <c r="H140" s="21"/>
      <c r="L140" s="10"/>
      <c r="M140" s="10"/>
    </row>
    <row r="141" spans="1:13">
      <c r="A141" s="3">
        <v>197410</v>
      </c>
      <c r="B141" s="7">
        <v>1.0416666666666667</v>
      </c>
      <c r="C141" s="8">
        <v>0.45378552663004612</v>
      </c>
      <c r="D141" s="9">
        <v>-8.1237707221129654</v>
      </c>
      <c r="E141" s="8">
        <v>-3.0530139732519448</v>
      </c>
      <c r="F141" s="9">
        <v>2.9983793241870602</v>
      </c>
      <c r="G141" s="9">
        <v>13.015599999999999</v>
      </c>
      <c r="H141" s="21"/>
      <c r="L141" s="10"/>
      <c r="M141" s="10"/>
    </row>
    <row r="142" spans="1:13">
      <c r="A142" s="3">
        <v>197411</v>
      </c>
      <c r="B142" s="7">
        <v>1.0538333333333334</v>
      </c>
      <c r="C142" s="8">
        <v>0.97479790775083508</v>
      </c>
      <c r="D142" s="9">
        <v>9.935395083909949</v>
      </c>
      <c r="E142" s="8">
        <v>4.9257262151881429</v>
      </c>
      <c r="F142" s="9">
        <v>2.5039455935658577</v>
      </c>
      <c r="G142" s="9">
        <v>-2.7835000000000001</v>
      </c>
      <c r="H142" s="21"/>
      <c r="L142" s="10"/>
      <c r="M142" s="10"/>
    </row>
    <row r="143" spans="1:13">
      <c r="A143" s="3">
        <v>197412</v>
      </c>
      <c r="B143" s="7">
        <v>1.1218333333333332</v>
      </c>
      <c r="C143" s="8">
        <v>1.883682599481995</v>
      </c>
      <c r="D143" s="9">
        <v>-3.2130189860212877</v>
      </c>
      <c r="E143" s="8">
        <v>3.8672840599140335E-2</v>
      </c>
      <c r="F143" s="9">
        <v>2.5046118264700921</v>
      </c>
      <c r="G143" s="9">
        <v>-0.89080000000000004</v>
      </c>
      <c r="H143" s="21"/>
      <c r="L143" s="10"/>
      <c r="M143" s="10"/>
    </row>
    <row r="144" spans="1:13">
      <c r="A144" s="3">
        <v>197501</v>
      </c>
      <c r="B144" s="7">
        <v>1.0561666666666667</v>
      </c>
      <c r="C144" s="8">
        <v>1.9412988213542759</v>
      </c>
      <c r="D144" s="9">
        <v>3.7867356470503877</v>
      </c>
      <c r="E144" s="8">
        <v>3.0279368396840995</v>
      </c>
      <c r="F144" s="9">
        <v>1.4240689428844053</v>
      </c>
      <c r="G144" s="9">
        <v>14.874599999999999</v>
      </c>
      <c r="H144" s="21"/>
      <c r="L144" s="10"/>
      <c r="M144" s="10"/>
    </row>
    <row r="145" spans="1:13">
      <c r="A145" s="3">
        <v>197502</v>
      </c>
      <c r="B145" s="7">
        <v>1.0833333333333333</v>
      </c>
      <c r="C145" s="8">
        <v>4.5114486510995366</v>
      </c>
      <c r="D145" s="9">
        <v>8.4741068955968011</v>
      </c>
      <c r="E145" s="13">
        <v>4.387903448581798</v>
      </c>
      <c r="F145" s="9">
        <v>-1.6277728493298231</v>
      </c>
      <c r="G145" s="9">
        <v>4.1365999999999996</v>
      </c>
      <c r="H145" s="21"/>
      <c r="L145" s="10"/>
      <c r="M145" s="10"/>
    </row>
    <row r="146" spans="1:13">
      <c r="A146" s="3">
        <v>197503</v>
      </c>
      <c r="B146" s="7">
        <v>1.0766666666666667</v>
      </c>
      <c r="C146" s="8">
        <v>-0.23861171366593714</v>
      </c>
      <c r="D146" s="9">
        <v>3.663517998468202</v>
      </c>
      <c r="E146" s="13">
        <v>3.0149438531053896</v>
      </c>
      <c r="F146" s="9">
        <v>1.4749351185721222</v>
      </c>
      <c r="G146" s="9">
        <v>3.1440000000000001</v>
      </c>
      <c r="H146" s="21"/>
      <c r="L146" s="10"/>
      <c r="M146" s="10"/>
    </row>
    <row r="147" spans="1:13">
      <c r="A147" s="3">
        <v>197504</v>
      </c>
      <c r="B147" s="7">
        <v>1.0016666666666667</v>
      </c>
      <c r="C147" s="8">
        <v>1.0654490106544845</v>
      </c>
      <c r="D147" s="9">
        <v>0.16315724664450748</v>
      </c>
      <c r="E147" s="13">
        <v>2.7132284418343477</v>
      </c>
      <c r="F147" s="9">
        <v>-0.86832968481414408</v>
      </c>
      <c r="G147" s="9">
        <v>4.6135000000000002</v>
      </c>
      <c r="H147" s="21"/>
      <c r="L147" s="10"/>
      <c r="M147" s="10"/>
    </row>
    <row r="148" spans="1:13">
      <c r="A148" s="3">
        <v>197505</v>
      </c>
      <c r="B148" s="7">
        <v>0.92166666666666675</v>
      </c>
      <c r="C148" s="8">
        <v>1.9148020654044862</v>
      </c>
      <c r="D148" s="9">
        <v>-0.5224820973045996</v>
      </c>
      <c r="E148" s="13">
        <v>3.8624783901654469</v>
      </c>
      <c r="F148" s="9">
        <v>0.68412575543923748</v>
      </c>
      <c r="G148" s="9">
        <v>2.1676000000000002</v>
      </c>
      <c r="H148" s="21"/>
      <c r="L148" s="10"/>
      <c r="M148" s="10"/>
    </row>
    <row r="149" spans="1:13">
      <c r="A149" s="3">
        <v>197506</v>
      </c>
      <c r="B149" s="7">
        <v>0.89333333333333342</v>
      </c>
      <c r="C149" s="8">
        <v>1.0766307789740415</v>
      </c>
      <c r="D149" s="9">
        <v>2.6693854852164245</v>
      </c>
      <c r="E149" s="13">
        <v>0.34942111747966464</v>
      </c>
      <c r="F149" s="9">
        <v>2.4544531415333903</v>
      </c>
      <c r="G149" s="9">
        <v>3.1261000000000001</v>
      </c>
      <c r="H149" s="21"/>
      <c r="L149" s="10"/>
      <c r="M149" s="10"/>
    </row>
    <row r="150" spans="1:13">
      <c r="A150" s="3">
        <v>197507</v>
      </c>
      <c r="B150" s="7">
        <v>0.91666666666666663</v>
      </c>
      <c r="C150" s="8">
        <v>0.33416875522138678</v>
      </c>
      <c r="D150" s="9">
        <v>-4.2851554271613912</v>
      </c>
      <c r="E150" s="13">
        <v>-1.9078554426207095</v>
      </c>
      <c r="F150" s="9">
        <v>-1.6784045567298842</v>
      </c>
      <c r="G150" s="9">
        <v>-5.1570999999999998</v>
      </c>
      <c r="H150" s="21"/>
      <c r="L150" s="10"/>
      <c r="M150" s="10"/>
    </row>
    <row r="151" spans="1:13">
      <c r="A151" s="3">
        <v>197508</v>
      </c>
      <c r="B151" s="7">
        <v>0.89100000000000001</v>
      </c>
      <c r="C151" s="8">
        <v>4.1631973355538143E-2</v>
      </c>
      <c r="D151" s="9">
        <v>-3.7633225390637182</v>
      </c>
      <c r="E151" s="13">
        <v>-3.5952120977829072</v>
      </c>
      <c r="F151" s="9">
        <v>1.3204171746152297E-2</v>
      </c>
      <c r="G151" s="9">
        <v>-0.87460000000000004</v>
      </c>
      <c r="H151" s="21"/>
      <c r="L151" s="10"/>
      <c r="M151" s="10"/>
    </row>
    <row r="152" spans="1:13">
      <c r="A152" s="3">
        <v>197509</v>
      </c>
      <c r="B152" s="7">
        <v>0.80558333333333332</v>
      </c>
      <c r="C152" s="8">
        <v>0.70744902205575055</v>
      </c>
      <c r="D152" s="9">
        <v>-4.7272133289774647</v>
      </c>
      <c r="E152" s="13">
        <v>-1.9965660434671517</v>
      </c>
      <c r="F152" s="9">
        <v>0.64459536507532833</v>
      </c>
      <c r="G152" s="9">
        <v>-2.2677999999999998</v>
      </c>
      <c r="H152" s="21"/>
      <c r="L152" s="10"/>
      <c r="M152" s="10"/>
    </row>
    <row r="153" spans="1:13">
      <c r="A153" s="3">
        <v>197510</v>
      </c>
      <c r="B153" s="7">
        <v>0.72758333333333336</v>
      </c>
      <c r="C153" s="8">
        <v>0.76446280991735449</v>
      </c>
      <c r="D153" s="9">
        <v>8.6993793505469199</v>
      </c>
      <c r="E153" s="13">
        <v>2.0761732869042593</v>
      </c>
      <c r="F153" s="9">
        <v>2.5108067296235959</v>
      </c>
      <c r="G153" s="9">
        <v>6.2236000000000002</v>
      </c>
      <c r="H153" s="21"/>
      <c r="L153" s="10"/>
      <c r="M153" s="10"/>
    </row>
    <row r="154" spans="1:13">
      <c r="A154" s="3">
        <v>197511</v>
      </c>
      <c r="B154" s="7">
        <v>0.63408333333333333</v>
      </c>
      <c r="C154" s="8">
        <v>0.73815870412139439</v>
      </c>
      <c r="D154" s="9">
        <v>0.30283911671924457</v>
      </c>
      <c r="E154" s="13">
        <v>1.2777074214786577</v>
      </c>
      <c r="F154" s="9">
        <v>-0.51546310513575522</v>
      </c>
      <c r="G154" s="9">
        <v>3.4906000000000001</v>
      </c>
      <c r="H154" s="21"/>
      <c r="L154" s="10"/>
      <c r="M154" s="10"/>
    </row>
    <row r="155" spans="1:13">
      <c r="A155" s="3">
        <v>197512</v>
      </c>
      <c r="B155" s="7">
        <v>0.6635833333333333</v>
      </c>
      <c r="C155" s="8">
        <v>1.3026663952778295</v>
      </c>
      <c r="D155" s="9">
        <v>1.7203421814064646</v>
      </c>
      <c r="E155" s="13">
        <v>0.32019582858784368</v>
      </c>
      <c r="F155" s="9">
        <v>2.4545707728328714</v>
      </c>
      <c r="G155" s="9">
        <v>0.77300000000000002</v>
      </c>
      <c r="H155" s="21"/>
      <c r="L155" s="10"/>
      <c r="M155" s="10"/>
    </row>
    <row r="156" spans="1:13">
      <c r="A156" s="3">
        <v>197601</v>
      </c>
      <c r="B156" s="7">
        <v>0.60691666666666666</v>
      </c>
      <c r="C156" s="8">
        <v>2.6522001205545598</v>
      </c>
      <c r="D156" s="9">
        <v>6.0012985808366448</v>
      </c>
      <c r="E156" s="13">
        <v>5.2081008017158759</v>
      </c>
      <c r="F156" s="9">
        <v>0.71382808872369408</v>
      </c>
      <c r="G156" s="9">
        <v>8.8679000000000006</v>
      </c>
      <c r="H156" s="21"/>
      <c r="L156" s="10"/>
      <c r="M156" s="10"/>
    </row>
    <row r="157" spans="1:13">
      <c r="A157" s="3">
        <v>197602</v>
      </c>
      <c r="B157" s="7">
        <v>0.58333333333333337</v>
      </c>
      <c r="C157" s="8">
        <v>0.88079859072225375</v>
      </c>
      <c r="D157" s="9">
        <v>-0.56294481390735118</v>
      </c>
      <c r="E157" s="13">
        <v>1.0680872033055122</v>
      </c>
      <c r="F157" s="9">
        <v>0.4896646038274971</v>
      </c>
      <c r="G157" s="9">
        <v>-1.2887</v>
      </c>
      <c r="H157" s="21"/>
      <c r="L157" s="10"/>
      <c r="M157" s="10"/>
    </row>
    <row r="158" spans="1:13">
      <c r="A158" s="3">
        <v>197603</v>
      </c>
      <c r="B158" s="7">
        <v>0.58333333333333337</v>
      </c>
      <c r="C158" s="8">
        <v>0.60147458284827149</v>
      </c>
      <c r="D158" s="9">
        <v>-0.11146636942303001</v>
      </c>
      <c r="E158" s="13">
        <v>1.488071265640345</v>
      </c>
      <c r="F158" s="9">
        <v>-8.7182957678745676E-2</v>
      </c>
      <c r="G158" s="9">
        <v>0.57789999999999997</v>
      </c>
      <c r="H158" s="21"/>
      <c r="L158" s="10"/>
      <c r="M158" s="10"/>
    </row>
    <row r="159" spans="1:13">
      <c r="A159" s="3">
        <v>197604</v>
      </c>
      <c r="B159" s="7">
        <v>0.5625</v>
      </c>
      <c r="C159" s="8">
        <v>0.40501446480232239</v>
      </c>
      <c r="D159" s="9">
        <v>0.48160220832234035</v>
      </c>
      <c r="E159" s="13">
        <v>-1.3640047957581114</v>
      </c>
      <c r="F159" s="9">
        <v>-6.4301462324723696E-2</v>
      </c>
      <c r="G159" s="9">
        <v>-0.89510000000000001</v>
      </c>
      <c r="H159" s="21"/>
      <c r="L159" s="10"/>
      <c r="M159" s="10"/>
    </row>
    <row r="160" spans="1:13">
      <c r="A160" s="3">
        <v>197605</v>
      </c>
      <c r="B160" s="7">
        <v>0.5625</v>
      </c>
      <c r="C160" s="8">
        <v>0.28812908182864749</v>
      </c>
      <c r="D160" s="9">
        <v>1.3122132273431397</v>
      </c>
      <c r="E160" s="13">
        <v>1.4261807442915497</v>
      </c>
      <c r="F160" s="9">
        <v>-1.1006987174628764</v>
      </c>
      <c r="G160" s="9">
        <v>-1.6577</v>
      </c>
      <c r="H160" s="21"/>
      <c r="L160" s="10"/>
      <c r="M160" s="10"/>
    </row>
    <row r="161" spans="1:13">
      <c r="A161" s="3">
        <v>197606</v>
      </c>
      <c r="B161" s="7">
        <v>0.57533333333333336</v>
      </c>
      <c r="C161" s="8">
        <v>0.55544914767284848</v>
      </c>
      <c r="D161" s="9">
        <v>3.2423700455777915</v>
      </c>
      <c r="E161" s="13">
        <v>2.9699059656371984</v>
      </c>
      <c r="F161" s="9">
        <v>0.21724671567366</v>
      </c>
      <c r="G161" s="9">
        <v>2.0653000000000001</v>
      </c>
      <c r="H161" s="21"/>
      <c r="L161" s="10"/>
      <c r="M161" s="10"/>
    </row>
    <row r="162" spans="1:13">
      <c r="A162" s="3">
        <v>197607</v>
      </c>
      <c r="B162" s="7">
        <v>0.59025000000000005</v>
      </c>
      <c r="C162" s="8">
        <v>0.85714285714286742</v>
      </c>
      <c r="D162" s="9">
        <v>-2.6990779547359511</v>
      </c>
      <c r="E162" s="13">
        <v>0.64405823899496006</v>
      </c>
      <c r="F162" s="9">
        <v>-0.50727356020732584</v>
      </c>
      <c r="G162" s="9">
        <v>-2.0478000000000001</v>
      </c>
      <c r="H162" s="21"/>
      <c r="L162" s="10"/>
      <c r="M162" s="10"/>
    </row>
    <row r="163" spans="1:13">
      <c r="A163" s="3">
        <v>197608</v>
      </c>
      <c r="B163" s="7">
        <v>0.60416666666666663</v>
      </c>
      <c r="C163" s="8">
        <v>0.90651558073653327</v>
      </c>
      <c r="D163" s="9">
        <v>2.7710774178727249</v>
      </c>
      <c r="E163" s="13">
        <v>1.0578744460207012</v>
      </c>
      <c r="F163" s="9">
        <v>-0.46964612002018508</v>
      </c>
      <c r="G163" s="9">
        <v>-2.1791999999999998</v>
      </c>
      <c r="H163" s="21"/>
      <c r="L163" s="10"/>
      <c r="M163" s="10"/>
    </row>
    <row r="164" spans="1:13">
      <c r="A164" s="3">
        <v>197609</v>
      </c>
      <c r="B164" s="7">
        <v>0.58766666666666667</v>
      </c>
      <c r="C164" s="8">
        <v>0.65506269885833301</v>
      </c>
      <c r="D164" s="9">
        <v>-4.4706474056266376E-2</v>
      </c>
      <c r="E164" s="13">
        <v>0.14964655369709146</v>
      </c>
      <c r="F164" s="9">
        <v>0.77702773611377496</v>
      </c>
      <c r="G164" s="9">
        <v>0.53359999999999996</v>
      </c>
      <c r="H164" s="21"/>
      <c r="L164" s="10"/>
      <c r="M164" s="10"/>
    </row>
    <row r="165" spans="1:13">
      <c r="A165" s="3">
        <v>197610</v>
      </c>
      <c r="B165" s="7">
        <v>0.56416666666666659</v>
      </c>
      <c r="C165" s="8">
        <v>0.57642246188174262</v>
      </c>
      <c r="D165" s="9">
        <v>-1.6912196349201936</v>
      </c>
      <c r="E165" s="13">
        <v>0.12117983779926789</v>
      </c>
      <c r="F165" s="9">
        <v>2.5887190893304868</v>
      </c>
      <c r="G165" s="9">
        <v>-1.0566</v>
      </c>
      <c r="H165" s="21"/>
      <c r="L165" s="10"/>
      <c r="M165" s="10"/>
    </row>
    <row r="166" spans="1:13">
      <c r="A166" s="3">
        <v>197611</v>
      </c>
      <c r="B166" s="7">
        <v>0.56425000000000003</v>
      </c>
      <c r="C166" s="8">
        <v>0.64706969865038211</v>
      </c>
      <c r="D166" s="9">
        <v>-1.6748180163785209</v>
      </c>
      <c r="E166" s="13">
        <v>-1.0451768763958813</v>
      </c>
      <c r="F166" s="9">
        <v>2.75089417985494</v>
      </c>
      <c r="G166" s="9">
        <v>0.51400000000000001</v>
      </c>
      <c r="H166" s="21"/>
      <c r="L166" s="10"/>
      <c r="M166" s="10"/>
    </row>
    <row r="167" spans="1:13">
      <c r="A167" s="3">
        <v>197612</v>
      </c>
      <c r="B167" s="7">
        <v>0.59258333333333335</v>
      </c>
      <c r="C167" s="8">
        <v>1.4695077149155189</v>
      </c>
      <c r="D167" s="9">
        <v>11.015356141010436</v>
      </c>
      <c r="E167" s="13">
        <v>3.3778614484740288</v>
      </c>
      <c r="F167" s="9">
        <v>1.2400884129314966</v>
      </c>
      <c r="G167" s="9">
        <v>5.5654000000000003</v>
      </c>
      <c r="H167" s="21"/>
      <c r="L167" s="10"/>
      <c r="M167" s="10"/>
    </row>
    <row r="168" spans="1:13">
      <c r="A168" s="3">
        <v>197701</v>
      </c>
      <c r="B168" s="7">
        <v>0.58333333333333337</v>
      </c>
      <c r="C168" s="8">
        <v>1.6292541636495184</v>
      </c>
      <c r="D168" s="9">
        <v>-2.2507033447952463</v>
      </c>
      <c r="E168" s="13">
        <v>4.1829781918541808</v>
      </c>
      <c r="F168" s="9">
        <v>-2.116466282726345</v>
      </c>
      <c r="G168" s="9">
        <v>-4.4561999999999999</v>
      </c>
      <c r="H168" s="21"/>
      <c r="L168" s="10"/>
      <c r="M168" s="10"/>
    </row>
    <row r="169" spans="1:13">
      <c r="A169" s="3">
        <v>197702</v>
      </c>
      <c r="B169" s="7">
        <v>0.58333333333333337</v>
      </c>
      <c r="C169" s="8">
        <v>1.1756323477021713</v>
      </c>
      <c r="D169" s="9">
        <v>2.0093806630423039</v>
      </c>
      <c r="E169" s="13">
        <v>0.81237175905291004</v>
      </c>
      <c r="F169" s="9">
        <v>-1.7739631373093177</v>
      </c>
      <c r="G169" s="9">
        <v>-3.3733</v>
      </c>
      <c r="H169" s="21"/>
      <c r="L169" s="10"/>
      <c r="M169" s="10"/>
    </row>
    <row r="170" spans="1:13">
      <c r="A170" s="3">
        <v>197703</v>
      </c>
      <c r="B170" s="7">
        <v>0.55766666666666664</v>
      </c>
      <c r="C170" s="8">
        <v>1.4260563380281699</v>
      </c>
      <c r="D170" s="9">
        <v>-1.8574638173363134</v>
      </c>
      <c r="E170" s="13">
        <v>-0.75563434538368224</v>
      </c>
      <c r="F170" s="9">
        <v>-0.82412094079430165</v>
      </c>
      <c r="G170" s="9">
        <v>-2.286</v>
      </c>
      <c r="H170" s="21"/>
      <c r="L170" s="10"/>
      <c r="M170" s="10"/>
    </row>
    <row r="171" spans="1:13">
      <c r="A171" s="3">
        <v>197704</v>
      </c>
      <c r="B171" s="7">
        <v>0.48916666666666669</v>
      </c>
      <c r="C171" s="8">
        <v>2.8640860961638648</v>
      </c>
      <c r="D171" s="9">
        <v>1.3309553597572243</v>
      </c>
      <c r="E171" s="13">
        <v>2.1980904259007561</v>
      </c>
      <c r="F171" s="9">
        <v>1.3747898668526881</v>
      </c>
      <c r="G171" s="9">
        <v>1.1738999999999999</v>
      </c>
      <c r="H171" s="21"/>
      <c r="L171" s="10"/>
      <c r="M171" s="10"/>
    </row>
    <row r="172" spans="1:13">
      <c r="A172" s="3">
        <v>197705</v>
      </c>
      <c r="B172" s="7">
        <v>0.43183333333333335</v>
      </c>
      <c r="C172" s="8">
        <v>1.8899763752953103</v>
      </c>
      <c r="D172" s="9">
        <v>-0.71452964509943762</v>
      </c>
      <c r="E172" s="13">
        <v>3.1759973804382557</v>
      </c>
      <c r="F172" s="9">
        <v>0.69005230159600828</v>
      </c>
      <c r="G172" s="9">
        <v>-1.4946999999999999</v>
      </c>
      <c r="H172" s="21"/>
      <c r="L172" s="10"/>
      <c r="M172" s="10"/>
    </row>
    <row r="173" spans="1:13">
      <c r="A173" s="3">
        <v>197706</v>
      </c>
      <c r="B173" s="7">
        <v>0.45633333333333331</v>
      </c>
      <c r="C173" s="8">
        <v>1.0599536270288201</v>
      </c>
      <c r="D173" s="9">
        <v>-0.29898134673898014</v>
      </c>
      <c r="E173" s="13">
        <v>-0.60049306048461926</v>
      </c>
      <c r="F173" s="9">
        <v>-2.3527810878435775</v>
      </c>
      <c r="G173" s="9">
        <v>0.26319999999999999</v>
      </c>
      <c r="H173" s="21"/>
      <c r="L173" s="10"/>
      <c r="M173" s="10"/>
    </row>
    <row r="174" spans="1:13">
      <c r="A174" s="3">
        <v>197707</v>
      </c>
      <c r="B174" s="7">
        <v>0.4715833333333333</v>
      </c>
      <c r="C174" s="8">
        <v>3.0317928548016848</v>
      </c>
      <c r="D174" s="9">
        <v>-1.4622366116448182</v>
      </c>
      <c r="E174" s="13">
        <v>0.31468068827051887</v>
      </c>
      <c r="F174" s="9">
        <v>0.11910152443478247</v>
      </c>
      <c r="G174" s="9">
        <v>-1.8714999999999999</v>
      </c>
      <c r="H174" s="21"/>
      <c r="L174" s="10"/>
      <c r="M174" s="10"/>
    </row>
    <row r="175" spans="1:13">
      <c r="A175" s="3">
        <v>197708</v>
      </c>
      <c r="B175" s="7">
        <v>0.47916666666666669</v>
      </c>
      <c r="C175" s="8">
        <v>0.30221091140449907</v>
      </c>
      <c r="D175" s="9">
        <v>4.7318951819234512</v>
      </c>
      <c r="E175" s="13">
        <v>1.2635914757934019</v>
      </c>
      <c r="F175" s="9">
        <v>1.4435961402370667</v>
      </c>
      <c r="G175" s="9">
        <v>0.21829999999999999</v>
      </c>
      <c r="H175" s="21"/>
      <c r="L175" s="10"/>
      <c r="M175" s="10"/>
    </row>
    <row r="176" spans="1:13">
      <c r="A176" s="3">
        <v>197709</v>
      </c>
      <c r="B176" s="7">
        <v>0.41491666666666666</v>
      </c>
      <c r="C176" s="8">
        <v>0.58674278464954099</v>
      </c>
      <c r="D176" s="9">
        <v>0.40372351368032078</v>
      </c>
      <c r="E176" s="13">
        <v>1.1822012871132159E-2</v>
      </c>
      <c r="F176" s="9">
        <v>-0.18058629570750928</v>
      </c>
      <c r="G176" s="9">
        <v>0.63639999999999997</v>
      </c>
      <c r="H176" s="21"/>
      <c r="L176" s="10"/>
      <c r="M176" s="10"/>
    </row>
    <row r="177" spans="1:13">
      <c r="A177" s="3">
        <v>197710</v>
      </c>
      <c r="B177" s="7">
        <v>0.40958333333333335</v>
      </c>
      <c r="C177" s="8">
        <v>0.6463818382469011</v>
      </c>
      <c r="D177" s="9">
        <v>-3.6496350364963459</v>
      </c>
      <c r="E177" s="13">
        <v>-1.4754534657053675</v>
      </c>
      <c r="F177" s="9">
        <v>-4.3368507372421021</v>
      </c>
      <c r="G177" s="9">
        <v>-7.6547999999999998</v>
      </c>
      <c r="H177" s="21"/>
      <c r="L177" s="10"/>
      <c r="M177" s="10"/>
    </row>
    <row r="178" spans="1:13">
      <c r="A178" s="3">
        <v>197711</v>
      </c>
      <c r="B178" s="7">
        <v>0.38500000000000001</v>
      </c>
      <c r="C178" s="8">
        <v>1.5037593984962294</v>
      </c>
      <c r="D178" s="9">
        <v>-2.1504518872939915</v>
      </c>
      <c r="E178" s="13">
        <v>-2.8075902642425099</v>
      </c>
      <c r="F178" s="9">
        <v>-1.1925944465506602</v>
      </c>
      <c r="G178" s="9">
        <v>-0.43530000000000002</v>
      </c>
      <c r="H178" s="21"/>
      <c r="L178" s="10"/>
      <c r="M178" s="10"/>
    </row>
    <row r="179" spans="1:13">
      <c r="A179" s="3">
        <v>197712</v>
      </c>
      <c r="B179" s="7">
        <v>0.41783333333333333</v>
      </c>
      <c r="C179" s="8">
        <v>1.7283950617283939</v>
      </c>
      <c r="D179" s="9">
        <v>-1.094781451196658</v>
      </c>
      <c r="E179" s="13">
        <v>-0.114424172180283</v>
      </c>
      <c r="F179" s="9">
        <v>-0.69266402566224694</v>
      </c>
      <c r="G179" s="9">
        <v>-4.7300000000000002E-2</v>
      </c>
      <c r="H179" s="21"/>
      <c r="L179" s="10"/>
      <c r="M179" s="10"/>
    </row>
    <row r="180" spans="1:13">
      <c r="A180" s="3">
        <v>197801</v>
      </c>
      <c r="B180" s="7">
        <v>0.39900000000000002</v>
      </c>
      <c r="C180" s="8">
        <v>0.50060679611649839</v>
      </c>
      <c r="D180" s="9">
        <v>4.9329817622500549</v>
      </c>
      <c r="E180" s="13">
        <v>3.0414863173816808</v>
      </c>
      <c r="F180" s="9">
        <v>0.99641836332830058</v>
      </c>
      <c r="G180" s="9">
        <v>-3.4588000000000001</v>
      </c>
      <c r="H180" s="21"/>
      <c r="L180" s="10"/>
      <c r="M180" s="10"/>
    </row>
    <row r="181" spans="1:13">
      <c r="A181" s="3">
        <v>197802</v>
      </c>
      <c r="B181" s="7">
        <v>0.40033333333333337</v>
      </c>
      <c r="C181" s="8">
        <v>7.5471698113194208E-2</v>
      </c>
      <c r="D181" s="9">
        <v>2.4709454507381379</v>
      </c>
      <c r="E181" s="13">
        <v>1.6939657989403889</v>
      </c>
      <c r="F181" s="9">
        <v>-1.7891422861827599E-2</v>
      </c>
      <c r="G181" s="9">
        <v>-2.5648</v>
      </c>
      <c r="H181" s="21"/>
      <c r="L181" s="10"/>
      <c r="M181" s="10"/>
    </row>
    <row r="182" spans="1:13">
      <c r="A182" s="3">
        <v>197803</v>
      </c>
      <c r="B182" s="7">
        <v>0.38500000000000001</v>
      </c>
      <c r="C182" s="8">
        <v>1.1312217194570096</v>
      </c>
      <c r="D182" s="9">
        <v>4.179012976397245</v>
      </c>
      <c r="E182" s="13">
        <v>1.7398305084745935</v>
      </c>
      <c r="F182" s="9">
        <v>-6.451600570392511</v>
      </c>
      <c r="G182" s="9">
        <v>-3.9864000000000002</v>
      </c>
      <c r="H182" s="21"/>
      <c r="L182" s="10"/>
      <c r="M182" s="10"/>
    </row>
    <row r="183" spans="1:13">
      <c r="A183" s="3">
        <v>197804</v>
      </c>
      <c r="B183" s="7">
        <v>0.34508333333333335</v>
      </c>
      <c r="C183" s="8">
        <v>0.64131245339300591</v>
      </c>
      <c r="D183" s="9">
        <v>0.49774421341703956</v>
      </c>
      <c r="E183" s="13">
        <v>4.366890734370088</v>
      </c>
      <c r="F183" s="9">
        <v>-0.15753155166497049</v>
      </c>
      <c r="G183" s="9">
        <v>5.9617000000000004</v>
      </c>
      <c r="H183" s="21"/>
      <c r="L183" s="10"/>
      <c r="M183" s="10"/>
    </row>
    <row r="184" spans="1:13">
      <c r="A184" s="3">
        <v>197805</v>
      </c>
      <c r="B184" s="7">
        <v>0.33833333333333332</v>
      </c>
      <c r="C184" s="8">
        <v>0.37048014226437331</v>
      </c>
      <c r="D184" s="9">
        <v>1.7078585893082199E-2</v>
      </c>
      <c r="E184" s="13">
        <v>0.95367820227767464</v>
      </c>
      <c r="F184" s="9">
        <v>-0.26686552314101103</v>
      </c>
      <c r="G184" s="9">
        <v>1.6903999999999999</v>
      </c>
      <c r="H184" s="21"/>
      <c r="L184" s="10"/>
      <c r="M184" s="10"/>
    </row>
    <row r="185" spans="1:13">
      <c r="A185" s="3">
        <v>197806</v>
      </c>
      <c r="B185" s="7">
        <v>0.34216666666666667</v>
      </c>
      <c r="C185" s="8">
        <v>2.9529012254525533E-2</v>
      </c>
      <c r="D185" s="9">
        <v>1.788066546323841</v>
      </c>
      <c r="E185" s="13">
        <v>-7.8134985104294508E-2</v>
      </c>
      <c r="F185" s="9">
        <v>-7.7260891070152056</v>
      </c>
      <c r="G185" s="9">
        <v>-8.8683999999999994</v>
      </c>
      <c r="H185" s="21"/>
      <c r="L185" s="10"/>
      <c r="M185" s="10"/>
    </row>
    <row r="186" spans="1:13">
      <c r="A186" s="3">
        <v>197807</v>
      </c>
      <c r="B186" s="7">
        <v>0.3701666666666667</v>
      </c>
      <c r="C186" s="8">
        <v>0.26568265682658243</v>
      </c>
      <c r="D186" s="9">
        <v>1.4858484913844894</v>
      </c>
      <c r="E186" s="13">
        <v>2.0847893452891286</v>
      </c>
      <c r="F186" s="9">
        <v>-5.4450144105372882</v>
      </c>
      <c r="G186" s="9">
        <v>-0.63990000000000002</v>
      </c>
      <c r="H186" s="21"/>
      <c r="L186" s="10"/>
      <c r="M186" s="10"/>
    </row>
    <row r="187" spans="1:13">
      <c r="A187" s="3">
        <v>197808</v>
      </c>
      <c r="B187" s="7">
        <v>0.3661666666666667</v>
      </c>
      <c r="C187" s="8">
        <v>-5.8884145443849345E-2</v>
      </c>
      <c r="D187" s="9">
        <v>0.19363827425791236</v>
      </c>
      <c r="E187" s="13">
        <v>0.70540973442183574</v>
      </c>
      <c r="F187" s="9">
        <v>1.2663913126980011</v>
      </c>
      <c r="G187" s="9">
        <v>3.0036</v>
      </c>
      <c r="H187" s="21"/>
      <c r="L187" s="10"/>
      <c r="M187" s="10"/>
    </row>
    <row r="188" spans="1:13">
      <c r="A188" s="3">
        <v>197809</v>
      </c>
      <c r="B188" s="7">
        <v>0.35416666666666669</v>
      </c>
      <c r="C188" s="8">
        <v>0.48608042421565134</v>
      </c>
      <c r="D188" s="9">
        <v>2.5100756558014581</v>
      </c>
      <c r="E188" s="13">
        <v>2.3556959086530327</v>
      </c>
      <c r="F188" s="9">
        <v>0.29857524535903529</v>
      </c>
      <c r="G188" s="9">
        <v>0.50360000000000005</v>
      </c>
      <c r="H188" s="21"/>
      <c r="L188" s="10"/>
      <c r="M188" s="10"/>
    </row>
    <row r="189" spans="1:13">
      <c r="A189" s="3">
        <v>197810</v>
      </c>
      <c r="B189" s="7">
        <v>0.34833333333333333</v>
      </c>
      <c r="C189" s="8">
        <v>1.0114335971855626</v>
      </c>
      <c r="D189" s="9">
        <v>0.74493033521865204</v>
      </c>
      <c r="E189" s="13">
        <v>4.1255710466279849</v>
      </c>
      <c r="F189" s="9">
        <v>-4.0139149590803607</v>
      </c>
      <c r="G189" s="9">
        <v>-10.605600000000001</v>
      </c>
      <c r="H189" s="21"/>
      <c r="L189" s="10"/>
      <c r="M189" s="10"/>
    </row>
    <row r="190" spans="1:13">
      <c r="A190" s="3">
        <v>197811</v>
      </c>
      <c r="B190" s="7">
        <v>0.32766666666666666</v>
      </c>
      <c r="C190" s="8">
        <v>0.40632709331012151</v>
      </c>
      <c r="D190" s="9">
        <v>0.88319868547173108</v>
      </c>
      <c r="E190" s="13">
        <v>1.604870816022963</v>
      </c>
      <c r="F190" s="9">
        <v>9.5763311317539532</v>
      </c>
      <c r="G190" s="9">
        <v>9.9723000000000006</v>
      </c>
      <c r="H190" s="21"/>
      <c r="L190" s="10"/>
      <c r="M190" s="10"/>
    </row>
    <row r="191" spans="1:13">
      <c r="A191" s="3">
        <v>197812</v>
      </c>
      <c r="B191" s="7">
        <v>0.38058333333333333</v>
      </c>
      <c r="C191" s="8">
        <v>0.30351206821797039</v>
      </c>
      <c r="D191" s="9">
        <v>1.6966406515100063</v>
      </c>
      <c r="E191" s="13">
        <v>-4.3395681101294326</v>
      </c>
      <c r="F191" s="9">
        <v>9.4544606189648606E-2</v>
      </c>
      <c r="G191" s="9">
        <v>1.5296000000000001</v>
      </c>
      <c r="H191" s="21"/>
      <c r="L191" s="10"/>
      <c r="M191" s="10"/>
    </row>
    <row r="192" spans="1:13">
      <c r="A192" s="3">
        <v>197901</v>
      </c>
      <c r="B192" s="7">
        <v>0.35733333333333334</v>
      </c>
      <c r="C192" s="8">
        <v>0.40345821325649123</v>
      </c>
      <c r="D192" s="9">
        <v>2.9852074296518705</v>
      </c>
      <c r="E192" s="13">
        <v>-1.4869865460468756</v>
      </c>
      <c r="F192" s="9">
        <v>3.6738455723576782</v>
      </c>
      <c r="G192" s="9">
        <v>6.9416000000000002</v>
      </c>
      <c r="H192" s="21"/>
      <c r="L192" s="10"/>
      <c r="M192" s="10"/>
    </row>
    <row r="193" spans="1:13">
      <c r="A193" s="3">
        <v>197902</v>
      </c>
      <c r="B193" s="7">
        <v>0.36233333333333334</v>
      </c>
      <c r="C193" s="8">
        <v>-0.25832376578646121</v>
      </c>
      <c r="D193" s="9">
        <v>-3.0714733136056438</v>
      </c>
      <c r="E193" s="13">
        <v>-3.3659608030442434</v>
      </c>
      <c r="F193" s="9">
        <v>0.33027423420628654</v>
      </c>
      <c r="G193" s="9">
        <v>-0.84919999999999995</v>
      </c>
      <c r="H193" s="21"/>
      <c r="L193" s="10"/>
      <c r="M193" s="10"/>
    </row>
    <row r="194" spans="1:13">
      <c r="A194" s="3">
        <v>197903</v>
      </c>
      <c r="B194" s="7">
        <v>0.38658333333333333</v>
      </c>
      <c r="C194" s="8">
        <v>-1.726618705035976</v>
      </c>
      <c r="D194" s="9">
        <v>0.15821727019498244</v>
      </c>
      <c r="E194" s="13">
        <v>-2.6583664794528783</v>
      </c>
      <c r="F194" s="9">
        <v>4.4315651270570218</v>
      </c>
      <c r="G194" s="9">
        <v>9.702</v>
      </c>
      <c r="H194" s="21"/>
      <c r="L194" s="10"/>
      <c r="M194" s="10"/>
    </row>
    <row r="195" spans="1:13">
      <c r="A195" s="3">
        <v>197904</v>
      </c>
      <c r="B195" s="7">
        <v>0.40711666666666663</v>
      </c>
      <c r="C195" s="8">
        <v>-1.6983894582723202</v>
      </c>
      <c r="D195" s="9">
        <v>0.53397410225604069</v>
      </c>
      <c r="E195" s="13">
        <v>0.2759961516876519</v>
      </c>
      <c r="F195" s="9">
        <v>3.8974425457422472</v>
      </c>
      <c r="G195" s="9">
        <v>5.008</v>
      </c>
      <c r="H195" s="21"/>
      <c r="L195" s="10"/>
      <c r="M195" s="10"/>
    </row>
    <row r="196" spans="1:13">
      <c r="A196" s="3">
        <v>197905</v>
      </c>
      <c r="B196" s="7">
        <v>0.42625000000000002</v>
      </c>
      <c r="C196" s="8">
        <v>0.3127792672028562</v>
      </c>
      <c r="D196" s="9">
        <v>-0.54441641216306236</v>
      </c>
      <c r="E196" s="13">
        <v>0.49917015959186628</v>
      </c>
      <c r="F196" s="9">
        <v>1.2859916525908974</v>
      </c>
      <c r="G196" s="9">
        <v>-1.6443000000000001</v>
      </c>
      <c r="H196" s="21"/>
      <c r="L196" s="10"/>
      <c r="M196" s="10"/>
    </row>
    <row r="197" spans="1:13">
      <c r="A197" s="3">
        <v>197906</v>
      </c>
      <c r="B197" s="7">
        <v>0.44531666666666664</v>
      </c>
      <c r="C197" s="8">
        <v>-0.84632516703785354</v>
      </c>
      <c r="D197" s="9">
        <v>-0.45838896306186205</v>
      </c>
      <c r="E197" s="13">
        <v>-2.2542683124909368</v>
      </c>
      <c r="F197" s="9">
        <v>1.1717145091660501</v>
      </c>
      <c r="G197" s="9">
        <v>2.1553</v>
      </c>
      <c r="H197" s="21"/>
      <c r="L197" s="10"/>
      <c r="M197" s="10"/>
    </row>
    <row r="198" spans="1:13">
      <c r="A198" s="3">
        <v>197907</v>
      </c>
      <c r="B198" s="7">
        <v>0.48357500000000003</v>
      </c>
      <c r="C198" s="8">
        <v>2.0215633423180446</v>
      </c>
      <c r="D198" s="9">
        <v>-0.52085661912638637</v>
      </c>
      <c r="E198" s="13">
        <v>-0.59984535872705802</v>
      </c>
      <c r="F198" s="9">
        <v>1.019571176091248</v>
      </c>
      <c r="G198" s="9">
        <v>1.1892</v>
      </c>
      <c r="H198" s="21"/>
      <c r="L198" s="10"/>
      <c r="M198" s="10"/>
    </row>
    <row r="199" spans="1:13">
      <c r="A199" s="3">
        <v>197908</v>
      </c>
      <c r="B199" s="7">
        <v>0.55710000000000004</v>
      </c>
      <c r="C199" s="8">
        <v>0.1761338617349173</v>
      </c>
      <c r="D199" s="9">
        <v>2.0448978674636686</v>
      </c>
      <c r="E199" s="13">
        <v>1.9141119699550346</v>
      </c>
      <c r="F199" s="9">
        <v>1.8901222941456779</v>
      </c>
      <c r="G199" s="9">
        <v>6.2187000000000001</v>
      </c>
      <c r="H199" s="21"/>
      <c r="L199" s="10"/>
      <c r="M199" s="10"/>
    </row>
    <row r="200" spans="1:13">
      <c r="A200" s="3">
        <v>197909</v>
      </c>
      <c r="B200" s="7">
        <v>0.56748333333333334</v>
      </c>
      <c r="C200" s="8">
        <v>0.79120879120879728</v>
      </c>
      <c r="D200" s="9">
        <v>2.4509480081918555</v>
      </c>
      <c r="E200" s="13">
        <v>1.0231067737555444</v>
      </c>
      <c r="F200" s="9">
        <v>2.4288968494700032</v>
      </c>
      <c r="G200" s="9">
        <v>3.9885000000000002</v>
      </c>
      <c r="H200" s="21"/>
      <c r="L200" s="10"/>
      <c r="M200" s="10"/>
    </row>
    <row r="201" spans="1:13">
      <c r="A201" s="3">
        <v>197910</v>
      </c>
      <c r="B201" s="7">
        <v>0.56189999999999996</v>
      </c>
      <c r="C201" s="8">
        <v>-0.62509085622911575</v>
      </c>
      <c r="D201" s="9">
        <v>-3.4863726248817839</v>
      </c>
      <c r="E201" s="13">
        <v>0.14891948870314753</v>
      </c>
      <c r="F201" s="9">
        <v>2.2922297183646863</v>
      </c>
      <c r="G201" s="9">
        <v>-1.2708999999999999</v>
      </c>
      <c r="H201" s="21"/>
      <c r="L201" s="10"/>
      <c r="M201" s="10"/>
    </row>
    <row r="202" spans="1:13">
      <c r="A202" s="3">
        <v>197911</v>
      </c>
      <c r="B202" s="7">
        <v>0.63172499999999998</v>
      </c>
      <c r="C202" s="8">
        <v>-0.84844938560560967</v>
      </c>
      <c r="D202" s="9">
        <v>0.28506525321811971</v>
      </c>
      <c r="E202" s="13">
        <v>-1.4336424205686482</v>
      </c>
      <c r="F202" s="9">
        <v>7.3929029549187737</v>
      </c>
      <c r="G202" s="9">
        <v>9.4351000000000003</v>
      </c>
      <c r="H202" s="21"/>
      <c r="L202" s="10"/>
      <c r="M202" s="10"/>
    </row>
    <row r="203" spans="1:13">
      <c r="A203" s="3">
        <v>197912</v>
      </c>
      <c r="B203" s="7">
        <v>0.67047500000000004</v>
      </c>
      <c r="C203" s="8">
        <v>1.0770138683977581</v>
      </c>
      <c r="D203" s="9">
        <v>2.0675105485232104</v>
      </c>
      <c r="E203" s="13">
        <v>1.4881312053023565</v>
      </c>
      <c r="F203" s="9">
        <v>-2.5416841331750741</v>
      </c>
      <c r="G203" s="9">
        <v>-1.5565</v>
      </c>
      <c r="H203" s="21"/>
      <c r="L203" s="10"/>
      <c r="M203" s="10"/>
    </row>
    <row r="204" spans="1:13">
      <c r="A204" s="3">
        <v>198001</v>
      </c>
      <c r="B204" s="7">
        <v>0.67142500000000005</v>
      </c>
      <c r="C204" s="8">
        <v>1.1823091519486129</v>
      </c>
      <c r="D204" s="9">
        <v>1.7514849546354627</v>
      </c>
      <c r="E204" s="13">
        <v>2.912774862944767</v>
      </c>
      <c r="F204" s="9">
        <v>-2.1215712224254415</v>
      </c>
      <c r="G204" s="9">
        <v>6.5415000000000001</v>
      </c>
      <c r="H204" s="21"/>
      <c r="L204" s="10"/>
      <c r="M204" s="10"/>
    </row>
    <row r="205" spans="1:13">
      <c r="A205" s="3">
        <v>198002</v>
      </c>
      <c r="B205" s="7">
        <v>0.72829999999999995</v>
      </c>
      <c r="C205" s="8">
        <v>-2.005193306405062</v>
      </c>
      <c r="D205" s="9">
        <v>5.7734251379204515E-2</v>
      </c>
      <c r="E205" s="13">
        <v>1.6126409140376996</v>
      </c>
      <c r="F205" s="9">
        <v>2.8065738813604955</v>
      </c>
      <c r="G205" s="9">
        <v>5.5655999999999999</v>
      </c>
      <c r="H205" s="21"/>
      <c r="L205" s="10"/>
      <c r="M205" s="10"/>
    </row>
    <row r="206" spans="1:13">
      <c r="A206" s="3">
        <v>198003</v>
      </c>
      <c r="B206" s="7">
        <v>0.89416666666666667</v>
      </c>
      <c r="C206" s="8">
        <v>-2.5172972177241348</v>
      </c>
      <c r="D206" s="9">
        <v>-2.878635693372944</v>
      </c>
      <c r="E206" s="13">
        <v>-3.791276710692626</v>
      </c>
      <c r="F206" s="9">
        <v>-3.4466842253808707</v>
      </c>
      <c r="G206" s="9">
        <v>-12.0418</v>
      </c>
      <c r="H206" s="21"/>
      <c r="L206" s="10"/>
      <c r="M206" s="10"/>
    </row>
    <row r="207" spans="1:13">
      <c r="A207" s="3">
        <v>198004</v>
      </c>
      <c r="B207" s="7">
        <v>1.0329858333333333</v>
      </c>
      <c r="C207" s="8">
        <v>0.24161884627000862</v>
      </c>
      <c r="D207" s="9">
        <v>2.9375522598248605</v>
      </c>
      <c r="E207" s="13">
        <v>1.0024960481429535</v>
      </c>
      <c r="F207" s="9">
        <v>3.2068782943336442</v>
      </c>
      <c r="G207" s="9">
        <v>1.8401000000000001</v>
      </c>
      <c r="H207" s="21"/>
      <c r="L207" s="10"/>
      <c r="M207" s="10"/>
    </row>
    <row r="208" spans="1:13">
      <c r="A208" s="3">
        <v>198005</v>
      </c>
      <c r="B208" s="7">
        <v>1.046875</v>
      </c>
      <c r="C208" s="8">
        <v>5.7246158481470522</v>
      </c>
      <c r="D208" s="9">
        <v>-5.5578119321941788E-2</v>
      </c>
      <c r="E208" s="13">
        <v>1.5305491357703094</v>
      </c>
      <c r="F208" s="9">
        <v>-3.1777804230622042</v>
      </c>
      <c r="G208" s="9">
        <v>-1.5707</v>
      </c>
      <c r="H208" s="21"/>
      <c r="L208" s="10"/>
      <c r="M208" s="10"/>
    </row>
    <row r="209" spans="1:13">
      <c r="A209" s="3">
        <v>198006</v>
      </c>
      <c r="B209" s="7">
        <v>1.0535416666666666</v>
      </c>
      <c r="C209" s="8">
        <v>2.2798518096323717</v>
      </c>
      <c r="D209" s="9">
        <v>1.1164581328200196</v>
      </c>
      <c r="E209" s="13">
        <v>0.1356151735104838</v>
      </c>
      <c r="F209" s="9">
        <v>-0.40730759508863273</v>
      </c>
      <c r="G209" s="9">
        <v>1.9871000000000001</v>
      </c>
      <c r="H209" s="21"/>
      <c r="L209" s="10"/>
      <c r="M209" s="10"/>
    </row>
    <row r="210" spans="1:13">
      <c r="A210" s="3">
        <v>198007</v>
      </c>
      <c r="B210" s="7">
        <v>1.0584483333333334</v>
      </c>
      <c r="C210" s="8">
        <v>-5.5725828921715514E-2</v>
      </c>
      <c r="D210" s="9">
        <v>-0.39554117224019913</v>
      </c>
      <c r="E210" s="13">
        <v>0.31382970208271299</v>
      </c>
      <c r="F210" s="9">
        <v>3.0207833040455561</v>
      </c>
      <c r="G210" s="9">
        <v>9.3320000000000007</v>
      </c>
      <c r="H210" s="21"/>
      <c r="L210" s="10"/>
      <c r="M210" s="10"/>
    </row>
    <row r="211" spans="1:13">
      <c r="A211" s="3">
        <v>198008</v>
      </c>
      <c r="B211" s="7">
        <v>1.0072108333333334</v>
      </c>
      <c r="C211" s="8">
        <v>0.20908837468638364</v>
      </c>
      <c r="D211" s="9">
        <v>1.6266723295816465</v>
      </c>
      <c r="E211" s="13">
        <v>0.20784181552635506</v>
      </c>
      <c r="F211" s="9">
        <v>-4.0503330338413805</v>
      </c>
      <c r="G211" s="9">
        <v>-2.3073999999999999</v>
      </c>
      <c r="H211" s="21"/>
      <c r="L211" s="10"/>
      <c r="M211" s="10"/>
    </row>
    <row r="212" spans="1:13">
      <c r="A212" s="3">
        <v>198009</v>
      </c>
      <c r="B212" s="7">
        <v>0.95030333333333328</v>
      </c>
      <c r="C212" s="8">
        <v>0.44512449575739854</v>
      </c>
      <c r="D212" s="9">
        <v>2.1376629889669152</v>
      </c>
      <c r="E212" s="13">
        <v>1.0724714491741727</v>
      </c>
      <c r="F212" s="9">
        <v>-3.7579729331120433</v>
      </c>
      <c r="G212" s="9">
        <v>-0.70830000000000004</v>
      </c>
      <c r="H212" s="21"/>
      <c r="L212" s="10"/>
      <c r="M212" s="10"/>
    </row>
    <row r="213" spans="1:13">
      <c r="A213" s="3">
        <v>198010</v>
      </c>
      <c r="B213" s="7">
        <v>0.91966666666666663</v>
      </c>
      <c r="C213" s="8">
        <v>1.1494252873563315</v>
      </c>
      <c r="D213" s="9">
        <v>1.485300435769954</v>
      </c>
      <c r="E213" s="13">
        <v>2.5035483163459604</v>
      </c>
      <c r="F213" s="9">
        <v>-1.5945825379763829</v>
      </c>
      <c r="G213" s="9">
        <v>2.81</v>
      </c>
      <c r="H213" s="21"/>
      <c r="L213" s="10"/>
      <c r="M213" s="10"/>
    </row>
    <row r="214" spans="1:13">
      <c r="A214" s="3">
        <v>198011</v>
      </c>
      <c r="B214" s="7">
        <v>0.79166666666666663</v>
      </c>
      <c r="C214" s="8">
        <v>-0.32858707557503752</v>
      </c>
      <c r="D214" s="9">
        <v>-0.59066626348150963</v>
      </c>
      <c r="E214" s="13">
        <v>0.2151389180092611</v>
      </c>
      <c r="F214" s="9">
        <v>2.4378824347276131</v>
      </c>
      <c r="G214" s="9">
        <v>8.3630999999999993</v>
      </c>
      <c r="H214" s="21"/>
      <c r="L214" s="10"/>
      <c r="M214" s="10"/>
    </row>
    <row r="215" spans="1:13">
      <c r="A215" s="3">
        <v>198012</v>
      </c>
      <c r="B215" s="7">
        <v>0.79070000000000007</v>
      </c>
      <c r="C215" s="8">
        <v>1.0302197802197766</v>
      </c>
      <c r="D215" s="9">
        <v>0.19873458792991627</v>
      </c>
      <c r="E215" s="13">
        <v>-1.1286037708066243</v>
      </c>
      <c r="F215" s="9">
        <v>-4.8786474222694132</v>
      </c>
      <c r="G215" s="9">
        <v>-9.7988999999999997</v>
      </c>
      <c r="H215" s="21"/>
      <c r="L215" s="10"/>
      <c r="M215" s="10"/>
    </row>
    <row r="216" spans="1:13">
      <c r="A216" s="3">
        <v>198101</v>
      </c>
      <c r="B216" s="7">
        <v>0.74230000000000007</v>
      </c>
      <c r="C216" s="8">
        <v>2.0122365737593517</v>
      </c>
      <c r="D216" s="9">
        <v>3.2301153612628974</v>
      </c>
      <c r="E216" s="13">
        <v>2.5261635934334503</v>
      </c>
      <c r="F216" s="9">
        <v>-0.75489340700469121</v>
      </c>
      <c r="G216" s="9">
        <v>-2.9457</v>
      </c>
      <c r="H216" s="21"/>
      <c r="L216" s="10"/>
      <c r="M216" s="10"/>
    </row>
    <row r="217" spans="1:13">
      <c r="A217" s="3">
        <v>198102</v>
      </c>
      <c r="B217" s="7">
        <v>0.7169416666666667</v>
      </c>
      <c r="C217" s="8">
        <v>1.0262561642009782</v>
      </c>
      <c r="D217" s="9">
        <v>-0.45680900286240167</v>
      </c>
      <c r="E217" s="13">
        <v>-0.38021939179424535</v>
      </c>
      <c r="F217" s="9">
        <v>-0.35137890623384893</v>
      </c>
      <c r="G217" s="9">
        <v>2.8138000000000001</v>
      </c>
      <c r="H217" s="21"/>
      <c r="L217" s="10"/>
      <c r="M217" s="10"/>
    </row>
    <row r="218" spans="1:13">
      <c r="A218" s="3">
        <v>198103</v>
      </c>
      <c r="B218" s="7">
        <v>0.66958333333333331</v>
      </c>
      <c r="C218" s="8">
        <v>1.9129287598944611</v>
      </c>
      <c r="D218" s="9">
        <v>4.4196718728457984</v>
      </c>
      <c r="E218" s="13">
        <v>0.66333641569893409</v>
      </c>
      <c r="F218" s="9">
        <v>3.1133285836495479</v>
      </c>
      <c r="G218" s="9">
        <v>4.2843</v>
      </c>
      <c r="H218" s="21"/>
      <c r="L218" s="10"/>
      <c r="M218" s="10"/>
    </row>
    <row r="219" spans="1:13">
      <c r="A219" s="3">
        <v>198104</v>
      </c>
      <c r="B219" s="7">
        <v>0.59874166666666662</v>
      </c>
      <c r="C219" s="8">
        <v>0.72491909385112852</v>
      </c>
      <c r="D219" s="9">
        <v>5.7887092819284502</v>
      </c>
      <c r="E219" s="13">
        <v>6.4244586079524879</v>
      </c>
      <c r="F219" s="9">
        <v>-0.67597598965206229</v>
      </c>
      <c r="G219" s="9">
        <v>0.47970000000000002</v>
      </c>
      <c r="H219" s="21"/>
      <c r="L219" s="10"/>
      <c r="M219" s="10"/>
    </row>
    <row r="220" spans="1:13">
      <c r="A220" s="3">
        <v>198105</v>
      </c>
      <c r="B220" s="7">
        <v>0.58810833333333334</v>
      </c>
      <c r="C220" s="8">
        <v>-0.65544274514844902</v>
      </c>
      <c r="D220" s="9">
        <v>-0.11054452091431299</v>
      </c>
      <c r="E220" s="13">
        <v>0.43589145928362161</v>
      </c>
      <c r="F220" s="9">
        <v>4.8424465351951671</v>
      </c>
      <c r="G220" s="9">
        <v>2.4727999999999999</v>
      </c>
      <c r="H220" s="21"/>
      <c r="L220" s="10"/>
      <c r="M220" s="10"/>
    </row>
    <row r="221" spans="1:13">
      <c r="A221" s="3">
        <v>198106</v>
      </c>
      <c r="B221" s="7">
        <v>0.59314999999999996</v>
      </c>
      <c r="C221" s="8">
        <v>0.84087968952135661</v>
      </c>
      <c r="D221" s="9">
        <v>4.6248036555761818</v>
      </c>
      <c r="E221" s="13">
        <v>1.3634908346786379</v>
      </c>
      <c r="F221" s="9">
        <v>-0.37900383878464361</v>
      </c>
      <c r="G221" s="9">
        <v>-0.1255</v>
      </c>
      <c r="H221" s="21"/>
      <c r="L221" s="10"/>
      <c r="M221" s="10"/>
    </row>
    <row r="222" spans="1:13">
      <c r="A222" s="3">
        <v>198107</v>
      </c>
      <c r="B222" s="7">
        <v>0.6049416666666666</v>
      </c>
      <c r="C222" s="8">
        <v>0.42334830019243874</v>
      </c>
      <c r="D222" s="9">
        <v>1.0236287639682651</v>
      </c>
      <c r="E222" s="13">
        <v>3.1868135541101683</v>
      </c>
      <c r="F222" s="9">
        <v>4.1650794365955655</v>
      </c>
      <c r="G222" s="9">
        <v>4.8869999999999996</v>
      </c>
      <c r="H222" s="21"/>
      <c r="L222" s="10"/>
      <c r="M222" s="10"/>
    </row>
    <row r="223" spans="1:13">
      <c r="A223" s="3">
        <v>198108</v>
      </c>
      <c r="B223" s="7">
        <v>0.60296666666666665</v>
      </c>
      <c r="C223" s="8">
        <v>2.5549310168626604E-2</v>
      </c>
      <c r="D223" s="9">
        <v>-0.45765431056319361</v>
      </c>
      <c r="E223" s="13">
        <v>1.2462729232428638</v>
      </c>
      <c r="F223" s="9">
        <v>-4.9919160411901498</v>
      </c>
      <c r="G223" s="9">
        <v>-7.8148</v>
      </c>
      <c r="H223" s="21"/>
      <c r="L223" s="10"/>
      <c r="M223" s="10"/>
    </row>
    <row r="224" spans="1:13">
      <c r="A224" s="3">
        <v>198109</v>
      </c>
      <c r="B224" s="7">
        <v>0.60481750000000001</v>
      </c>
      <c r="C224" s="8">
        <v>0.93231162196680817</v>
      </c>
      <c r="D224" s="9">
        <v>-6.6452904451683059</v>
      </c>
      <c r="E224" s="13">
        <v>-3.168003975668221</v>
      </c>
      <c r="F224" s="9">
        <v>3.1779985429779103</v>
      </c>
      <c r="G224" s="9">
        <v>-4.9789000000000003</v>
      </c>
      <c r="H224" s="21"/>
      <c r="L224" s="10"/>
      <c r="M224" s="10"/>
    </row>
    <row r="225" spans="1:13">
      <c r="A225" s="3">
        <v>198110</v>
      </c>
      <c r="B225" s="7">
        <v>0.58754000000000006</v>
      </c>
      <c r="C225" s="8">
        <v>1.0375806655700259</v>
      </c>
      <c r="D225" s="9">
        <v>0.42706307812527822</v>
      </c>
      <c r="E225" s="13">
        <v>-2.9078824556235006</v>
      </c>
      <c r="F225" s="9">
        <v>5.2504912408666655</v>
      </c>
      <c r="G225" s="9">
        <v>4.4638999999999998</v>
      </c>
      <c r="H225" s="21"/>
      <c r="L225" s="10"/>
      <c r="M225" s="10"/>
    </row>
    <row r="226" spans="1:13">
      <c r="A226" s="3">
        <v>198111</v>
      </c>
      <c r="B226" s="7">
        <v>0.56657583333333339</v>
      </c>
      <c r="C226" s="8">
        <v>2.6424546023794626</v>
      </c>
      <c r="D226" s="9">
        <v>0.33114979551953638</v>
      </c>
      <c r="E226" s="13">
        <v>1.9826019687066765</v>
      </c>
      <c r="F226" s="9">
        <v>-2.0061591746074487</v>
      </c>
      <c r="G226" s="9">
        <v>-1.7502</v>
      </c>
      <c r="H226" s="21"/>
      <c r="L226" s="10"/>
      <c r="M226" s="10"/>
    </row>
    <row r="227" spans="1:13">
      <c r="A227" s="3">
        <v>198112</v>
      </c>
      <c r="B227" s="7">
        <v>0.55845</v>
      </c>
      <c r="C227" s="8">
        <v>1.4031234748657972</v>
      </c>
      <c r="D227" s="9">
        <v>2.860492379835855</v>
      </c>
      <c r="E227" s="13">
        <v>1.7303943786513232</v>
      </c>
      <c r="F227" s="9">
        <v>0.26219055316161499</v>
      </c>
      <c r="G227" s="9">
        <v>-0.32300000000000001</v>
      </c>
      <c r="H227" s="21"/>
      <c r="L227" s="10"/>
      <c r="M227" s="10"/>
    </row>
    <row r="228" spans="1:13">
      <c r="A228" s="3">
        <v>198201</v>
      </c>
      <c r="B228" s="7">
        <v>0.54800833333333332</v>
      </c>
      <c r="C228" s="8">
        <v>0.90241848153049808</v>
      </c>
      <c r="D228" s="9">
        <v>2.1584752152338238</v>
      </c>
      <c r="E228" s="13">
        <v>0.82563440954266376</v>
      </c>
      <c r="F228" s="9">
        <v>4.5942821226727224</v>
      </c>
      <c r="G228" s="9">
        <v>3.4801000000000002</v>
      </c>
      <c r="H228" s="21"/>
      <c r="L228" s="10"/>
      <c r="M228" s="10"/>
    </row>
    <row r="229" spans="1:13">
      <c r="A229" s="3">
        <v>198202</v>
      </c>
      <c r="B229" s="7">
        <v>0.54800716666666671</v>
      </c>
      <c r="C229" s="8">
        <v>0.71547817791557389</v>
      </c>
      <c r="D229" s="9">
        <v>-4.8865469774467147</v>
      </c>
      <c r="E229" s="13">
        <v>-0.11678828950699716</v>
      </c>
      <c r="F229" s="9">
        <v>2.9775223277583183</v>
      </c>
      <c r="G229" s="9">
        <v>-2.8149000000000002</v>
      </c>
      <c r="H229" s="21"/>
      <c r="L229" s="10"/>
      <c r="M229" s="10"/>
    </row>
    <row r="230" spans="1:13">
      <c r="A230" s="3">
        <v>198203</v>
      </c>
      <c r="B230" s="7">
        <v>0.55629000000000006</v>
      </c>
      <c r="C230" s="8">
        <v>1.5273502249585569</v>
      </c>
      <c r="D230" s="9">
        <v>-3.6704863304159563</v>
      </c>
      <c r="E230" s="13">
        <v>-3.8862582909973797</v>
      </c>
      <c r="F230" s="9">
        <v>5.1602306380235348</v>
      </c>
      <c r="G230" s="9">
        <v>2.9064000000000001</v>
      </c>
      <c r="H230" s="21"/>
      <c r="L230" s="10"/>
      <c r="M230" s="10"/>
    </row>
    <row r="231" spans="1:13">
      <c r="A231" s="3">
        <v>198204</v>
      </c>
      <c r="B231" s="7">
        <v>0.59687500000000004</v>
      </c>
      <c r="C231" s="8">
        <v>0.48979591836735281</v>
      </c>
      <c r="D231" s="9">
        <v>2.3285438639216283</v>
      </c>
      <c r="E231" s="13">
        <v>0.14593791087396113</v>
      </c>
      <c r="F231" s="9">
        <v>-1.5825687281926524</v>
      </c>
      <c r="G231" s="9">
        <v>-0.60650000000000004</v>
      </c>
      <c r="H231" s="21"/>
      <c r="L231" s="10"/>
      <c r="M231" s="10"/>
    </row>
    <row r="232" spans="1:13">
      <c r="A232" s="3">
        <v>198205</v>
      </c>
      <c r="B232" s="7">
        <v>0.59722500000000001</v>
      </c>
      <c r="C232" s="8">
        <v>-0.58024834629221145</v>
      </c>
      <c r="D232" s="9">
        <v>3.2952548330400511E-2</v>
      </c>
      <c r="E232" s="13">
        <v>1.6101962553575433</v>
      </c>
      <c r="F232" s="9">
        <v>4.3226022977588912</v>
      </c>
      <c r="G232" s="9">
        <v>1.3793</v>
      </c>
      <c r="H232" s="21"/>
      <c r="L232" s="10"/>
      <c r="M232" s="10"/>
    </row>
    <row r="233" spans="1:13">
      <c r="A233" s="3">
        <v>198206</v>
      </c>
      <c r="B233" s="7">
        <v>0.59895833333333337</v>
      </c>
      <c r="C233" s="8">
        <v>-0.77039803898680814</v>
      </c>
      <c r="D233" s="9">
        <v>-1.3121774459207147</v>
      </c>
      <c r="E233" s="13">
        <v>-1.5089757080885668</v>
      </c>
      <c r="F233" s="9">
        <v>2.456621384119404</v>
      </c>
      <c r="G233" s="9">
        <v>6.7699999999999996E-2</v>
      </c>
      <c r="H233" s="21"/>
      <c r="L233" s="10"/>
      <c r="M233" s="10"/>
    </row>
    <row r="234" spans="1:13">
      <c r="A234" s="3">
        <v>198207</v>
      </c>
      <c r="B234" s="7">
        <v>0.59876666666666667</v>
      </c>
      <c r="C234" s="8">
        <v>1.152805552287961</v>
      </c>
      <c r="D234" s="9">
        <v>-1.5410292072322584</v>
      </c>
      <c r="E234" s="13">
        <v>-1.0726014953532315</v>
      </c>
      <c r="F234" s="9">
        <v>3.4754637632547882</v>
      </c>
      <c r="G234" s="9">
        <v>0.71519999999999995</v>
      </c>
      <c r="H234" s="21"/>
      <c r="L234" s="10"/>
      <c r="M234" s="10"/>
    </row>
    <row r="235" spans="1:13">
      <c r="A235" s="3">
        <v>198208</v>
      </c>
      <c r="B235" s="7">
        <v>0.5985583333333333</v>
      </c>
      <c r="C235" s="8">
        <v>0.55820444237701938</v>
      </c>
      <c r="D235" s="9">
        <v>-8.6638791577209329E-2</v>
      </c>
      <c r="E235" s="13">
        <v>-0.99354610858259917</v>
      </c>
      <c r="F235" s="9">
        <v>4.4190950627972629</v>
      </c>
      <c r="G235" s="9">
        <v>10.5044</v>
      </c>
      <c r="H235" s="21"/>
      <c r="L235" s="10"/>
      <c r="M235" s="10"/>
    </row>
    <row r="236" spans="1:13">
      <c r="A236" s="3">
        <v>198209</v>
      </c>
      <c r="B236" s="7">
        <v>0.58225000000000005</v>
      </c>
      <c r="C236" s="8">
        <v>0.47415288539376377</v>
      </c>
      <c r="D236" s="9">
        <v>-1.2215352133916446</v>
      </c>
      <c r="E236" s="13">
        <v>0.39267286811714985</v>
      </c>
      <c r="F236" s="9">
        <v>5.2025324745204307</v>
      </c>
      <c r="G236" s="9">
        <v>4.4077000000000002</v>
      </c>
      <c r="H236" s="21"/>
      <c r="L236" s="10"/>
      <c r="M236" s="10"/>
    </row>
    <row r="237" spans="1:13">
      <c r="A237" s="3">
        <v>198210</v>
      </c>
      <c r="B237" s="7">
        <v>0.57645833333333341</v>
      </c>
      <c r="C237" s="8">
        <v>0.55248618784531356</v>
      </c>
      <c r="D237" s="9">
        <v>3.604961832061071</v>
      </c>
      <c r="E237" s="13">
        <v>1.3961727604757446</v>
      </c>
      <c r="F237" s="9">
        <v>5.2603044577803661</v>
      </c>
      <c r="G237" s="9">
        <v>11.279</v>
      </c>
      <c r="H237" s="21"/>
      <c r="L237" s="10"/>
      <c r="M237" s="10"/>
    </row>
    <row r="238" spans="1:13">
      <c r="A238" s="3">
        <v>198211</v>
      </c>
      <c r="B238" s="7">
        <v>0.55707499999999999</v>
      </c>
      <c r="C238" s="8">
        <v>1.4537545787545847</v>
      </c>
      <c r="D238" s="9">
        <v>6.5335519165945266</v>
      </c>
      <c r="E238" s="13">
        <v>2.4298088199968815</v>
      </c>
      <c r="F238" s="9">
        <v>-7.6167271518483632</v>
      </c>
      <c r="G238" s="9">
        <v>-5.8110999999999997</v>
      </c>
      <c r="H238" s="21"/>
      <c r="L238" s="10"/>
      <c r="M238" s="10"/>
    </row>
    <row r="239" spans="1:13">
      <c r="A239" s="3">
        <v>198212</v>
      </c>
      <c r="B239" s="7">
        <v>0.5767741666666667</v>
      </c>
      <c r="C239" s="8">
        <v>2.527360938734069</v>
      </c>
      <c r="D239" s="9">
        <v>2.6557853240196438</v>
      </c>
      <c r="E239" s="13">
        <v>2.1999542009584871</v>
      </c>
      <c r="F239" s="9">
        <v>-4.5507295531398055</v>
      </c>
      <c r="G239" s="9">
        <v>-4.1223000000000001</v>
      </c>
      <c r="H239" s="21"/>
      <c r="L239" s="10"/>
      <c r="M239" s="10"/>
    </row>
    <row r="240" spans="1:13">
      <c r="A240" s="3">
        <v>198301</v>
      </c>
      <c r="B240" s="7">
        <v>0.55344166666666672</v>
      </c>
      <c r="C240" s="8">
        <v>0</v>
      </c>
      <c r="D240" s="9">
        <v>-0.90446675200430704</v>
      </c>
      <c r="E240" s="13">
        <v>0.89043233372962938</v>
      </c>
      <c r="F240" s="9">
        <v>-0.27157433202219983</v>
      </c>
      <c r="G240" s="9">
        <v>4.8266999999999998</v>
      </c>
      <c r="H240" s="21"/>
      <c r="L240" s="10"/>
      <c r="M240" s="10"/>
    </row>
    <row r="241" spans="1:13">
      <c r="A241" s="3">
        <v>198302</v>
      </c>
      <c r="B241" s="7">
        <v>0.54778000000000004</v>
      </c>
      <c r="C241" s="8">
        <v>1.4416198965555127</v>
      </c>
      <c r="D241" s="9">
        <v>0.65097306025323487</v>
      </c>
      <c r="E241" s="13">
        <v>6.9141711610587464E-2</v>
      </c>
      <c r="F241" s="9">
        <v>1.1153770260636029</v>
      </c>
      <c r="G241" s="9">
        <v>1.2287999999999999</v>
      </c>
      <c r="H241" s="21"/>
      <c r="L241" s="10"/>
      <c r="M241" s="10"/>
    </row>
    <row r="242" spans="1:13">
      <c r="A242" s="3">
        <v>198303</v>
      </c>
      <c r="B242" s="7">
        <v>0.5576916666666667</v>
      </c>
      <c r="C242" s="8">
        <v>0.59665871121719061</v>
      </c>
      <c r="D242" s="9">
        <v>4.3078118139755039</v>
      </c>
      <c r="E242" s="13">
        <v>1.6444571366230898</v>
      </c>
      <c r="F242" s="9">
        <v>1.6613781805774086</v>
      </c>
      <c r="G242" s="9">
        <v>5.2546999999999997</v>
      </c>
      <c r="H242" s="21"/>
      <c r="L242" s="10"/>
      <c r="M242" s="10"/>
    </row>
    <row r="243" spans="1:13">
      <c r="A243" s="3">
        <v>198304</v>
      </c>
      <c r="B243" s="7">
        <v>0.52458333333333329</v>
      </c>
      <c r="C243" s="8">
        <v>0.91663970667528183</v>
      </c>
      <c r="D243" s="9">
        <v>2.3102203370622743</v>
      </c>
      <c r="E243" s="13">
        <v>4.1683765918087756</v>
      </c>
      <c r="F243" s="9">
        <v>0.87968184536975569</v>
      </c>
      <c r="G243" s="9">
        <v>7.1109999999999998</v>
      </c>
      <c r="H243" s="21"/>
      <c r="L243" s="10"/>
      <c r="M243" s="10"/>
    </row>
    <row r="244" spans="1:13">
      <c r="A244" s="3">
        <v>198305</v>
      </c>
      <c r="B244" s="7">
        <v>0.50672666666666666</v>
      </c>
      <c r="C244" s="8">
        <v>0.28852318871552818</v>
      </c>
      <c r="D244" s="9">
        <v>0.77220077220077066</v>
      </c>
      <c r="E244" s="13">
        <v>1.0187408928251207</v>
      </c>
      <c r="F244" s="9">
        <v>-0.6495090344003589</v>
      </c>
      <c r="G244" s="9">
        <v>-0.5726</v>
      </c>
      <c r="H244" s="21"/>
      <c r="L244" s="10"/>
      <c r="M244" s="10"/>
    </row>
    <row r="245" spans="1:13">
      <c r="A245" s="3">
        <v>198306</v>
      </c>
      <c r="B245" s="7">
        <v>0.51642583333333336</v>
      </c>
      <c r="C245" s="8">
        <v>0.88438998401705327</v>
      </c>
      <c r="D245" s="9">
        <v>3.0290182777463759</v>
      </c>
      <c r="E245" s="13">
        <v>0.11734618624894555</v>
      </c>
      <c r="F245" s="9">
        <v>0.10679055106498997</v>
      </c>
      <c r="G245" s="9">
        <v>3.8256000000000001</v>
      </c>
      <c r="H245" s="21"/>
      <c r="L245" s="10"/>
      <c r="M245" s="10"/>
    </row>
    <row r="246" spans="1:13">
      <c r="A246" s="3">
        <v>198307</v>
      </c>
      <c r="B246" s="7">
        <v>0.53225083333333334</v>
      </c>
      <c r="C246" s="8">
        <v>0.51753274186734366</v>
      </c>
      <c r="D246" s="9">
        <v>1.4341670095865178</v>
      </c>
      <c r="E246" s="13">
        <v>1.9011072646388572</v>
      </c>
      <c r="F246" s="9">
        <v>-1.3203890402582703</v>
      </c>
      <c r="G246" s="9">
        <v>-1.3653</v>
      </c>
      <c r="H246" s="21"/>
      <c r="L246" s="10"/>
      <c r="M246" s="10"/>
    </row>
    <row r="247" spans="1:13">
      <c r="A247" s="3">
        <v>198308</v>
      </c>
      <c r="B247" s="7">
        <v>0.53806083333333332</v>
      </c>
      <c r="C247" s="8">
        <v>0.69349584953242172</v>
      </c>
      <c r="D247" s="9">
        <v>1.9517985395318016</v>
      </c>
      <c r="E247" s="13">
        <v>1.245589273112202</v>
      </c>
      <c r="F247" s="9">
        <v>1.6026229952534128</v>
      </c>
      <c r="G247" s="9">
        <v>3.0104000000000002</v>
      </c>
      <c r="H247" s="21"/>
      <c r="L247" s="10"/>
      <c r="M247" s="10"/>
    </row>
    <row r="248" spans="1:13">
      <c r="A248" s="3">
        <v>198309</v>
      </c>
      <c r="B248" s="7">
        <v>0.54438399999999998</v>
      </c>
      <c r="C248" s="8">
        <v>1.4609203798393144</v>
      </c>
      <c r="D248" s="9">
        <v>1.8495866063401811</v>
      </c>
      <c r="E248" s="13">
        <v>1.6842570971626891</v>
      </c>
      <c r="F248" s="9">
        <v>-1.5851367584683245</v>
      </c>
      <c r="G248" s="9">
        <v>-3.2890000000000001</v>
      </c>
      <c r="H248" s="21"/>
      <c r="L248" s="10"/>
      <c r="M248" s="10"/>
    </row>
    <row r="249" spans="1:13">
      <c r="A249" s="3">
        <v>198310</v>
      </c>
      <c r="B249" s="7">
        <v>0.53559024999999993</v>
      </c>
      <c r="C249" s="8">
        <v>0.76108197058519789</v>
      </c>
      <c r="D249" s="9">
        <v>-0.80598483533022014</v>
      </c>
      <c r="E249" s="13">
        <v>0.98082012061746493</v>
      </c>
      <c r="F249" s="9">
        <v>-0.67036930542826634</v>
      </c>
      <c r="G249" s="9">
        <v>-2.2524000000000002</v>
      </c>
      <c r="H249" s="21"/>
      <c r="L249" s="10"/>
      <c r="M249" s="10"/>
    </row>
    <row r="250" spans="1:13">
      <c r="A250" s="3">
        <v>198311</v>
      </c>
      <c r="B250" s="7">
        <v>0.49886775</v>
      </c>
      <c r="C250" s="8">
        <v>1.0513422476268186</v>
      </c>
      <c r="D250" s="9">
        <v>0.33989292643434865</v>
      </c>
      <c r="E250" s="13">
        <v>-1.6499355346644151E-3</v>
      </c>
      <c r="F250" s="9">
        <v>0.40324805147657627</v>
      </c>
      <c r="G250" s="9">
        <v>3.101</v>
      </c>
      <c r="H250" s="21"/>
      <c r="L250" s="10"/>
      <c r="M250" s="10"/>
    </row>
    <row r="251" spans="1:13">
      <c r="A251" s="3">
        <v>198312</v>
      </c>
      <c r="B251" s="7">
        <v>0.53645833333333337</v>
      </c>
      <c r="C251" s="8">
        <v>1.0101010101010166</v>
      </c>
      <c r="D251" s="9">
        <v>6.3939288206559697</v>
      </c>
      <c r="E251" s="13">
        <v>2.3345558771673547</v>
      </c>
      <c r="F251" s="9">
        <v>-0.8845407877122915</v>
      </c>
      <c r="G251" s="9">
        <v>-0.70860000000000001</v>
      </c>
      <c r="H251" s="21"/>
      <c r="L251" s="10"/>
      <c r="M251" s="10"/>
    </row>
    <row r="252" spans="1:13">
      <c r="A252" s="3">
        <v>198401</v>
      </c>
      <c r="B252" s="7">
        <v>0.50426133333333334</v>
      </c>
      <c r="C252" s="8">
        <v>0.50459999999998839</v>
      </c>
      <c r="D252" s="9">
        <v>6.1791150829438868</v>
      </c>
      <c r="E252" s="13">
        <v>5.7056857851225828</v>
      </c>
      <c r="F252" s="9">
        <v>1.2533585671757828</v>
      </c>
      <c r="G252" s="9">
        <v>1.1714</v>
      </c>
      <c r="H252" s="21"/>
      <c r="L252" s="10"/>
      <c r="M252" s="10"/>
    </row>
    <row r="253" spans="1:13">
      <c r="A253" s="3">
        <v>198402</v>
      </c>
      <c r="B253" s="7">
        <v>0.50347216666666672</v>
      </c>
      <c r="C253" s="8">
        <v>0.73018548404750749</v>
      </c>
      <c r="D253" s="9">
        <v>-0.11839802326778504</v>
      </c>
      <c r="E253" s="13">
        <v>-0.6042342153889102</v>
      </c>
      <c r="F253" s="9">
        <v>1.9248873171408989</v>
      </c>
      <c r="G253" s="9">
        <v>-2.391</v>
      </c>
      <c r="H253" s="21"/>
      <c r="L253" s="10"/>
      <c r="M253" s="10"/>
    </row>
    <row r="254" spans="1:13">
      <c r="A254" s="3">
        <v>198403</v>
      </c>
      <c r="B254" s="7">
        <v>0.53770833333333334</v>
      </c>
      <c r="C254" s="8">
        <v>1.5279073261379894</v>
      </c>
      <c r="D254" s="9">
        <v>12.266144410658143</v>
      </c>
      <c r="E254" s="13">
        <v>2.8257500191820828</v>
      </c>
      <c r="F254" s="9">
        <v>-3.7628500252355983</v>
      </c>
      <c r="G254" s="9">
        <v>-2.2294</v>
      </c>
      <c r="H254" s="21"/>
      <c r="L254" s="10"/>
      <c r="M254" s="10"/>
    </row>
    <row r="255" spans="1:13">
      <c r="A255" s="3">
        <v>198404</v>
      </c>
      <c r="B255" s="7">
        <v>0.49026666666666668</v>
      </c>
      <c r="C255" s="8">
        <v>0.47909574618159034</v>
      </c>
      <c r="D255" s="9">
        <v>-1.0581646237891928</v>
      </c>
      <c r="E255" s="13">
        <v>4.4021807724976325</v>
      </c>
      <c r="F255" s="9">
        <v>-0.70316100991340236</v>
      </c>
      <c r="G255" s="9">
        <v>0.7762</v>
      </c>
      <c r="H255" s="21"/>
      <c r="L255" s="10"/>
      <c r="M255" s="10"/>
    </row>
    <row r="256" spans="1:13">
      <c r="A256" s="3">
        <v>198405</v>
      </c>
      <c r="B256" s="7">
        <v>0.47851558333333338</v>
      </c>
      <c r="C256" s="8">
        <v>-1.2625179443314649</v>
      </c>
      <c r="D256" s="9">
        <v>-10.068437536248698</v>
      </c>
      <c r="E256" s="13">
        <v>-3.3830175232237303</v>
      </c>
      <c r="F256" s="9">
        <v>0.85512775684395048</v>
      </c>
      <c r="G256" s="9">
        <v>-3.8169</v>
      </c>
      <c r="H256" s="21"/>
      <c r="L256" s="10"/>
      <c r="M256" s="10"/>
    </row>
    <row r="257" spans="1:13">
      <c r="A257" s="3">
        <v>198406</v>
      </c>
      <c r="B257" s="7">
        <v>0.49229166666666663</v>
      </c>
      <c r="C257" s="8">
        <v>1.0273026886111314</v>
      </c>
      <c r="D257" s="9">
        <v>2.6273700503031128</v>
      </c>
      <c r="E257" s="13">
        <v>-4.2142208871790316</v>
      </c>
      <c r="F257" s="9">
        <v>2.6917541030854757</v>
      </c>
      <c r="G257" s="9">
        <v>3.6852</v>
      </c>
      <c r="H257" s="21"/>
      <c r="L257" s="10"/>
      <c r="M257" s="10"/>
    </row>
    <row r="258" spans="1:13">
      <c r="A258" s="3">
        <v>198407</v>
      </c>
      <c r="B258" s="7">
        <v>0.50249999999999995</v>
      </c>
      <c r="C258" s="8">
        <v>0.62345287028657825</v>
      </c>
      <c r="D258" s="9">
        <v>-4.0293086329759813</v>
      </c>
      <c r="E258" s="13">
        <v>-1.4814161010441529</v>
      </c>
      <c r="F258" s="9">
        <v>4.6870823740900525</v>
      </c>
      <c r="G258" s="9">
        <v>0.74229999999999996</v>
      </c>
      <c r="H258" s="21"/>
      <c r="L258" s="10"/>
      <c r="M258" s="10"/>
    </row>
    <row r="259" spans="1:13">
      <c r="A259" s="3">
        <v>198408</v>
      </c>
      <c r="B259" s="7">
        <v>0.52627499999999994</v>
      </c>
      <c r="C259" s="8">
        <v>1.4942741292975237</v>
      </c>
      <c r="D259" s="9">
        <v>6.9511923625934724</v>
      </c>
      <c r="E259" s="13">
        <v>-2.1860155923836277E-2</v>
      </c>
      <c r="F259" s="9">
        <v>-4.0686494318660227E-3</v>
      </c>
      <c r="G259" s="9">
        <v>8.5835000000000008</v>
      </c>
      <c r="H259" s="21"/>
      <c r="L259" s="10"/>
      <c r="M259" s="10"/>
    </row>
    <row r="260" spans="1:13">
      <c r="A260" s="3">
        <v>198409</v>
      </c>
      <c r="B260" s="7">
        <v>0.52529758333333332</v>
      </c>
      <c r="C260" s="8">
        <v>0.96272570819140313</v>
      </c>
      <c r="D260" s="9">
        <v>0.73957070614307785</v>
      </c>
      <c r="E260" s="13">
        <v>1.5356980918363128</v>
      </c>
      <c r="F260" s="9">
        <v>2.0316162678817848</v>
      </c>
      <c r="G260" s="9">
        <v>1.4464999999999999</v>
      </c>
      <c r="H260" s="21"/>
      <c r="L260" s="10"/>
      <c r="M260" s="10"/>
    </row>
    <row r="261" spans="1:13">
      <c r="A261" s="3">
        <v>198410</v>
      </c>
      <c r="B261" s="7">
        <v>0.51270833333333332</v>
      </c>
      <c r="C261" s="8">
        <v>1.2531155378306069</v>
      </c>
      <c r="D261" s="9">
        <v>4.5835207176108783</v>
      </c>
      <c r="E261" s="13">
        <v>2.738069129306453</v>
      </c>
      <c r="F261" s="9">
        <v>2.0904472458738446</v>
      </c>
      <c r="G261" s="9">
        <v>0.1079</v>
      </c>
      <c r="H261" s="21"/>
      <c r="L261" s="10"/>
      <c r="M261" s="10"/>
    </row>
    <row r="262" spans="1:13">
      <c r="A262" s="3">
        <v>198411</v>
      </c>
      <c r="B262" s="7">
        <v>0.50860499999999997</v>
      </c>
      <c r="C262" s="8">
        <v>1.2668937529455304</v>
      </c>
      <c r="D262" s="9">
        <v>1.7862953837571416</v>
      </c>
      <c r="E262" s="13">
        <v>2.544403249194227</v>
      </c>
      <c r="F262" s="9">
        <v>0.82322777344717457</v>
      </c>
      <c r="G262" s="9">
        <v>1.5803</v>
      </c>
      <c r="H262" s="21"/>
      <c r="L262" s="10"/>
      <c r="M262" s="10"/>
    </row>
    <row r="263" spans="1:13">
      <c r="A263" s="3">
        <v>198412</v>
      </c>
      <c r="B263" s="7">
        <v>0.53395833333333331</v>
      </c>
      <c r="C263" s="8">
        <v>0.70465867421229955</v>
      </c>
      <c r="D263" s="9">
        <v>4.2886014089813962</v>
      </c>
      <c r="E263" s="9">
        <v>1.6863999999999999</v>
      </c>
      <c r="F263" s="9">
        <v>2.0240160052434537</v>
      </c>
      <c r="G263" s="9">
        <v>3.4851000000000001</v>
      </c>
      <c r="H263" s="21"/>
      <c r="L263" s="10"/>
      <c r="M263" s="10"/>
    </row>
    <row r="264" spans="1:13">
      <c r="A264" s="3">
        <v>198501</v>
      </c>
      <c r="B264" s="7">
        <v>0.51396775000000006</v>
      </c>
      <c r="C264" s="8">
        <v>0.59278723413760392</v>
      </c>
      <c r="D264" s="9">
        <v>1.9367835597840832</v>
      </c>
      <c r="E264" s="9">
        <v>-0.62119999999999997</v>
      </c>
      <c r="F264" s="9">
        <v>2.29</v>
      </c>
      <c r="G264" s="9">
        <v>8.9046000000000003</v>
      </c>
      <c r="H264" s="21"/>
      <c r="L264" s="10"/>
      <c r="M264" s="10"/>
    </row>
    <row r="265" spans="1:13">
      <c r="A265" s="3">
        <v>198502</v>
      </c>
      <c r="B265" s="7">
        <v>0.51349425000000004</v>
      </c>
      <c r="C265" s="8">
        <v>-0.87829916169643862</v>
      </c>
      <c r="D265" s="9">
        <v>4.9663824028526538</v>
      </c>
      <c r="E265" s="9">
        <v>-0.9536</v>
      </c>
      <c r="F265" s="9">
        <v>-1.2121999999999999</v>
      </c>
      <c r="G265" s="9">
        <v>1.3957999999999999</v>
      </c>
      <c r="H265" s="21"/>
      <c r="L265" s="10"/>
      <c r="M265" s="10"/>
    </row>
    <row r="266" spans="1:13">
      <c r="A266" s="3">
        <v>198503</v>
      </c>
      <c r="B266" s="7">
        <v>0.53472500000000001</v>
      </c>
      <c r="C266" s="8">
        <v>1.1254477199598378</v>
      </c>
      <c r="D266" s="9">
        <v>2.2285889696101568</v>
      </c>
      <c r="E266" s="9">
        <v>-2.6700000000000002E-2</v>
      </c>
      <c r="F266" s="9">
        <v>0.97970000000000002</v>
      </c>
      <c r="G266" s="9">
        <v>0.1845</v>
      </c>
      <c r="H266" s="21"/>
      <c r="L266" s="10"/>
      <c r="M266" s="10"/>
    </row>
    <row r="267" spans="1:13">
      <c r="A267" s="3">
        <v>198504</v>
      </c>
      <c r="B267" s="7">
        <v>0.50607633333333335</v>
      </c>
      <c r="C267" s="8">
        <v>0.82048729051669156</v>
      </c>
      <c r="D267" s="9">
        <v>-3.1829282940305181</v>
      </c>
      <c r="E267" s="9">
        <v>-2.0276999999999998</v>
      </c>
      <c r="F267" s="9">
        <v>2.0972</v>
      </c>
      <c r="G267" s="9">
        <v>0.50580000000000003</v>
      </c>
      <c r="H267" s="21"/>
      <c r="L267" s="10"/>
      <c r="M267" s="10"/>
    </row>
    <row r="268" spans="1:13">
      <c r="A268" s="3">
        <v>198505</v>
      </c>
      <c r="B268" s="7">
        <v>0.50043399999999993</v>
      </c>
      <c r="C268" s="8">
        <v>1.2445568127235074</v>
      </c>
      <c r="D268" s="9">
        <v>3.0756347696633934</v>
      </c>
      <c r="E268" s="9">
        <v>2.9542999999999999</v>
      </c>
      <c r="F268" s="9">
        <v>4.3385999999999996</v>
      </c>
      <c r="G268" s="9">
        <v>5.4452999999999996</v>
      </c>
      <c r="H268" s="21"/>
      <c r="L268" s="10"/>
      <c r="M268" s="10"/>
    </row>
    <row r="269" spans="1:13">
      <c r="A269" s="3">
        <v>198506</v>
      </c>
      <c r="B269" s="7">
        <v>0.51063366666666665</v>
      </c>
      <c r="C269" s="8">
        <v>1.0911905775074837</v>
      </c>
      <c r="D269" s="9">
        <v>3.1734250724652302</v>
      </c>
      <c r="E269" s="9">
        <v>0.97599999999999998</v>
      </c>
      <c r="F269" s="9">
        <v>0.57040000000000002</v>
      </c>
      <c r="G269" s="9">
        <v>4.1000000000000003E-3</v>
      </c>
      <c r="H269" s="21"/>
      <c r="L269" s="10"/>
      <c r="M269" s="10"/>
    </row>
    <row r="270" spans="1:13">
      <c r="A270" s="3">
        <v>198507</v>
      </c>
      <c r="B270" s="7">
        <v>0.515625</v>
      </c>
      <c r="C270" s="8">
        <v>0.73539765387400369</v>
      </c>
      <c r="D270" s="9">
        <v>-3.5521595847064713</v>
      </c>
      <c r="E270" s="9">
        <v>-5.2499999999999998E-2</v>
      </c>
      <c r="F270" s="9">
        <v>-2.5886999999999998</v>
      </c>
      <c r="G270" s="9">
        <v>-2.5465</v>
      </c>
      <c r="H270" s="21"/>
      <c r="L270" s="10"/>
      <c r="M270" s="10"/>
    </row>
    <row r="271" spans="1:13">
      <c r="A271" s="3">
        <v>198508</v>
      </c>
      <c r="B271" s="7">
        <v>0.51402241666666659</v>
      </c>
      <c r="C271" s="8">
        <v>1.0575104886005215</v>
      </c>
      <c r="D271" s="9">
        <v>2.5651880297944851</v>
      </c>
      <c r="E271" s="9">
        <v>5.1295999999999999</v>
      </c>
      <c r="F271" s="9">
        <v>2.1785999999999999</v>
      </c>
      <c r="G271" s="9">
        <v>0.73199999999999998</v>
      </c>
      <c r="H271" s="21"/>
      <c r="L271" s="10"/>
      <c r="M271" s="10"/>
    </row>
    <row r="272" spans="1:13">
      <c r="A272" s="3">
        <v>198509</v>
      </c>
      <c r="B272" s="7">
        <v>0.53385416666666663</v>
      </c>
      <c r="C272" s="8">
        <v>1.2728580717028981</v>
      </c>
      <c r="D272" s="9">
        <v>0.84612512038366727</v>
      </c>
      <c r="E272" s="9">
        <v>4.3943000000000003</v>
      </c>
      <c r="F272" s="9">
        <v>-8.1978000000000009</v>
      </c>
      <c r="G272" s="9">
        <v>-10.1305</v>
      </c>
      <c r="H272" s="21"/>
      <c r="L272" s="10"/>
      <c r="M272" s="10"/>
    </row>
    <row r="273" spans="1:13">
      <c r="A273" s="3">
        <v>198510</v>
      </c>
      <c r="B273" s="7">
        <v>0.54479166666666667</v>
      </c>
      <c r="C273" s="8">
        <v>-2.0356556542468041</v>
      </c>
      <c r="D273" s="9">
        <v>1.8515089798198936E-2</v>
      </c>
      <c r="E273" s="9">
        <v>1.1493</v>
      </c>
      <c r="F273" s="9">
        <v>-0.24030000000000001</v>
      </c>
      <c r="G273" s="9">
        <v>3.3969999999999998</v>
      </c>
      <c r="H273" s="21"/>
      <c r="L273" s="10"/>
      <c r="M273" s="10"/>
    </row>
    <row r="274" spans="1:13">
      <c r="A274" s="3">
        <v>198511</v>
      </c>
      <c r="B274" s="7">
        <v>0.60733333333333339</v>
      </c>
      <c r="C274" s="8">
        <v>1.3695429642701651</v>
      </c>
      <c r="D274" s="9">
        <v>-1.7430191546990437</v>
      </c>
      <c r="E274" s="9">
        <v>-0.92789999999999995</v>
      </c>
      <c r="F274" s="9">
        <v>-1.6557999999999999</v>
      </c>
      <c r="G274" s="9">
        <v>2.0222000000000002</v>
      </c>
      <c r="H274" s="21"/>
      <c r="L274" s="10"/>
      <c r="M274" s="10"/>
    </row>
    <row r="275" spans="1:13">
      <c r="A275" s="3">
        <v>198512</v>
      </c>
      <c r="B275" s="7">
        <v>0.66833333333333333</v>
      </c>
      <c r="C275" s="8">
        <v>2.2365333134548582</v>
      </c>
      <c r="D275" s="9">
        <v>4.0565598072365594</v>
      </c>
      <c r="E275" s="9">
        <v>2.4897</v>
      </c>
      <c r="F275" s="9">
        <v>1.0204</v>
      </c>
      <c r="G275" s="9">
        <v>3.6154999999999999</v>
      </c>
      <c r="H275" s="21"/>
      <c r="L275" s="10"/>
      <c r="M275" s="10"/>
    </row>
    <row r="276" spans="1:13">
      <c r="A276" s="3">
        <v>198601</v>
      </c>
      <c r="B276" s="7">
        <v>0.5703125</v>
      </c>
      <c r="C276" s="8">
        <v>0.90334085433727562</v>
      </c>
      <c r="D276" s="9">
        <v>-0.74137602439491301</v>
      </c>
      <c r="E276" s="9">
        <v>0.34970000000000001</v>
      </c>
      <c r="F276" s="9">
        <v>-3.6263000000000001</v>
      </c>
      <c r="G276" s="9">
        <v>-3.2237</v>
      </c>
      <c r="H276" s="21"/>
      <c r="L276" s="10"/>
      <c r="M276" s="10"/>
    </row>
    <row r="277" spans="1:13">
      <c r="A277" s="3">
        <v>198602</v>
      </c>
      <c r="B277" s="7">
        <v>0.48177500000000001</v>
      </c>
      <c r="C277" s="8">
        <v>2.4110124413793788</v>
      </c>
      <c r="D277" s="9">
        <v>4.7118910927209656</v>
      </c>
      <c r="E277" s="9">
        <v>5.0971000000000002</v>
      </c>
      <c r="F277" s="9">
        <v>-1.1843999999999999</v>
      </c>
      <c r="G277" s="9">
        <v>1.3595999999999999</v>
      </c>
      <c r="H277" s="21"/>
      <c r="L277" s="10"/>
      <c r="M277" s="10"/>
    </row>
    <row r="278" spans="1:13">
      <c r="A278" s="3">
        <v>198603</v>
      </c>
      <c r="B278" s="7">
        <v>0.46115833333333334</v>
      </c>
      <c r="C278" s="8">
        <v>1.8667663627717657</v>
      </c>
      <c r="D278" s="9">
        <v>16.065829283946087</v>
      </c>
      <c r="E278" s="9">
        <v>14.810600000000001</v>
      </c>
      <c r="F278" s="9">
        <v>2.7046999999999999</v>
      </c>
      <c r="G278" s="9">
        <v>6.2767999999999997</v>
      </c>
      <c r="H278" s="21"/>
      <c r="L278" s="10"/>
      <c r="M278" s="10"/>
    </row>
    <row r="279" spans="1:13">
      <c r="A279" s="3">
        <v>198604</v>
      </c>
      <c r="B279" s="7">
        <v>0.39192500000000002</v>
      </c>
      <c r="C279" s="8">
        <v>0.1065877394118564</v>
      </c>
      <c r="D279" s="9">
        <v>-1.1098559951972065</v>
      </c>
      <c r="E279" s="9">
        <v>2.141</v>
      </c>
      <c r="F279" s="9">
        <v>-3.0569000000000002</v>
      </c>
      <c r="G279" s="9">
        <v>-4.0166000000000004</v>
      </c>
      <c r="H279" s="21"/>
      <c r="L279" s="10"/>
      <c r="M279" s="10"/>
    </row>
    <row r="280" spans="1:13">
      <c r="A280" s="3">
        <v>198605</v>
      </c>
      <c r="B280" s="7">
        <v>0.35112841666666667</v>
      </c>
      <c r="C280" s="8">
        <v>-1.0108738308328147</v>
      </c>
      <c r="D280" s="9">
        <v>4.0163593954692045</v>
      </c>
      <c r="E280" s="9">
        <v>1.2215</v>
      </c>
      <c r="F280" s="9">
        <v>0.1065</v>
      </c>
      <c r="G280" s="9">
        <v>1.9520999999999999</v>
      </c>
      <c r="H280" s="21"/>
      <c r="L280" s="10"/>
      <c r="M280" s="10"/>
    </row>
    <row r="281" spans="1:13">
      <c r="A281" s="3">
        <v>198606</v>
      </c>
      <c r="B281" s="7">
        <v>0.36588333333333334</v>
      </c>
      <c r="C281" s="8">
        <v>1.0370867099636305</v>
      </c>
      <c r="D281" s="9">
        <v>4.3834859003501814</v>
      </c>
      <c r="E281" s="9">
        <v>3.5569000000000002</v>
      </c>
      <c r="F281" s="9">
        <v>-2.8307000000000002</v>
      </c>
      <c r="G281" s="9">
        <v>-2.1191</v>
      </c>
      <c r="H281" s="21"/>
      <c r="L281" s="10"/>
      <c r="M281" s="10"/>
    </row>
    <row r="282" spans="1:13">
      <c r="A282" s="3">
        <v>198607</v>
      </c>
      <c r="B282" s="7">
        <v>0.37580125000000003</v>
      </c>
      <c r="C282" s="8">
        <v>0.92136616362192836</v>
      </c>
      <c r="D282" s="9">
        <v>5.1263941614431596</v>
      </c>
      <c r="E282" s="9">
        <v>3.2873000000000001</v>
      </c>
      <c r="F282" s="9">
        <v>-5.2678000000000003</v>
      </c>
      <c r="G282" s="9">
        <v>-10.0921</v>
      </c>
      <c r="H282" s="21"/>
      <c r="L282" s="10"/>
      <c r="M282" s="10"/>
    </row>
    <row r="283" spans="1:13">
      <c r="A283" s="3">
        <v>198608</v>
      </c>
      <c r="B283" s="7">
        <v>0.37934024999999999</v>
      </c>
      <c r="C283" s="8">
        <v>1.4030143239414317</v>
      </c>
      <c r="D283" s="9">
        <v>8.2453881252974259</v>
      </c>
      <c r="E283" s="9">
        <v>14.43</v>
      </c>
      <c r="F283" s="9">
        <v>2.9249000000000001</v>
      </c>
      <c r="G283" s="9">
        <v>9.8813999999999993</v>
      </c>
      <c r="H283" s="21"/>
      <c r="L283" s="10"/>
      <c r="M283" s="10"/>
    </row>
    <row r="284" spans="1:13">
      <c r="A284" s="3">
        <v>198609</v>
      </c>
      <c r="B284" s="7">
        <v>0.38589008333333336</v>
      </c>
      <c r="C284" s="8">
        <v>-0.41071020959126958</v>
      </c>
      <c r="D284" s="9">
        <v>-1.904651072578456</v>
      </c>
      <c r="E284" s="9">
        <v>-0.43819999999999998</v>
      </c>
      <c r="F284" s="9">
        <v>-2.0106000000000002</v>
      </c>
      <c r="G284" s="9">
        <v>-8.3301999999999996</v>
      </c>
      <c r="H284" s="21"/>
      <c r="L284" s="10"/>
      <c r="M284" s="10"/>
    </row>
    <row r="285" spans="1:13">
      <c r="A285" s="3">
        <v>198610</v>
      </c>
      <c r="B285" s="7">
        <v>0.36740449999999997</v>
      </c>
      <c r="C285" s="8">
        <v>0.879042345505332</v>
      </c>
      <c r="D285" s="9">
        <v>-7.2049984182220754</v>
      </c>
      <c r="E285" s="9">
        <v>-14.3316</v>
      </c>
      <c r="F285" s="9">
        <v>6.2815000000000003</v>
      </c>
      <c r="G285" s="9">
        <v>9.4063999999999997</v>
      </c>
      <c r="H285" s="21"/>
      <c r="L285" s="10"/>
      <c r="M285" s="10"/>
    </row>
    <row r="286" spans="1:13">
      <c r="A286" s="3">
        <v>198611</v>
      </c>
      <c r="B286" s="7">
        <v>0.31510416666666669</v>
      </c>
      <c r="C286" s="8">
        <v>1.1212793307366908</v>
      </c>
      <c r="D286" s="9">
        <v>7.0705133668570008</v>
      </c>
      <c r="E286" s="9">
        <v>5.5228999999999999</v>
      </c>
      <c r="F286" s="9">
        <v>0.98140000000000005</v>
      </c>
      <c r="G286" s="9">
        <v>3.8551000000000002</v>
      </c>
      <c r="H286" s="21"/>
      <c r="L286" s="10"/>
      <c r="M286" s="10"/>
    </row>
    <row r="287" spans="1:13">
      <c r="A287" s="3">
        <v>198612</v>
      </c>
      <c r="B287" s="7">
        <v>0.34564391666666666</v>
      </c>
      <c r="C287" s="8">
        <v>0.85082582445499266</v>
      </c>
      <c r="D287" s="9">
        <v>3.2411061949837672</v>
      </c>
      <c r="E287" s="9">
        <v>-2.2246999999999999</v>
      </c>
      <c r="F287" s="9">
        <v>-1.1535</v>
      </c>
      <c r="G287" s="9">
        <v>-2.2641</v>
      </c>
      <c r="H287" s="21"/>
      <c r="L287" s="10"/>
      <c r="M287" s="10"/>
    </row>
    <row r="288" spans="1:13">
      <c r="A288" s="3">
        <v>198701</v>
      </c>
      <c r="B288" s="7">
        <v>0.34052575000000002</v>
      </c>
      <c r="C288" s="8">
        <v>1.7990326233935594</v>
      </c>
      <c r="D288" s="9">
        <v>12.976991332395249</v>
      </c>
      <c r="E288" s="9">
        <v>2.1023999999999998</v>
      </c>
      <c r="F288" s="9">
        <v>-0.443</v>
      </c>
      <c r="G288" s="9">
        <v>5.2370999999999999</v>
      </c>
      <c r="H288" s="21"/>
      <c r="L288" s="10"/>
      <c r="M288" s="10"/>
    </row>
    <row r="289" spans="1:13">
      <c r="A289" s="3">
        <v>198702</v>
      </c>
      <c r="B289" s="7">
        <v>0.33779758333333332</v>
      </c>
      <c r="C289" s="8">
        <v>1.5944029133806881</v>
      </c>
      <c r="D289" s="9">
        <v>1.9808455702537753</v>
      </c>
      <c r="E289" s="9">
        <v>-0.50460000000000005</v>
      </c>
      <c r="F289" s="9">
        <v>1.107</v>
      </c>
      <c r="G289" s="9">
        <v>4.4309000000000003</v>
      </c>
      <c r="H289" s="21"/>
      <c r="L289" s="10"/>
      <c r="M289" s="10"/>
    </row>
    <row r="290" spans="1:13">
      <c r="A290" s="3">
        <v>198703</v>
      </c>
      <c r="B290" s="7">
        <v>0.32118050000000004</v>
      </c>
      <c r="C290" s="8">
        <v>1.291751657877982</v>
      </c>
      <c r="D290" s="9">
        <v>4.3509538972880346</v>
      </c>
      <c r="E290" s="9">
        <v>2.1444999999999999</v>
      </c>
      <c r="F290" s="9">
        <v>-4.1005000000000003</v>
      </c>
      <c r="G290" s="9">
        <v>-0.96389999999999998</v>
      </c>
      <c r="H290" s="21"/>
      <c r="L290" s="10"/>
      <c r="M290" s="10"/>
    </row>
    <row r="291" spans="1:13">
      <c r="A291" s="3">
        <v>198704</v>
      </c>
      <c r="B291" s="7">
        <v>0.29325174999999998</v>
      </c>
      <c r="C291" s="8">
        <v>1.4264199063009686</v>
      </c>
      <c r="D291" s="9">
        <v>11.078511535439993</v>
      </c>
      <c r="E291" s="9">
        <v>3.7690000000000001</v>
      </c>
      <c r="F291" s="9">
        <v>-4.1638999999999999</v>
      </c>
      <c r="G291" s="9">
        <v>-3.4708999999999999</v>
      </c>
      <c r="H291" s="21"/>
      <c r="L291" s="10"/>
      <c r="M291" s="10"/>
    </row>
    <row r="292" spans="1:13">
      <c r="A292" s="3">
        <v>198705</v>
      </c>
      <c r="B292" s="7">
        <v>0.26373099999999999</v>
      </c>
      <c r="C292" s="8">
        <v>0.55325098675653717</v>
      </c>
      <c r="D292" s="9">
        <v>3.2605401036329473</v>
      </c>
      <c r="E292" s="9">
        <v>4.1909000000000001</v>
      </c>
      <c r="F292" s="9">
        <v>1.9388000000000001</v>
      </c>
      <c r="G292" s="9">
        <v>3.5918000000000001</v>
      </c>
      <c r="H292" s="21"/>
      <c r="L292" s="10"/>
      <c r="M292" s="10"/>
    </row>
    <row r="293" spans="1:13">
      <c r="A293" s="3">
        <v>198706</v>
      </c>
      <c r="B293" s="7">
        <v>0.26345483333333336</v>
      </c>
      <c r="C293" s="8">
        <v>-1.7668890542997473</v>
      </c>
      <c r="D293" s="9">
        <v>-4.9938031738932072</v>
      </c>
      <c r="E293" s="9">
        <v>0.1295</v>
      </c>
      <c r="F293" s="9">
        <v>2.3029000000000002</v>
      </c>
      <c r="G293" s="9">
        <v>6.4058000000000002</v>
      </c>
      <c r="H293" s="21"/>
      <c r="L293" s="10"/>
      <c r="M293" s="10"/>
    </row>
    <row r="294" spans="1:13">
      <c r="A294" s="3">
        <v>198707</v>
      </c>
      <c r="B294" s="7">
        <v>0.26395833333333335</v>
      </c>
      <c r="C294" s="8">
        <v>-1.5236451477136481</v>
      </c>
      <c r="D294" s="9">
        <v>-1.1755301410440011</v>
      </c>
      <c r="E294" s="9">
        <v>-2.3856000000000002</v>
      </c>
      <c r="F294" s="9">
        <v>0.94079999999999997</v>
      </c>
      <c r="G294" s="9">
        <v>6.5068000000000001</v>
      </c>
      <c r="H294" s="21"/>
      <c r="L294" s="10"/>
      <c r="M294" s="10"/>
    </row>
    <row r="295" spans="1:13">
      <c r="A295" s="3">
        <v>198708</v>
      </c>
      <c r="B295" s="7">
        <v>0.26584199999999997</v>
      </c>
      <c r="C295" s="8">
        <v>-0.19335476751801695</v>
      </c>
      <c r="D295" s="9">
        <v>6.9053302301115282</v>
      </c>
      <c r="E295" s="9">
        <v>1.952</v>
      </c>
      <c r="F295" s="9">
        <v>-4.8818000000000001</v>
      </c>
      <c r="G295" s="9">
        <v>-1.9367000000000001</v>
      </c>
      <c r="H295" s="21"/>
      <c r="L295" s="10"/>
      <c r="M295" s="10"/>
    </row>
    <row r="296" spans="1:13">
      <c r="A296" s="3">
        <v>198709</v>
      </c>
      <c r="B296" s="7">
        <v>0.28243366666666664</v>
      </c>
      <c r="C296" s="8">
        <v>-2.6259800755456419</v>
      </c>
      <c r="D296" s="9">
        <v>-0.81930686175299972</v>
      </c>
      <c r="E296" s="9">
        <v>1.5991</v>
      </c>
      <c r="F296" s="9">
        <v>1.3880999999999999</v>
      </c>
      <c r="G296" s="9">
        <v>1.9689000000000001</v>
      </c>
      <c r="H296" s="21"/>
      <c r="L296" s="10"/>
      <c r="M296" s="10"/>
    </row>
    <row r="297" spans="1:13">
      <c r="A297" s="3">
        <v>198710</v>
      </c>
      <c r="B297" s="7">
        <v>0.28104166666666669</v>
      </c>
      <c r="C297" s="8">
        <v>3.1278666077095618</v>
      </c>
      <c r="D297" s="9">
        <v>-10.258774413673999</v>
      </c>
      <c r="E297" s="9">
        <v>-9.4376999999999995</v>
      </c>
      <c r="F297" s="9">
        <v>-0.5292</v>
      </c>
      <c r="G297" s="9">
        <v>-25.932300000000001</v>
      </c>
      <c r="H297" s="21"/>
      <c r="L297" s="10"/>
      <c r="M297" s="10"/>
    </row>
    <row r="298" spans="1:13">
      <c r="A298" s="3">
        <v>198711</v>
      </c>
      <c r="B298" s="7">
        <v>0.28248999999999996</v>
      </c>
      <c r="C298" s="8">
        <v>1.3796455369760707</v>
      </c>
      <c r="D298" s="9">
        <v>-3.6705573113871792</v>
      </c>
      <c r="E298" s="9">
        <v>-1.7244999999999999</v>
      </c>
      <c r="F298" s="9">
        <v>-1.839</v>
      </c>
      <c r="G298" s="9">
        <v>-10.3637</v>
      </c>
      <c r="H298" s="21"/>
      <c r="L298" s="10"/>
      <c r="M298" s="10"/>
    </row>
    <row r="299" spans="1:13">
      <c r="A299" s="3">
        <v>198712</v>
      </c>
      <c r="B299" s="7">
        <v>0.31770833333333331</v>
      </c>
      <c r="C299" s="8">
        <v>1.2974485718774575</v>
      </c>
      <c r="D299" s="9">
        <v>-6.5623917186417247</v>
      </c>
      <c r="E299" s="9">
        <v>-3.5095999999999998</v>
      </c>
      <c r="F299" s="9">
        <v>-6.3745000000000003</v>
      </c>
      <c r="G299" s="9">
        <v>-2.8451</v>
      </c>
      <c r="H299" s="21"/>
      <c r="L299" s="10"/>
      <c r="M299" s="10"/>
    </row>
    <row r="300" spans="1:13">
      <c r="A300" s="3">
        <v>198801</v>
      </c>
      <c r="B300" s="7">
        <v>0.29538683333333332</v>
      </c>
      <c r="C300" s="8">
        <v>1.2274643000787178</v>
      </c>
      <c r="D300" s="9">
        <v>11.80127822554946</v>
      </c>
      <c r="E300" s="9">
        <v>7.7317999999999998</v>
      </c>
      <c r="F300" s="9">
        <v>6.4561000000000002</v>
      </c>
      <c r="G300" s="9">
        <v>6.3505000000000003</v>
      </c>
      <c r="H300" s="21"/>
      <c r="L300" s="10"/>
      <c r="M300" s="10"/>
    </row>
    <row r="301" spans="1:13">
      <c r="A301" s="3">
        <v>198802</v>
      </c>
      <c r="B301" s="7">
        <v>0.28315525000000002</v>
      </c>
      <c r="C301" s="8">
        <v>0.45439401375002575</v>
      </c>
      <c r="D301" s="9">
        <v>7.6999222596527694</v>
      </c>
      <c r="E301" s="9">
        <v>6.4694000000000003</v>
      </c>
      <c r="F301" s="9">
        <v>1.5486</v>
      </c>
      <c r="G301" s="9">
        <v>4.8754999999999997</v>
      </c>
      <c r="H301" s="21"/>
      <c r="L301" s="10"/>
      <c r="M301" s="10"/>
    </row>
    <row r="302" spans="1:13">
      <c r="A302" s="3">
        <v>198803</v>
      </c>
      <c r="B302" s="7">
        <v>0.29364233333333334</v>
      </c>
      <c r="C302" s="8">
        <v>0.58512974622202396</v>
      </c>
      <c r="D302" s="9">
        <v>3.3603295365411068</v>
      </c>
      <c r="E302" s="9">
        <v>1.5144</v>
      </c>
      <c r="F302" s="9">
        <v>-2.2467999999999999</v>
      </c>
      <c r="G302" s="9">
        <v>-3.1051000000000002</v>
      </c>
      <c r="H302" s="21"/>
      <c r="L302" s="10"/>
      <c r="M302" s="10"/>
    </row>
    <row r="303" spans="1:13">
      <c r="A303" s="3">
        <v>198804</v>
      </c>
      <c r="B303" s="7">
        <v>0.27832608333333336</v>
      </c>
      <c r="C303" s="8">
        <v>0.68776133768131409</v>
      </c>
      <c r="D303" s="9">
        <v>2.2109967875599379</v>
      </c>
      <c r="E303" s="9">
        <v>3.5165000000000002</v>
      </c>
      <c r="F303" s="9">
        <v>-0.1905</v>
      </c>
      <c r="G303" s="9">
        <v>2.0865999999999998</v>
      </c>
      <c r="H303" s="21"/>
      <c r="L303" s="10"/>
      <c r="M303" s="10"/>
    </row>
    <row r="304" spans="1:13">
      <c r="A304" s="3">
        <v>198805</v>
      </c>
      <c r="B304" s="7">
        <v>0.2698570833333333</v>
      </c>
      <c r="C304" s="8">
        <v>-0.56884618113268726</v>
      </c>
      <c r="D304" s="9">
        <v>-3.043195058736714</v>
      </c>
      <c r="E304" s="9">
        <v>-2.5971000000000002</v>
      </c>
      <c r="F304" s="9">
        <v>-0.89490000000000003</v>
      </c>
      <c r="G304" s="9">
        <v>-7.2599999999999998E-2</v>
      </c>
      <c r="H304" s="21"/>
      <c r="L304" s="10"/>
      <c r="M304" s="10"/>
    </row>
    <row r="305" spans="1:13">
      <c r="A305" s="3">
        <v>198806</v>
      </c>
      <c r="B305" s="7">
        <v>0.28496175000000001</v>
      </c>
      <c r="C305" s="8">
        <v>-0.33550909480348778</v>
      </c>
      <c r="D305" s="9">
        <v>2.5613319677907365</v>
      </c>
      <c r="E305" s="9">
        <v>1.9658</v>
      </c>
      <c r="F305" s="9">
        <v>5.8753000000000002</v>
      </c>
      <c r="G305" s="9">
        <v>9.0974000000000004</v>
      </c>
      <c r="H305" s="21"/>
      <c r="L305" s="10"/>
      <c r="M305" s="10"/>
    </row>
    <row r="306" spans="1:13">
      <c r="A306" s="3">
        <v>198807</v>
      </c>
      <c r="B306" s="7">
        <v>0.30535758333333335</v>
      </c>
      <c r="C306" s="8">
        <v>0.34719578938406936</v>
      </c>
      <c r="D306" s="9">
        <v>2.928404562319642</v>
      </c>
      <c r="E306" s="9">
        <v>3.0087999999999999</v>
      </c>
      <c r="F306" s="9">
        <v>-1.1485000000000001</v>
      </c>
      <c r="G306" s="9">
        <v>-0.73870000000000002</v>
      </c>
      <c r="H306" s="21"/>
      <c r="L306" s="10"/>
      <c r="M306" s="10"/>
    </row>
    <row r="307" spans="1:13">
      <c r="A307" s="3">
        <v>198808</v>
      </c>
      <c r="B307" s="7">
        <v>0.31604833333333332</v>
      </c>
      <c r="C307" s="8">
        <v>-0.6395106150390073</v>
      </c>
      <c r="D307" s="9">
        <v>-5.2963244816491173</v>
      </c>
      <c r="E307" s="9">
        <v>-5.8072999999999997</v>
      </c>
      <c r="F307" s="9">
        <v>2.1396999999999999</v>
      </c>
      <c r="G307" s="9">
        <v>-0.73550000000000004</v>
      </c>
      <c r="H307" s="21"/>
      <c r="L307" s="10"/>
      <c r="M307" s="10"/>
    </row>
    <row r="308" spans="1:13">
      <c r="A308" s="3">
        <v>198809</v>
      </c>
      <c r="B308" s="7">
        <v>0.32315333333333335</v>
      </c>
      <c r="C308" s="8">
        <v>0.85410055605694701</v>
      </c>
      <c r="D308" s="9">
        <v>1.0967942030620126</v>
      </c>
      <c r="E308" s="9">
        <v>1.5046999999999999</v>
      </c>
      <c r="F308" s="9">
        <v>0.27029999999999998</v>
      </c>
      <c r="G308" s="9">
        <v>2.0966999999999998</v>
      </c>
      <c r="H308" s="21"/>
      <c r="L308" s="10"/>
      <c r="M308" s="10"/>
    </row>
    <row r="309" spans="1:13">
      <c r="A309" s="3">
        <v>198810</v>
      </c>
      <c r="B309" s="7">
        <v>0.32676624999999998</v>
      </c>
      <c r="C309" s="8">
        <v>1.8791805944642581</v>
      </c>
      <c r="D309" s="9">
        <v>0.23612970400117561</v>
      </c>
      <c r="E309" s="9">
        <v>-0.2586</v>
      </c>
      <c r="F309" s="9">
        <v>-2.8530000000000002</v>
      </c>
      <c r="G309" s="9">
        <v>-0.87609999999999999</v>
      </c>
      <c r="H309" s="21"/>
      <c r="L309" s="10"/>
      <c r="M309" s="10"/>
    </row>
    <row r="310" spans="1:13">
      <c r="A310" s="3">
        <v>198811</v>
      </c>
      <c r="B310" s="7">
        <v>0.30847533333333332</v>
      </c>
      <c r="C310" s="8">
        <v>0.74844498799586656</v>
      </c>
      <c r="D310" s="9">
        <v>5.9964571237780762</v>
      </c>
      <c r="E310" s="9">
        <v>3.5150999999999999</v>
      </c>
      <c r="F310" s="9">
        <v>-2.8904999999999998</v>
      </c>
      <c r="G310" s="9">
        <v>-3.5746000000000002</v>
      </c>
      <c r="H310" s="21"/>
      <c r="L310" s="10"/>
      <c r="M310" s="10"/>
    </row>
    <row r="311" spans="1:13">
      <c r="A311" s="3">
        <v>198812</v>
      </c>
      <c r="B311" s="7">
        <v>0.33666666666666667</v>
      </c>
      <c r="C311" s="8">
        <v>0.35665398046829111</v>
      </c>
      <c r="D311" s="9">
        <v>3.1184512741988524</v>
      </c>
      <c r="E311" s="9">
        <v>2.0240999999999998</v>
      </c>
      <c r="F311" s="9">
        <v>2.2978999999999998</v>
      </c>
      <c r="G311" s="9">
        <v>4.0505000000000004</v>
      </c>
      <c r="H311" s="21"/>
      <c r="L311" s="10"/>
      <c r="M311" s="10"/>
    </row>
    <row r="312" spans="1:13">
      <c r="A312" s="3">
        <v>198901</v>
      </c>
      <c r="B312" s="7">
        <v>0.31919641666666665</v>
      </c>
      <c r="C312" s="8">
        <v>0.21196139978458817</v>
      </c>
      <c r="D312" s="9">
        <v>4.5735523094742048</v>
      </c>
      <c r="E312" s="9">
        <v>4.3845999999999998</v>
      </c>
      <c r="F312" s="9">
        <v>3.8174999999999999</v>
      </c>
      <c r="G312" s="9">
        <v>10.8331</v>
      </c>
      <c r="H312" s="21"/>
      <c r="L312" s="10"/>
      <c r="M312" s="10"/>
    </row>
    <row r="313" spans="1:13">
      <c r="A313" s="3">
        <v>198902</v>
      </c>
      <c r="B313" s="7">
        <v>0.32428724999999997</v>
      </c>
      <c r="C313" s="8">
        <v>-0.65950535988852366</v>
      </c>
      <c r="D313" s="9">
        <v>-0.7046881846063946</v>
      </c>
      <c r="E313" s="9">
        <v>0.7903</v>
      </c>
      <c r="F313" s="9">
        <v>-3.1614</v>
      </c>
      <c r="G313" s="9">
        <v>-5.1445999999999996</v>
      </c>
      <c r="H313" s="21"/>
      <c r="L313" s="10"/>
      <c r="M313" s="10"/>
    </row>
    <row r="314" spans="1:13">
      <c r="A314" s="3">
        <v>198903</v>
      </c>
      <c r="B314" s="7">
        <v>0.33356999999999998</v>
      </c>
      <c r="C314" s="8">
        <v>-4.0763186457737355E-2</v>
      </c>
      <c r="D314" s="9">
        <v>1.1456354313497119</v>
      </c>
      <c r="E314" s="9">
        <v>-1.1259999999999999</v>
      </c>
      <c r="F314" s="9">
        <v>4.2255000000000003</v>
      </c>
      <c r="G314" s="9">
        <v>6.2333999999999996</v>
      </c>
      <c r="H314" s="21"/>
      <c r="L314" s="10"/>
      <c r="M314" s="10"/>
    </row>
    <row r="315" spans="1:13">
      <c r="A315" s="3">
        <v>198904</v>
      </c>
      <c r="B315" s="7">
        <v>0.33750000000000002</v>
      </c>
      <c r="C315" s="8">
        <v>0.20399382183178272</v>
      </c>
      <c r="D315" s="9">
        <v>0.78688312685057937</v>
      </c>
      <c r="E315" s="9">
        <v>1.1141000000000001</v>
      </c>
      <c r="F315" s="9">
        <v>1.8994</v>
      </c>
      <c r="G315" s="9">
        <v>4.3414000000000001</v>
      </c>
      <c r="H315" s="21"/>
      <c r="L315" s="10"/>
      <c r="M315" s="10"/>
    </row>
    <row r="316" spans="1:13">
      <c r="A316" s="3">
        <v>198905</v>
      </c>
      <c r="B316" s="7">
        <v>0.34882808333333332</v>
      </c>
      <c r="C316" s="8">
        <v>-0.2251970152984506</v>
      </c>
      <c r="D316" s="9">
        <v>1.9578609016981385</v>
      </c>
      <c r="E316" s="9">
        <v>1.9513</v>
      </c>
      <c r="F316" s="9">
        <v>6.6165000000000003</v>
      </c>
      <c r="G316" s="9">
        <v>6.9901</v>
      </c>
      <c r="H316" s="21"/>
      <c r="L316" s="10"/>
      <c r="M316" s="10"/>
    </row>
    <row r="317" spans="1:13">
      <c r="A317" s="3">
        <v>198906</v>
      </c>
      <c r="B317" s="7">
        <v>0.40388249999999998</v>
      </c>
      <c r="C317" s="8">
        <v>-0.21702484478106632</v>
      </c>
      <c r="D317" s="9">
        <v>-3.4431114185980771</v>
      </c>
      <c r="E317" s="9">
        <v>-2.5182000000000002</v>
      </c>
      <c r="F317" s="9">
        <v>3.9055</v>
      </c>
      <c r="G317" s="9">
        <v>2.2589000000000001</v>
      </c>
      <c r="H317" s="21"/>
      <c r="L317" s="10"/>
      <c r="M317" s="10"/>
    </row>
    <row r="318" spans="1:13">
      <c r="A318" s="3">
        <v>198907</v>
      </c>
      <c r="B318" s="7">
        <v>0.42088291666666672</v>
      </c>
      <c r="C318" s="8">
        <v>1.4621798924105756</v>
      </c>
      <c r="D318" s="9">
        <v>7.3312624932317716</v>
      </c>
      <c r="E318" s="9">
        <v>4.1997999999999998</v>
      </c>
      <c r="F318" s="9">
        <v>-0.92490000000000006</v>
      </c>
      <c r="G318" s="9">
        <v>4.8689999999999998</v>
      </c>
      <c r="H318" s="21"/>
      <c r="L318" s="10"/>
      <c r="M318" s="10"/>
    </row>
    <row r="319" spans="1:13">
      <c r="A319" s="3">
        <v>198908</v>
      </c>
      <c r="B319" s="7">
        <v>0.43571100000000001</v>
      </c>
      <c r="C319" s="8">
        <v>0.22678204378983047</v>
      </c>
      <c r="D319" s="9">
        <v>-0.96570715480520652</v>
      </c>
      <c r="E319" s="9">
        <v>-0.1153</v>
      </c>
      <c r="F319" s="9">
        <v>2.9</v>
      </c>
      <c r="G319" s="9">
        <v>6.6462000000000003</v>
      </c>
      <c r="H319" s="21"/>
      <c r="L319" s="10"/>
      <c r="M319" s="10"/>
    </row>
    <row r="320" spans="1:13">
      <c r="A320" s="3">
        <v>198909</v>
      </c>
      <c r="B320" s="7">
        <v>0.43945308333333338</v>
      </c>
      <c r="C320" s="8">
        <v>-0.11742174491635726</v>
      </c>
      <c r="D320" s="9">
        <v>3.973266435588596</v>
      </c>
      <c r="E320" s="9">
        <v>2.0411999999999999</v>
      </c>
      <c r="F320" s="9">
        <v>-2.7121</v>
      </c>
      <c r="G320" s="9">
        <v>-3.5366</v>
      </c>
      <c r="H320" s="21"/>
      <c r="L320" s="10"/>
      <c r="M320" s="10"/>
    </row>
    <row r="321" spans="1:13">
      <c r="A321" s="3">
        <v>198910</v>
      </c>
      <c r="B321" s="7">
        <v>0.48673108333333337</v>
      </c>
      <c r="C321" s="8">
        <v>-1.0036908040683246</v>
      </c>
      <c r="D321" s="9">
        <v>-0.35215807329750382</v>
      </c>
      <c r="E321" s="9">
        <v>0.4577</v>
      </c>
      <c r="F321" s="9">
        <v>4.6329000000000002</v>
      </c>
      <c r="G321" s="9">
        <v>-1.1660999999999999</v>
      </c>
      <c r="H321" s="21"/>
      <c r="L321" s="10"/>
      <c r="M321" s="10"/>
    </row>
    <row r="322" spans="1:13">
      <c r="A322" s="3">
        <v>198911</v>
      </c>
      <c r="B322" s="7">
        <v>0.49817708333333338</v>
      </c>
      <c r="C322" s="8">
        <v>-0.13179635256798106</v>
      </c>
      <c r="D322" s="9">
        <v>5.0895890400830979</v>
      </c>
      <c r="E322" s="9">
        <v>2.7334999999999998</v>
      </c>
      <c r="F322" s="9">
        <v>1.2136</v>
      </c>
      <c r="G322" s="9">
        <v>3.2387000000000001</v>
      </c>
      <c r="H322" s="21"/>
      <c r="L322" s="10"/>
      <c r="M322" s="10"/>
    </row>
    <row r="323" spans="1:13">
      <c r="A323" s="3">
        <v>198912</v>
      </c>
      <c r="B323" s="7">
        <v>0.52393349999999994</v>
      </c>
      <c r="C323" s="8">
        <v>-0.4395495684578532</v>
      </c>
      <c r="D323" s="9">
        <v>1.8509854686032501</v>
      </c>
      <c r="E323" s="9">
        <v>-0.14949999999999999</v>
      </c>
      <c r="F323" s="9">
        <v>2.6884999999999999</v>
      </c>
      <c r="G323" s="9">
        <v>6.2496</v>
      </c>
      <c r="H323" s="21"/>
      <c r="L323" s="10"/>
      <c r="M323" s="10"/>
    </row>
    <row r="324" spans="1:13">
      <c r="A324" s="3">
        <v>199001</v>
      </c>
      <c r="B324" s="7">
        <v>0.53549883333333337</v>
      </c>
      <c r="C324" s="8">
        <v>-2.4121916651429487</v>
      </c>
      <c r="D324" s="9">
        <v>-4.987169435973227</v>
      </c>
      <c r="E324" s="9">
        <v>-3.2959999999999998</v>
      </c>
      <c r="F324" s="9">
        <v>-0.71150000000000002</v>
      </c>
      <c r="G324" s="9">
        <v>-3.3363999999999998</v>
      </c>
      <c r="H324" s="21"/>
      <c r="L324" s="10"/>
      <c r="M324" s="10"/>
    </row>
    <row r="325" spans="1:13">
      <c r="A325" s="3">
        <v>199002</v>
      </c>
      <c r="B325" s="7">
        <v>0.53974774999999997</v>
      </c>
      <c r="C325" s="8">
        <v>-0.50258263615001741</v>
      </c>
      <c r="D325" s="9">
        <v>-6.276194734335883</v>
      </c>
      <c r="E325" s="9">
        <v>-7.4617000000000004</v>
      </c>
      <c r="F325" s="9">
        <v>2.3060999999999998</v>
      </c>
      <c r="G325" s="9">
        <v>2.7563</v>
      </c>
      <c r="H325" s="21"/>
      <c r="L325" s="10"/>
      <c r="M325" s="10"/>
    </row>
    <row r="326" spans="1:13">
      <c r="A326" s="3">
        <v>199003</v>
      </c>
      <c r="B326" s="7">
        <v>0.55381941666666668</v>
      </c>
      <c r="C326" s="8">
        <v>-1.0726077163475178</v>
      </c>
      <c r="D326" s="9">
        <v>-12.922505303738408</v>
      </c>
      <c r="E326" s="9">
        <v>-7.8933</v>
      </c>
      <c r="F326" s="9">
        <v>6.7085999999999997</v>
      </c>
      <c r="G326" s="9">
        <v>8.0398999999999994</v>
      </c>
      <c r="H326" s="21"/>
      <c r="L326" s="10"/>
      <c r="M326" s="10"/>
    </row>
    <row r="327" spans="1:13">
      <c r="A327" s="3">
        <v>199004</v>
      </c>
      <c r="B327" s="7">
        <v>0.58307291666666672</v>
      </c>
      <c r="C327" s="8">
        <v>0.80767371640912966</v>
      </c>
      <c r="D327" s="9">
        <v>-0.96384254269145098</v>
      </c>
      <c r="E327" s="9">
        <v>3.7566000000000002</v>
      </c>
      <c r="F327" s="9">
        <v>5.0500000000000003E-2</v>
      </c>
      <c r="G327" s="9">
        <v>-2.2778</v>
      </c>
      <c r="H327" s="21"/>
      <c r="L327" s="10"/>
      <c r="M327" s="10"/>
    </row>
    <row r="328" spans="1:13">
      <c r="A328" s="3">
        <v>199005</v>
      </c>
      <c r="B328" s="7">
        <v>0.5915178333333333</v>
      </c>
      <c r="C328" s="8">
        <v>2.3533938069919547</v>
      </c>
      <c r="D328" s="9">
        <v>10.421669949719824</v>
      </c>
      <c r="E328" s="9">
        <v>6.7393999999999998</v>
      </c>
      <c r="F328" s="9">
        <v>-2.0104000000000002</v>
      </c>
      <c r="G328" s="9">
        <v>4.1750999999999996</v>
      </c>
      <c r="H328" s="21"/>
      <c r="L328" s="10"/>
      <c r="M328" s="10"/>
    </row>
    <row r="329" spans="1:13">
      <c r="A329" s="3">
        <v>199006</v>
      </c>
      <c r="B329" s="7">
        <v>0.60032241666666664</v>
      </c>
      <c r="C329" s="8">
        <v>-0.47099557375921419</v>
      </c>
      <c r="D329" s="9">
        <v>-3.7751448924150943</v>
      </c>
      <c r="E329" s="9">
        <v>-3.4056999999999999</v>
      </c>
      <c r="F329" s="9">
        <v>2.5667</v>
      </c>
      <c r="G329" s="9">
        <v>1.2279</v>
      </c>
      <c r="H329" s="21"/>
      <c r="L329" s="10"/>
      <c r="M329" s="10"/>
    </row>
    <row r="330" spans="1:13">
      <c r="A330" s="3">
        <v>199007</v>
      </c>
      <c r="B330" s="7">
        <v>0.61387308333333335</v>
      </c>
      <c r="C330" s="8">
        <v>-0.63156452012524955</v>
      </c>
      <c r="D330" s="9">
        <v>-3.8733079938033765</v>
      </c>
      <c r="E330" s="9">
        <v>-3.9077999999999999</v>
      </c>
      <c r="F330" s="9">
        <v>-1.0880000000000001</v>
      </c>
      <c r="G330" s="9">
        <v>-2.1661000000000001</v>
      </c>
      <c r="H330" s="21"/>
      <c r="L330" s="10"/>
      <c r="M330" s="10"/>
    </row>
    <row r="331" spans="1:13">
      <c r="A331" s="3">
        <v>199008</v>
      </c>
      <c r="B331" s="7">
        <v>0.61526266666666662</v>
      </c>
      <c r="C331" s="8">
        <v>-1.7240548407172263</v>
      </c>
      <c r="D331" s="9">
        <v>-12.361133738722286</v>
      </c>
      <c r="E331" s="9">
        <v>-9.8825000000000003</v>
      </c>
      <c r="F331" s="9">
        <v>-2.2507999999999999</v>
      </c>
      <c r="G331" s="9">
        <v>-10.2638</v>
      </c>
      <c r="H331" s="21"/>
      <c r="L331" s="10"/>
      <c r="M331" s="10"/>
    </row>
    <row r="332" spans="1:13">
      <c r="A332" s="3">
        <v>199009</v>
      </c>
      <c r="B332" s="7">
        <v>0.63116775000000003</v>
      </c>
      <c r="C332" s="8">
        <v>-1.1181257744065753</v>
      </c>
      <c r="D332" s="9">
        <v>-20.205593014258859</v>
      </c>
      <c r="E332" s="9">
        <v>-11.136200000000001</v>
      </c>
      <c r="F332" s="9">
        <v>-3.2202000000000002</v>
      </c>
      <c r="G332" s="9">
        <v>-11.349299999999999</v>
      </c>
      <c r="H332" s="21"/>
      <c r="L332" s="10"/>
      <c r="M332" s="10"/>
    </row>
    <row r="333" spans="1:13">
      <c r="A333" s="3">
        <v>199010</v>
      </c>
      <c r="B333" s="7">
        <v>0.63766566666666669</v>
      </c>
      <c r="C333" s="8">
        <v>3.9266791687784464</v>
      </c>
      <c r="D333" s="9">
        <v>18.156002468234078</v>
      </c>
      <c r="E333" s="9">
        <v>9.0641999999999996</v>
      </c>
      <c r="F333" s="9">
        <v>-3.3809999999999998</v>
      </c>
      <c r="G333" s="9">
        <v>-3.3</v>
      </c>
      <c r="H333" s="21"/>
      <c r="L333" s="10"/>
      <c r="M333" s="10"/>
    </row>
    <row r="334" spans="1:13">
      <c r="A334" s="3">
        <v>199011</v>
      </c>
      <c r="B334" s="7">
        <v>0.66028641666666665</v>
      </c>
      <c r="C334" s="8">
        <v>1.6220955089967237</v>
      </c>
      <c r="D334" s="9">
        <v>-10.989432622979656</v>
      </c>
      <c r="E334" s="9">
        <v>-4.5481999999999996</v>
      </c>
      <c r="F334" s="9">
        <v>4.4992000000000001</v>
      </c>
      <c r="G334" s="9">
        <v>5.7842000000000002</v>
      </c>
      <c r="H334" s="21"/>
      <c r="L334" s="10"/>
      <c r="M334" s="10"/>
    </row>
    <row r="335" spans="1:13">
      <c r="A335" s="3">
        <v>199012</v>
      </c>
      <c r="B335" s="7">
        <v>0.67942708333333324</v>
      </c>
      <c r="C335" s="8">
        <v>1.5986458605379061</v>
      </c>
      <c r="D335" s="9">
        <v>4.9853021295448219</v>
      </c>
      <c r="E335" s="9">
        <v>3.2848999999999999</v>
      </c>
      <c r="F335" s="9">
        <v>3.331</v>
      </c>
      <c r="G335" s="9">
        <v>3.419</v>
      </c>
      <c r="H335" s="21"/>
      <c r="L335" s="10"/>
      <c r="M335" s="10"/>
    </row>
    <row r="336" spans="1:13">
      <c r="A336" s="3">
        <v>199101</v>
      </c>
      <c r="B336" s="7">
        <v>0.66689141666666663</v>
      </c>
      <c r="C336" s="8">
        <v>1.3149094299378605</v>
      </c>
      <c r="D336" s="9">
        <v>-1.3167349080167368</v>
      </c>
      <c r="E336" s="9">
        <v>2.0211000000000001</v>
      </c>
      <c r="F336" s="9">
        <v>-1.1231</v>
      </c>
      <c r="G336" s="9">
        <v>0.49309999999999998</v>
      </c>
      <c r="H336" s="21"/>
      <c r="L336" s="10"/>
      <c r="M336" s="10"/>
    </row>
    <row r="337" spans="1:13">
      <c r="A337" s="3">
        <v>199102</v>
      </c>
      <c r="B337" s="7">
        <v>0.67077849999999994</v>
      </c>
      <c r="C337" s="8">
        <v>1.0217556145926565</v>
      </c>
      <c r="D337" s="9">
        <v>14.590665071742691</v>
      </c>
      <c r="E337" s="9">
        <v>9.0238999999999994</v>
      </c>
      <c r="F337" s="9">
        <v>1.2225999999999999</v>
      </c>
      <c r="G337" s="9">
        <v>9.3225999999999996</v>
      </c>
      <c r="H337" s="21"/>
      <c r="L337" s="10"/>
      <c r="M337" s="10"/>
    </row>
    <row r="338" spans="1:13">
      <c r="A338" s="3">
        <v>199103</v>
      </c>
      <c r="B338" s="7">
        <v>0.68255208333333339</v>
      </c>
      <c r="C338" s="8">
        <v>-0.31880307504792427</v>
      </c>
      <c r="D338" s="9">
        <v>0.8804929953907692</v>
      </c>
      <c r="E338" s="9">
        <v>-1.0914999999999999</v>
      </c>
      <c r="F338" s="9">
        <v>3.1352000000000002</v>
      </c>
      <c r="G338" s="9">
        <v>4.2016999999999998</v>
      </c>
      <c r="H338" s="21"/>
      <c r="L338" s="10"/>
      <c r="M338" s="10"/>
    </row>
    <row r="339" spans="1:13">
      <c r="A339" s="3">
        <v>199104</v>
      </c>
      <c r="B339" s="7">
        <v>0.68018350000000005</v>
      </c>
      <c r="C339" s="8">
        <v>0.19070770522915392</v>
      </c>
      <c r="D339" s="9">
        <v>-0.36841894783148366</v>
      </c>
      <c r="E339" s="9">
        <v>-5.28E-2</v>
      </c>
      <c r="F339" s="9">
        <v>-2.3504999999999998</v>
      </c>
      <c r="G339" s="9">
        <v>-3.0990000000000002</v>
      </c>
      <c r="H339" s="21"/>
      <c r="L339" s="10"/>
      <c r="M339" s="10"/>
    </row>
    <row r="340" spans="1:13">
      <c r="A340" s="3">
        <v>199105</v>
      </c>
      <c r="B340" s="7">
        <v>0.6640625</v>
      </c>
      <c r="C340" s="8">
        <v>0.88722719478810941</v>
      </c>
      <c r="D340" s="9">
        <v>7.5260778597852074E-2</v>
      </c>
      <c r="E340" s="9">
        <v>1.2410000000000001</v>
      </c>
      <c r="F340" s="9">
        <v>1.3184</v>
      </c>
      <c r="G340" s="9">
        <v>5.0961999999999996</v>
      </c>
      <c r="H340" s="21"/>
      <c r="L340" s="10"/>
      <c r="M340" s="10"/>
    </row>
    <row r="341" spans="1:13">
      <c r="A341" s="3">
        <v>199106</v>
      </c>
      <c r="B341" s="7">
        <v>0.66367183333333335</v>
      </c>
      <c r="C341" s="8">
        <v>-0.1312066725315475</v>
      </c>
      <c r="D341" s="9">
        <v>-7.397584441759375</v>
      </c>
      <c r="E341" s="9">
        <v>-3.9813999999999998</v>
      </c>
      <c r="F341" s="9">
        <v>-1.9392</v>
      </c>
      <c r="G341" s="9">
        <v>-6.1108000000000002</v>
      </c>
      <c r="H341" s="21"/>
      <c r="L341" s="10"/>
      <c r="M341" s="10"/>
    </row>
    <row r="342" spans="1:13">
      <c r="A342" s="3">
        <v>199107</v>
      </c>
      <c r="B342" s="7">
        <v>0.61582875000000004</v>
      </c>
      <c r="C342" s="8">
        <v>1.606130816034379</v>
      </c>
      <c r="D342" s="9">
        <v>2.2073393899362248</v>
      </c>
      <c r="E342" s="9">
        <v>0.16</v>
      </c>
      <c r="F342" s="9">
        <v>1.9433</v>
      </c>
      <c r="G342" s="9">
        <v>5.2497999999999996</v>
      </c>
      <c r="H342" s="21"/>
      <c r="L342" s="10"/>
      <c r="M342" s="10"/>
    </row>
    <row r="343" spans="1:13">
      <c r="A343" s="3">
        <v>199108</v>
      </c>
      <c r="B343" s="7">
        <v>0.61848958333333337</v>
      </c>
      <c r="C343" s="8">
        <v>1.2445725847423095</v>
      </c>
      <c r="D343" s="9">
        <v>-6.8233225093892846</v>
      </c>
      <c r="E343" s="9">
        <v>-3.0154999999999998</v>
      </c>
      <c r="F343" s="9">
        <v>1.6544000000000001</v>
      </c>
      <c r="G343" s="9">
        <v>1.4910000000000001</v>
      </c>
      <c r="H343" s="21"/>
      <c r="L343" s="10"/>
      <c r="M343" s="10"/>
    </row>
    <row r="344" spans="1:13">
      <c r="A344" s="3">
        <v>199109</v>
      </c>
      <c r="B344" s="7">
        <v>0.58086616666666668</v>
      </c>
      <c r="C344" s="8">
        <v>2.1311479417121637</v>
      </c>
      <c r="D344" s="9">
        <v>6.0603304187654139</v>
      </c>
      <c r="E344" s="9">
        <v>2.5657999999999999</v>
      </c>
      <c r="F344" s="9">
        <v>0.58650000000000002</v>
      </c>
      <c r="G344" s="9">
        <v>-2.6743000000000001</v>
      </c>
      <c r="H344" s="21"/>
      <c r="L344" s="10"/>
      <c r="M344" s="10"/>
    </row>
    <row r="345" spans="1:13">
      <c r="A345" s="3">
        <v>199110</v>
      </c>
      <c r="B345" s="7">
        <v>0.56605108333333332</v>
      </c>
      <c r="C345" s="8">
        <v>0.88647979614302486</v>
      </c>
      <c r="D345" s="9">
        <v>3.018364262052553</v>
      </c>
      <c r="E345" s="9">
        <v>3.3494000000000002</v>
      </c>
      <c r="F345" s="9">
        <v>-0.92810000000000004</v>
      </c>
      <c r="G345" s="9">
        <v>-1.0728</v>
      </c>
      <c r="H345" s="21"/>
      <c r="L345" s="10"/>
      <c r="M345" s="10"/>
    </row>
    <row r="346" spans="1:13">
      <c r="A346" s="3">
        <v>199111</v>
      </c>
      <c r="B346" s="7">
        <v>0.52708333333333335</v>
      </c>
      <c r="C346" s="8">
        <v>0.80956821609086127</v>
      </c>
      <c r="D346" s="9">
        <v>-8.2663419862739289</v>
      </c>
      <c r="E346" s="9">
        <v>-2.5882999999999998</v>
      </c>
      <c r="F346" s="9">
        <v>0.96989999999999998</v>
      </c>
      <c r="G346" s="9">
        <v>-3.8334999999999999</v>
      </c>
      <c r="H346" s="21"/>
      <c r="L346" s="10"/>
      <c r="M346" s="10"/>
    </row>
    <row r="347" spans="1:13">
      <c r="A347" s="3">
        <v>199112</v>
      </c>
      <c r="B347" s="7">
        <v>0.52369791666666665</v>
      </c>
      <c r="C347" s="8">
        <v>1.7854049231554647</v>
      </c>
      <c r="D347" s="9">
        <v>-0.92738596272304852</v>
      </c>
      <c r="E347" s="9">
        <v>-9.2499999999999999E-2</v>
      </c>
      <c r="F347" s="9">
        <v>0.82920000000000005</v>
      </c>
      <c r="G347" s="9">
        <v>4.8277000000000001</v>
      </c>
      <c r="H347" s="21"/>
      <c r="L347" s="10"/>
      <c r="M347" s="10"/>
    </row>
    <row r="348" spans="1:13">
      <c r="A348" s="3">
        <v>199201</v>
      </c>
      <c r="B348" s="7">
        <v>0.455455</v>
      </c>
      <c r="C348" s="8">
        <v>1.0987448759406382</v>
      </c>
      <c r="D348" s="9">
        <v>-4.8778532865395352</v>
      </c>
      <c r="E348" s="9">
        <v>3.1032999999999999</v>
      </c>
      <c r="F348" s="9">
        <v>-1.7343999999999999</v>
      </c>
      <c r="G348" s="9">
        <v>9.2499999999999999E-2</v>
      </c>
      <c r="H348" s="21"/>
      <c r="L348" s="10"/>
      <c r="M348" s="10"/>
    </row>
    <row r="349" spans="1:13">
      <c r="A349" s="3">
        <v>199202</v>
      </c>
      <c r="B349" s="7">
        <v>0.46820174999999997</v>
      </c>
      <c r="C349" s="8">
        <v>0.23505700652837191</v>
      </c>
      <c r="D349" s="9">
        <v>-4.6723684448109264</v>
      </c>
      <c r="E349" s="9">
        <v>-0.61</v>
      </c>
      <c r="F349" s="9">
        <v>2.8837000000000002</v>
      </c>
      <c r="G349" s="9">
        <v>3.7808999999999999</v>
      </c>
      <c r="H349" s="21"/>
      <c r="L349" s="10"/>
      <c r="M349" s="10"/>
    </row>
    <row r="350" spans="1:13">
      <c r="A350" s="3">
        <v>199203</v>
      </c>
      <c r="B350" s="7">
        <v>0.46217749999999996</v>
      </c>
      <c r="C350" s="8">
        <v>0.6825501897077757</v>
      </c>
      <c r="D350" s="9">
        <v>-8.3291241539549361</v>
      </c>
      <c r="E350" s="9">
        <v>-2.4146000000000001</v>
      </c>
      <c r="F350" s="9">
        <v>1.9088000000000001</v>
      </c>
      <c r="G350" s="9">
        <v>-1.89E-2</v>
      </c>
      <c r="H350" s="21"/>
      <c r="L350" s="10"/>
      <c r="M350" s="10"/>
    </row>
    <row r="351" spans="1:13">
      <c r="A351" s="3">
        <v>199204</v>
      </c>
      <c r="B351" s="7">
        <v>0.390625</v>
      </c>
      <c r="C351" s="8">
        <v>-0.17816898552278637</v>
      </c>
      <c r="D351" s="9">
        <v>-7.1209157529340539</v>
      </c>
      <c r="E351" s="9">
        <v>-0.32890000000000003</v>
      </c>
      <c r="F351" s="9">
        <v>1.3435999999999999</v>
      </c>
      <c r="G351" s="9">
        <v>4.2317</v>
      </c>
      <c r="H351" s="21"/>
      <c r="L351" s="10"/>
      <c r="M351" s="10"/>
    </row>
    <row r="352" spans="1:13">
      <c r="A352" s="3">
        <v>199205</v>
      </c>
      <c r="B352" s="7">
        <v>0.38782891666666663</v>
      </c>
      <c r="C352" s="8">
        <v>0.75902521176085536</v>
      </c>
      <c r="D352" s="9">
        <v>4.4759849614024239</v>
      </c>
      <c r="E352" s="9">
        <v>0.19539999999999999</v>
      </c>
      <c r="F352" s="9">
        <v>-1.6298999999999999</v>
      </c>
      <c r="G352" s="9">
        <v>-1.4921</v>
      </c>
      <c r="H352" s="21"/>
      <c r="L352" s="10"/>
      <c r="M352" s="10"/>
    </row>
    <row r="353" spans="1:13">
      <c r="A353" s="3">
        <v>199206</v>
      </c>
      <c r="B353" s="7">
        <v>0.39074333333333339</v>
      </c>
      <c r="C353" s="8">
        <v>1.2201701475563098</v>
      </c>
      <c r="D353" s="9">
        <v>-10.147704930832081</v>
      </c>
      <c r="E353" s="9">
        <v>-1.3395999999999999</v>
      </c>
      <c r="F353" s="9">
        <v>1.1574</v>
      </c>
      <c r="G353" s="9">
        <v>-3.0055000000000001</v>
      </c>
      <c r="H353" s="21"/>
      <c r="L353" s="10"/>
      <c r="M353" s="10"/>
    </row>
    <row r="354" spans="1:13">
      <c r="A354" s="3">
        <v>199207</v>
      </c>
      <c r="B354" s="7">
        <v>0.37092383333333334</v>
      </c>
      <c r="C354" s="8">
        <v>2.0024589909439117</v>
      </c>
      <c r="D354" s="9">
        <v>-1.3665950455005182</v>
      </c>
      <c r="E354" s="9">
        <v>2.1030000000000002</v>
      </c>
      <c r="F354" s="9">
        <v>3.8008999999999999</v>
      </c>
      <c r="G354" s="9">
        <v>1.7313000000000001</v>
      </c>
      <c r="H354" s="21"/>
      <c r="L354" s="10"/>
      <c r="M354" s="10"/>
    </row>
    <row r="355" spans="1:13">
      <c r="A355" s="3">
        <v>199208</v>
      </c>
      <c r="B355" s="7">
        <v>0.33792158333333333</v>
      </c>
      <c r="C355" s="8">
        <v>0.74001814808408728</v>
      </c>
      <c r="D355" s="9">
        <v>13.650269897967359</v>
      </c>
      <c r="E355" s="9">
        <v>2.0788000000000002</v>
      </c>
      <c r="F355" s="9">
        <v>-1.0117</v>
      </c>
      <c r="G355" s="9">
        <v>-4.9943999999999997</v>
      </c>
      <c r="H355" s="21"/>
      <c r="L355" s="10"/>
      <c r="M355" s="10"/>
    </row>
    <row r="356" spans="1:13">
      <c r="A356" s="3">
        <v>199209</v>
      </c>
      <c r="B356" s="7">
        <v>0.34153641666666662</v>
      </c>
      <c r="C356" s="8">
        <v>1.0656675468728949</v>
      </c>
      <c r="D356" s="9">
        <v>-5.0899891477456887</v>
      </c>
      <c r="E356" s="9">
        <v>1.1782999999999999</v>
      </c>
      <c r="F356" s="9">
        <v>-1.6856</v>
      </c>
      <c r="G356" s="9">
        <v>-2.7951999999999999</v>
      </c>
      <c r="H356" s="21"/>
      <c r="L356" s="10"/>
      <c r="M356" s="10"/>
    </row>
    <row r="357" spans="1:13">
      <c r="A357" s="3">
        <v>199210</v>
      </c>
      <c r="B357" s="7">
        <v>0.33428025</v>
      </c>
      <c r="C357" s="8">
        <v>0.76745531347641727</v>
      </c>
      <c r="D357" s="9">
        <v>-2.415301114468793</v>
      </c>
      <c r="E357" s="9">
        <v>1.7545999999999999</v>
      </c>
      <c r="F357" s="9">
        <v>-0.64390000000000003</v>
      </c>
      <c r="G357" s="9">
        <v>0.69210000000000005</v>
      </c>
      <c r="H357" s="21"/>
      <c r="L357" s="10"/>
      <c r="M357" s="10"/>
    </row>
    <row r="358" spans="1:13">
      <c r="A358" s="3">
        <v>199211</v>
      </c>
      <c r="B358" s="7">
        <v>0.32319075000000003</v>
      </c>
      <c r="C358" s="8">
        <v>0.64561751484430996</v>
      </c>
      <c r="D358" s="9">
        <v>3.4824621471505779</v>
      </c>
      <c r="E358" s="9">
        <v>1.1415</v>
      </c>
      <c r="F358" s="9">
        <v>-1.0228999999999999</v>
      </c>
      <c r="G358" s="9">
        <v>2.6337999999999999</v>
      </c>
      <c r="H358" s="21"/>
      <c r="L358" s="10"/>
      <c r="M358" s="10"/>
    </row>
    <row r="359" spans="1:13">
      <c r="A359" s="3">
        <v>199212</v>
      </c>
      <c r="B359" s="7">
        <v>0.31882433333333332</v>
      </c>
      <c r="C359" s="8">
        <v>0.59546975230631016</v>
      </c>
      <c r="D359" s="9">
        <v>-1.1425882491342354</v>
      </c>
      <c r="E359" s="9">
        <v>9.5500000000000002E-2</v>
      </c>
      <c r="F359" s="9">
        <v>1.1123000000000001</v>
      </c>
      <c r="G359" s="9">
        <v>1.6773</v>
      </c>
      <c r="H359" s="21"/>
      <c r="L359" s="10"/>
      <c r="M359" s="10"/>
    </row>
    <row r="360" spans="1:13">
      <c r="A360" s="3">
        <v>199301</v>
      </c>
      <c r="B360" s="7">
        <v>0.31949008333333334</v>
      </c>
      <c r="C360" s="8">
        <v>1.1934405989261876</v>
      </c>
      <c r="D360" s="9">
        <v>-0.66417261050329968</v>
      </c>
      <c r="E360" s="9">
        <v>1.2020999999999999</v>
      </c>
      <c r="F360" s="9">
        <v>1.8803000000000001</v>
      </c>
      <c r="G360" s="9">
        <v>0.3856</v>
      </c>
      <c r="H360" s="21"/>
      <c r="L360" s="10"/>
      <c r="M360" s="10"/>
    </row>
    <row r="361" spans="1:13">
      <c r="A361" s="3">
        <v>199302</v>
      </c>
      <c r="B361" s="7">
        <v>0.26713266666666668</v>
      </c>
      <c r="C361" s="8">
        <v>1.9285628619059692</v>
      </c>
      <c r="D361" s="9">
        <v>-1.1103623839472831</v>
      </c>
      <c r="E361" s="9">
        <v>1.6388</v>
      </c>
      <c r="F361" s="9">
        <v>-4.7173999999999996</v>
      </c>
      <c r="G361" s="9">
        <v>-2.9973999999999998</v>
      </c>
      <c r="H361" s="21"/>
      <c r="L361" s="10"/>
      <c r="M361" s="10"/>
    </row>
    <row r="362" spans="1:13">
      <c r="A362" s="3">
        <v>199303</v>
      </c>
      <c r="B362" s="7">
        <v>0.26086950000000003</v>
      </c>
      <c r="C362" s="8">
        <v>-1.2361571043833508</v>
      </c>
      <c r="D362" s="9">
        <v>11.997546885528898</v>
      </c>
      <c r="E362" s="9">
        <v>0.86709999999999998</v>
      </c>
      <c r="F362" s="9">
        <v>-1.1976</v>
      </c>
      <c r="G362" s="9">
        <v>-0.18840000000000001</v>
      </c>
      <c r="H362" s="21"/>
      <c r="L362" s="10"/>
      <c r="M362" s="10"/>
    </row>
    <row r="363" spans="1:13">
      <c r="A363" s="3">
        <v>199304</v>
      </c>
      <c r="B363" s="7">
        <v>0.25954858333333336</v>
      </c>
      <c r="C363" s="8">
        <v>-1.2902521660418387E-3</v>
      </c>
      <c r="D363" s="9">
        <v>13.196054704136607</v>
      </c>
      <c r="E363" s="9">
        <v>4.6317000000000004</v>
      </c>
      <c r="F363" s="9">
        <v>-1.5293000000000001</v>
      </c>
      <c r="G363" s="9">
        <v>-3.2522000000000002</v>
      </c>
      <c r="H363" s="21"/>
      <c r="L363" s="10"/>
      <c r="M363" s="10"/>
    </row>
    <row r="364" spans="1:13">
      <c r="A364" s="3">
        <v>199305</v>
      </c>
      <c r="B364" s="7">
        <v>0.26186341666666668</v>
      </c>
      <c r="C364" s="8">
        <v>7.2820868173240072E-2</v>
      </c>
      <c r="D364" s="9">
        <v>0.98063221514186338</v>
      </c>
      <c r="E364" s="9">
        <v>1.2502</v>
      </c>
      <c r="F364" s="9">
        <v>-3.0234999999999999</v>
      </c>
      <c r="G364" s="9">
        <v>-1.3549</v>
      </c>
      <c r="H364" s="21"/>
      <c r="L364" s="10"/>
      <c r="M364" s="10"/>
    </row>
    <row r="365" spans="1:13">
      <c r="A365" s="3">
        <v>199306</v>
      </c>
      <c r="B365" s="7">
        <v>0.26227675</v>
      </c>
      <c r="C365" s="8">
        <v>1.3878685363289067</v>
      </c>
      <c r="D365" s="9">
        <v>-3.4160333560043776</v>
      </c>
      <c r="E365" s="9">
        <v>-1.1940999999999999</v>
      </c>
      <c r="F365" s="9">
        <v>-0.92849999999999999</v>
      </c>
      <c r="G365" s="9">
        <v>-0.7369</v>
      </c>
      <c r="H365" s="21"/>
      <c r="L365" s="10"/>
      <c r="M365" s="10"/>
    </row>
    <row r="366" spans="1:13">
      <c r="A366" s="3">
        <v>199307</v>
      </c>
      <c r="B366" s="7">
        <v>0.26669033333333331</v>
      </c>
      <c r="C366" s="8">
        <v>1.2201098367261132</v>
      </c>
      <c r="D366" s="9">
        <v>5.0438126496396452</v>
      </c>
      <c r="E366" s="9">
        <v>0.55479999999999996</v>
      </c>
      <c r="F366" s="9">
        <v>-1.9003000000000001</v>
      </c>
      <c r="G366" s="9">
        <v>-1.8088</v>
      </c>
      <c r="H366" s="21"/>
      <c r="L366" s="10"/>
      <c r="M366" s="10"/>
    </row>
    <row r="367" spans="1:13">
      <c r="A367" s="3">
        <v>199308</v>
      </c>
      <c r="B367" s="7">
        <v>0.25556341666666665</v>
      </c>
      <c r="C367" s="8">
        <v>1.2736214731527751</v>
      </c>
      <c r="D367" s="9">
        <v>2.0093735790983169</v>
      </c>
      <c r="E367" s="9">
        <v>1.3384</v>
      </c>
      <c r="F367" s="9">
        <v>2.7259000000000002</v>
      </c>
      <c r="G367" s="9">
        <v>5.4641999999999999</v>
      </c>
      <c r="H367" s="21"/>
      <c r="L367" s="10"/>
      <c r="M367" s="10"/>
    </row>
    <row r="368" spans="1:13">
      <c r="A368" s="3">
        <v>199309</v>
      </c>
      <c r="B368" s="7">
        <v>0.23281250000000001</v>
      </c>
      <c r="C368" s="8">
        <v>1.7474647238404639</v>
      </c>
      <c r="D368" s="9">
        <v>-3.7047196173561336</v>
      </c>
      <c r="E368" s="9">
        <v>2.0457999999999998</v>
      </c>
      <c r="F368" s="9">
        <v>2.5171000000000001</v>
      </c>
      <c r="G368" s="9">
        <v>0.68730000000000002</v>
      </c>
      <c r="H368" s="21"/>
      <c r="L368" s="10"/>
      <c r="M368" s="10"/>
    </row>
    <row r="369" spans="1:13">
      <c r="A369" s="3">
        <v>199310</v>
      </c>
      <c r="B369" s="7">
        <v>0.20364583333333333</v>
      </c>
      <c r="C369" s="8">
        <v>1.3726560808468014</v>
      </c>
      <c r="D369" s="9">
        <v>0.26942021245031089</v>
      </c>
      <c r="E369" s="9">
        <v>0.95350000000000001</v>
      </c>
      <c r="F369" s="9">
        <v>2.2471999999999999</v>
      </c>
      <c r="G369" s="9">
        <v>6.4882999999999997</v>
      </c>
      <c r="H369" s="21"/>
      <c r="L369" s="10"/>
      <c r="M369" s="10"/>
    </row>
    <row r="370" spans="1:13">
      <c r="A370" s="3">
        <v>199311</v>
      </c>
      <c r="B370" s="7">
        <v>0.20260416666666667</v>
      </c>
      <c r="C370" s="8">
        <v>1.9569854099187323</v>
      </c>
      <c r="D370" s="9">
        <v>-15.727610615278998</v>
      </c>
      <c r="E370" s="9">
        <v>-1.8184</v>
      </c>
      <c r="F370" s="9">
        <v>-0.83030000000000004</v>
      </c>
      <c r="G370" s="9">
        <v>-1.0705</v>
      </c>
      <c r="H370" s="21"/>
      <c r="L370" s="10"/>
      <c r="M370" s="10"/>
    </row>
    <row r="371" spans="1:13">
      <c r="A371" s="3">
        <v>199312</v>
      </c>
      <c r="B371" s="7">
        <v>0.19828866666666667</v>
      </c>
      <c r="C371" s="8">
        <v>0.96917509283103165</v>
      </c>
      <c r="D371" s="9">
        <v>4.7889598988692939</v>
      </c>
      <c r="E371" s="9">
        <v>0.9194</v>
      </c>
      <c r="F371" s="9">
        <v>3.8496000000000001</v>
      </c>
      <c r="G371" s="9">
        <v>8.0477000000000007</v>
      </c>
      <c r="H371" s="21"/>
      <c r="K371" s="24"/>
      <c r="L371" s="10"/>
      <c r="M371" s="10"/>
    </row>
    <row r="372" spans="1:13">
      <c r="A372" s="3">
        <v>199401</v>
      </c>
      <c r="B372" s="7">
        <v>0.18906249999999999</v>
      </c>
      <c r="C372" s="8">
        <v>-2.5916383163630541</v>
      </c>
      <c r="D372" s="9">
        <v>13.200946323613195</v>
      </c>
      <c r="E372" s="9">
        <v>2.0121000000000002</v>
      </c>
      <c r="F372" s="9">
        <v>-1.1382000000000001</v>
      </c>
      <c r="G372" s="9">
        <v>0.71220000000000006</v>
      </c>
      <c r="H372" s="21"/>
      <c r="K372" s="24"/>
      <c r="L372" s="10"/>
      <c r="M372" s="10"/>
    </row>
    <row r="373" spans="1:13">
      <c r="A373" s="3">
        <v>199402</v>
      </c>
      <c r="B373" s="7">
        <v>0.18133216666666666</v>
      </c>
      <c r="C373" s="8">
        <v>-0.71544446726385935</v>
      </c>
      <c r="D373" s="9">
        <v>0.16814085941294632</v>
      </c>
      <c r="E373" s="9">
        <v>0.46850000000000003</v>
      </c>
      <c r="F373" s="9">
        <v>-5.9882</v>
      </c>
      <c r="G373" s="9">
        <v>-6.8845000000000001</v>
      </c>
      <c r="H373" s="21"/>
      <c r="K373" s="24"/>
      <c r="L373" s="10"/>
      <c r="M373" s="10"/>
    </row>
    <row r="374" spans="1:13">
      <c r="A374" s="3">
        <v>199403</v>
      </c>
      <c r="B374" s="7">
        <v>0.17850374999999999</v>
      </c>
      <c r="C374" s="8">
        <v>0.6472502163978433</v>
      </c>
      <c r="D374" s="9">
        <v>-3.8453809326792432</v>
      </c>
      <c r="E374" s="9">
        <v>-1.3552</v>
      </c>
      <c r="F374" s="9">
        <v>-1.9730000000000001</v>
      </c>
      <c r="G374" s="9">
        <v>-6.1087999999999996</v>
      </c>
      <c r="H374" s="21"/>
      <c r="K374" s="24"/>
      <c r="L374" s="10"/>
      <c r="M374" s="10"/>
    </row>
    <row r="375" spans="1:13">
      <c r="A375" s="3">
        <v>199404</v>
      </c>
      <c r="B375" s="7">
        <v>0.17604166666666665</v>
      </c>
      <c r="C375" s="8">
        <v>0.12059434046307604</v>
      </c>
      <c r="D375" s="9">
        <v>2.5693983427995448</v>
      </c>
      <c r="E375" s="9">
        <v>0.47010000000000002</v>
      </c>
      <c r="F375" s="9">
        <v>-1.4054</v>
      </c>
      <c r="G375" s="9">
        <v>1.5931999999999999</v>
      </c>
      <c r="H375" s="21"/>
      <c r="K375" s="24"/>
      <c r="L375" s="10"/>
      <c r="M375" s="10"/>
    </row>
    <row r="376" spans="1:13">
      <c r="A376" s="3">
        <v>199405</v>
      </c>
      <c r="B376" s="7">
        <v>0.16885958333333331</v>
      </c>
      <c r="C376" s="8">
        <v>1.1792169389492457</v>
      </c>
      <c r="D376" s="9">
        <v>4.9423482596605561</v>
      </c>
      <c r="E376" s="9">
        <v>1.6819999999999999</v>
      </c>
      <c r="F376" s="9">
        <v>2.4373</v>
      </c>
      <c r="G376" s="9">
        <v>2.7795999999999998</v>
      </c>
      <c r="H376" s="21"/>
      <c r="K376" s="24"/>
      <c r="L376" s="10"/>
      <c r="M376" s="10"/>
    </row>
    <row r="377" spans="1:13">
      <c r="A377" s="3">
        <v>199406</v>
      </c>
      <c r="B377" s="7">
        <v>0.16666666666666666</v>
      </c>
      <c r="C377" s="8">
        <v>-1.367857744309664</v>
      </c>
      <c r="D377" s="9">
        <v>-0.51967038050150238</v>
      </c>
      <c r="E377" s="9">
        <v>0.37580000000000002</v>
      </c>
      <c r="F377" s="9">
        <v>-4.9991000000000003</v>
      </c>
      <c r="G377" s="9">
        <v>-8.2210999999999999</v>
      </c>
      <c r="H377" s="21"/>
      <c r="K377" s="24"/>
      <c r="L377" s="10"/>
      <c r="M377" s="10"/>
    </row>
    <row r="378" spans="1:13">
      <c r="A378" s="3">
        <v>199407</v>
      </c>
      <c r="B378" s="7">
        <v>0.16827875</v>
      </c>
      <c r="C378" s="8">
        <v>2.1485554780009686E-2</v>
      </c>
      <c r="D378" s="9">
        <v>-2.1435008983874848</v>
      </c>
      <c r="E378" s="9">
        <v>-0.42030000000000001</v>
      </c>
      <c r="F378" s="9">
        <v>2.9927999999999999</v>
      </c>
      <c r="G378" s="9">
        <v>6.0392999999999999</v>
      </c>
      <c r="H378" s="21"/>
      <c r="K378" s="24"/>
      <c r="L378" s="10"/>
      <c r="M378" s="10"/>
    </row>
    <row r="379" spans="1:13">
      <c r="A379" s="3">
        <v>199408</v>
      </c>
      <c r="B379" s="7">
        <v>0.17210141666666667</v>
      </c>
      <c r="C379" s="8">
        <v>-1.0700254507785445</v>
      </c>
      <c r="D379" s="9">
        <v>0.19241260771878377</v>
      </c>
      <c r="E379" s="9">
        <v>-1.2943</v>
      </c>
      <c r="F379" s="9">
        <v>-0.13170000000000001</v>
      </c>
      <c r="G379" s="9">
        <v>3.9278</v>
      </c>
      <c r="H379" s="21"/>
      <c r="K379" s="24"/>
      <c r="L379" s="10"/>
      <c r="M379" s="10"/>
    </row>
    <row r="380" spans="1:13">
      <c r="A380" s="3">
        <v>199409</v>
      </c>
      <c r="B380" s="7">
        <v>0.17708333333333334</v>
      </c>
      <c r="C380" s="8">
        <v>1.1756266773183199</v>
      </c>
      <c r="D380" s="9">
        <v>-3.6207148921221455</v>
      </c>
      <c r="E380" s="9">
        <v>-2.1560000000000001</v>
      </c>
      <c r="F380" s="9">
        <v>-0.94940000000000002</v>
      </c>
      <c r="G380" s="9">
        <v>-3.7002999999999999</v>
      </c>
      <c r="H380" s="21"/>
      <c r="K380" s="24"/>
      <c r="L380" s="10"/>
      <c r="M380" s="10"/>
    </row>
    <row r="381" spans="1:13">
      <c r="A381" s="3">
        <v>199410</v>
      </c>
      <c r="B381" s="7">
        <v>0.18138016666666668</v>
      </c>
      <c r="C381" s="8">
        <v>-0.20677581635187847</v>
      </c>
      <c r="D381" s="9">
        <v>0.49510664536391857</v>
      </c>
      <c r="E381" s="9">
        <v>0.26750000000000002</v>
      </c>
      <c r="F381" s="9">
        <v>-0.50590000000000002</v>
      </c>
      <c r="G381" s="9">
        <v>0.67149999999999999</v>
      </c>
      <c r="H381" s="21"/>
      <c r="K381" s="24"/>
      <c r="L381" s="10"/>
      <c r="M381" s="10"/>
    </row>
    <row r="382" spans="1:13">
      <c r="A382" s="3">
        <v>199411</v>
      </c>
      <c r="B382" s="7">
        <v>0.18372391666666665</v>
      </c>
      <c r="C382" s="8">
        <v>0.70544164613037807</v>
      </c>
      <c r="D382" s="9">
        <v>-4.0495448115773875</v>
      </c>
      <c r="E382" s="9">
        <v>-1.5187999999999999</v>
      </c>
      <c r="F382" s="9">
        <v>0.64219999999999999</v>
      </c>
      <c r="G382" s="9">
        <v>-2.0644</v>
      </c>
      <c r="H382" s="21"/>
      <c r="K382" s="24"/>
      <c r="L382" s="10"/>
      <c r="M382" s="10"/>
    </row>
    <row r="383" spans="1:13">
      <c r="A383" s="3">
        <v>199412</v>
      </c>
      <c r="B383" s="7">
        <v>0.18563983333333334</v>
      </c>
      <c r="C383" s="8">
        <v>0.82163614946559882</v>
      </c>
      <c r="D383" s="9">
        <v>2.5717111770524159</v>
      </c>
      <c r="E383" s="9">
        <v>0.59009999999999996</v>
      </c>
      <c r="F383" s="9">
        <v>1.1698999999999999</v>
      </c>
      <c r="G383" s="9">
        <v>1.6342000000000001</v>
      </c>
      <c r="H383" s="21"/>
      <c r="K383" s="24"/>
      <c r="L383" s="10"/>
      <c r="M383" s="10"/>
    </row>
    <row r="384" spans="1:13">
      <c r="A384" s="3">
        <v>199501</v>
      </c>
      <c r="B384" s="7">
        <v>0.18215458333333334</v>
      </c>
      <c r="C384" s="8">
        <v>0.36386368495400223</v>
      </c>
      <c r="D384" s="9">
        <v>-6.1034709383387842</v>
      </c>
      <c r="E384" s="9">
        <v>-2.0503999999999998</v>
      </c>
      <c r="F384" s="9">
        <v>1.5155000000000001</v>
      </c>
      <c r="G384" s="9">
        <v>0.27839999999999998</v>
      </c>
      <c r="H384" s="21"/>
      <c r="K384" s="24"/>
      <c r="L384" s="10"/>
      <c r="M384" s="10"/>
    </row>
    <row r="385" spans="1:13">
      <c r="A385" s="3">
        <v>199502</v>
      </c>
      <c r="B385" s="7">
        <v>0.1796875</v>
      </c>
      <c r="C385" s="8">
        <v>1.325740027208866</v>
      </c>
      <c r="D385" s="9">
        <v>-7.8706368726777942</v>
      </c>
      <c r="E385" s="9">
        <v>-1.2004999999999999</v>
      </c>
      <c r="F385" s="9">
        <v>-0.1036</v>
      </c>
      <c r="G385" s="9">
        <v>0.69199999999999995</v>
      </c>
      <c r="H385" s="21"/>
      <c r="K385" s="24"/>
      <c r="L385" s="10"/>
      <c r="M385" s="10"/>
    </row>
    <row r="386" spans="1:13">
      <c r="A386" s="3">
        <v>199503</v>
      </c>
      <c r="B386" s="7">
        <v>0.17696491666666667</v>
      </c>
      <c r="C386" s="8">
        <v>3.5575831057255147</v>
      </c>
      <c r="D386" s="9">
        <v>-2.5312411246804944</v>
      </c>
      <c r="E386" s="9">
        <v>2.3530000000000002</v>
      </c>
      <c r="F386" s="9">
        <v>-7.7832999999999997</v>
      </c>
      <c r="G386" s="9">
        <v>-7.4753999999999996</v>
      </c>
      <c r="H386" s="21"/>
      <c r="K386" s="24"/>
      <c r="L386" s="10"/>
      <c r="M386" s="10"/>
    </row>
    <row r="387" spans="1:13">
      <c r="A387" s="3">
        <v>199504</v>
      </c>
      <c r="B387" s="7">
        <v>0.12252600000000001</v>
      </c>
      <c r="C387" s="8">
        <v>1.2152759054955942</v>
      </c>
      <c r="D387" s="9">
        <v>1.8306319431797613</v>
      </c>
      <c r="E387" s="9">
        <v>3.4887000000000001</v>
      </c>
      <c r="F387" s="9">
        <v>-1.6393</v>
      </c>
      <c r="G387" s="9">
        <v>0.20080000000000001</v>
      </c>
      <c r="H387" s="21"/>
      <c r="K387" s="24"/>
      <c r="L387" s="10"/>
      <c r="M387" s="10"/>
    </row>
    <row r="388" spans="1:13">
      <c r="A388" s="3">
        <v>199505</v>
      </c>
      <c r="B388" s="7">
        <v>0.10469791666666667</v>
      </c>
      <c r="C388" s="8">
        <v>3.4179787549386775</v>
      </c>
      <c r="D388" s="9">
        <v>-5.8295418777005175</v>
      </c>
      <c r="E388" s="9">
        <v>0.94679999999999997</v>
      </c>
      <c r="F388" s="9">
        <v>3.5143</v>
      </c>
      <c r="G388" s="9">
        <v>3.8773</v>
      </c>
      <c r="H388" s="21"/>
      <c r="K388" s="24"/>
      <c r="L388" s="10"/>
      <c r="M388" s="10"/>
    </row>
    <row r="389" spans="1:13">
      <c r="A389" s="3">
        <v>199506</v>
      </c>
      <c r="B389" s="7">
        <v>0.10238633333333334</v>
      </c>
      <c r="C389" s="8">
        <v>0.43175860298709789</v>
      </c>
      <c r="D389" s="9">
        <v>-4.5381687797689141</v>
      </c>
      <c r="E389" s="9">
        <v>1.3219000000000001</v>
      </c>
      <c r="F389" s="9">
        <v>1.0121</v>
      </c>
      <c r="G389" s="9">
        <v>1.752</v>
      </c>
      <c r="H389" s="21"/>
      <c r="K389" s="24"/>
      <c r="L389" s="10"/>
      <c r="M389" s="10"/>
    </row>
    <row r="390" spans="1:13">
      <c r="A390" s="3">
        <v>199507</v>
      </c>
      <c r="B390" s="7">
        <v>7.4404750000000006E-2</v>
      </c>
      <c r="C390" s="8">
        <v>-5.6688748434219338E-2</v>
      </c>
      <c r="D390" s="9">
        <v>11.625353121394166</v>
      </c>
      <c r="E390" s="9">
        <v>1.6657999999999999</v>
      </c>
      <c r="F390" s="9">
        <v>5.2008000000000001</v>
      </c>
      <c r="G390" s="9">
        <v>8.6423000000000005</v>
      </c>
      <c r="H390" s="21"/>
      <c r="K390" s="24"/>
      <c r="L390" s="10"/>
      <c r="M390" s="10"/>
    </row>
    <row r="391" spans="1:13">
      <c r="A391" s="3">
        <v>199508</v>
      </c>
      <c r="B391" s="7">
        <v>6.9311583333333329E-2</v>
      </c>
      <c r="C391" s="8">
        <v>-1.0340258743116282</v>
      </c>
      <c r="D391" s="9">
        <v>6.8601451445029049</v>
      </c>
      <c r="E391" s="9">
        <v>0.65790000000000004</v>
      </c>
      <c r="F391" s="9">
        <v>9.9481000000000002</v>
      </c>
      <c r="G391" s="9">
        <v>8.3178000000000001</v>
      </c>
      <c r="H391" s="21"/>
      <c r="K391" s="24"/>
      <c r="L391" s="10"/>
      <c r="M391" s="10"/>
    </row>
    <row r="392" spans="1:13">
      <c r="A392" s="3">
        <v>199509</v>
      </c>
      <c r="B392" s="7">
        <v>4.3624999999999997E-2</v>
      </c>
      <c r="C392" s="8">
        <v>2.5113666387153621</v>
      </c>
      <c r="D392" s="9">
        <v>1.0487201211498487</v>
      </c>
      <c r="E392" s="9">
        <v>2.5024999999999999</v>
      </c>
      <c r="F392" s="9">
        <v>2.9923999999999999</v>
      </c>
      <c r="G392" s="9">
        <v>6.1238999999999999</v>
      </c>
      <c r="H392" s="21"/>
      <c r="K392" s="24"/>
      <c r="L392" s="10"/>
      <c r="M392" s="10"/>
    </row>
    <row r="393" spans="1:13">
      <c r="A393" s="3">
        <v>199510</v>
      </c>
      <c r="B393" s="7">
        <v>3.4087249999999999E-2</v>
      </c>
      <c r="C393" s="8">
        <v>-0.12028032982726033</v>
      </c>
      <c r="D393" s="9">
        <v>-1.8776119205910158</v>
      </c>
      <c r="E393" s="9">
        <v>0.80010000000000003</v>
      </c>
      <c r="F393" s="9">
        <v>5.6425999999999998</v>
      </c>
      <c r="G393" s="9">
        <v>1.8922000000000001</v>
      </c>
      <c r="H393" s="21"/>
      <c r="K393" s="24"/>
      <c r="L393" s="10"/>
      <c r="M393" s="10"/>
    </row>
    <row r="394" spans="1:13">
      <c r="A394" s="3">
        <v>199511</v>
      </c>
      <c r="B394" s="7">
        <v>3.3375000000000002E-2</v>
      </c>
      <c r="C394" s="8">
        <v>0.92932445929772012</v>
      </c>
      <c r="D394" s="9">
        <v>5.0415475189234726</v>
      </c>
      <c r="E394" s="9">
        <v>0.44740000000000002</v>
      </c>
      <c r="F394" s="9">
        <v>0.26779999999999998</v>
      </c>
      <c r="G394" s="9">
        <v>2.8866999999999998</v>
      </c>
      <c r="H394" s="21"/>
      <c r="K394" s="24"/>
      <c r="L394" s="10"/>
      <c r="M394" s="10"/>
    </row>
    <row r="395" spans="1:13">
      <c r="A395" s="3">
        <v>199512</v>
      </c>
      <c r="B395" s="7">
        <v>3.3253916666666668E-2</v>
      </c>
      <c r="C395" s="8">
        <v>-1.0569611900427156</v>
      </c>
      <c r="D395" s="9">
        <v>6.4624194519530054</v>
      </c>
      <c r="E395" s="9">
        <v>0.64410000000000001</v>
      </c>
      <c r="F395" s="9">
        <v>3.6596000000000002</v>
      </c>
      <c r="G395" s="9">
        <v>3.6776</v>
      </c>
      <c r="H395" s="21"/>
      <c r="K395" s="24"/>
      <c r="L395" s="10"/>
      <c r="M395" s="10"/>
    </row>
    <row r="396" spans="1:13">
      <c r="A396" s="3">
        <v>199601</v>
      </c>
      <c r="B396" s="7">
        <v>3.3903499999999996E-2</v>
      </c>
      <c r="C396" s="8">
        <v>-0.3271634530250922</v>
      </c>
      <c r="D396" s="9">
        <v>2.2490027495833509</v>
      </c>
      <c r="E396" s="9">
        <v>0.85409999999999997</v>
      </c>
      <c r="F396" s="9">
        <v>3.0430000000000001</v>
      </c>
      <c r="G396" s="9">
        <v>6.3762999999999996</v>
      </c>
      <c r="H396" s="21"/>
      <c r="K396" s="24"/>
      <c r="L396" s="10"/>
      <c r="M396" s="10"/>
    </row>
    <row r="397" spans="1:13">
      <c r="A397" s="3">
        <v>199602</v>
      </c>
      <c r="B397" s="7">
        <v>3.3291666666666671E-2</v>
      </c>
      <c r="C397" s="8">
        <v>-1.0389448739778762</v>
      </c>
      <c r="D397" s="9">
        <v>-3.2469328312101031</v>
      </c>
      <c r="E397" s="9">
        <v>-1.7551000000000001</v>
      </c>
      <c r="F397" s="9">
        <v>-2.3921999999999999</v>
      </c>
      <c r="G397" s="9">
        <v>-0.34610000000000002</v>
      </c>
      <c r="H397" s="21"/>
      <c r="K397" s="24"/>
      <c r="L397" s="10"/>
      <c r="M397" s="10"/>
    </row>
    <row r="398" spans="1:13">
      <c r="A398" s="3">
        <v>199603</v>
      </c>
      <c r="B398" s="7">
        <v>3.3166666666666671E-2</v>
      </c>
      <c r="C398" s="8">
        <v>1.5184621439198853</v>
      </c>
      <c r="D398" s="9">
        <v>5.3111715229250622</v>
      </c>
      <c r="E398" s="9">
        <v>1.3807</v>
      </c>
      <c r="F398" s="9">
        <v>1.3362000000000001</v>
      </c>
      <c r="G398" s="9">
        <v>3.0752999999999999</v>
      </c>
      <c r="H398" s="21"/>
      <c r="K398" s="24"/>
      <c r="L398" s="10"/>
      <c r="M398" s="10"/>
    </row>
    <row r="399" spans="1:13">
      <c r="A399" s="3">
        <v>199604</v>
      </c>
      <c r="B399" s="7">
        <v>3.5357083333333338E-2</v>
      </c>
      <c r="C399" s="8">
        <v>-0.78724058393976337</v>
      </c>
      <c r="D399" s="9">
        <v>4.6153846153846212</v>
      </c>
      <c r="E399" s="9">
        <v>1.3878999999999999</v>
      </c>
      <c r="F399" s="9">
        <v>-2.6097999999999999</v>
      </c>
      <c r="G399" s="9">
        <v>-0.69079999999999997</v>
      </c>
      <c r="H399" s="21"/>
      <c r="K399" s="24"/>
      <c r="L399" s="10"/>
      <c r="M399" s="10"/>
    </row>
    <row r="400" spans="1:13">
      <c r="A400" s="3">
        <v>199605</v>
      </c>
      <c r="B400" s="7">
        <v>3.4047583333333332E-2</v>
      </c>
      <c r="C400" s="8">
        <v>1.2704749382379532</v>
      </c>
      <c r="D400" s="9">
        <v>-1.8570040628864137</v>
      </c>
      <c r="E400" s="9">
        <v>-0.38550000000000001</v>
      </c>
      <c r="F400" s="9">
        <v>3.7109999999999999</v>
      </c>
      <c r="G400" s="9">
        <v>4.6345000000000001</v>
      </c>
      <c r="H400" s="21"/>
      <c r="K400" s="24"/>
      <c r="L400" s="10"/>
      <c r="M400" s="10"/>
    </row>
    <row r="401" spans="1:13">
      <c r="A401" s="3">
        <v>199606</v>
      </c>
      <c r="B401" s="7">
        <v>3.4375000000000003E-2</v>
      </c>
      <c r="C401" s="8">
        <v>0.27322584485378609</v>
      </c>
      <c r="D401" s="9">
        <v>1.9095776992822833</v>
      </c>
      <c r="E401" s="9">
        <v>1.2287999999999999</v>
      </c>
      <c r="F401" s="9">
        <v>2.7665000000000002</v>
      </c>
      <c r="G401" s="9">
        <v>2.0331000000000001</v>
      </c>
      <c r="H401" s="21"/>
      <c r="K401" s="24"/>
      <c r="L401" s="10"/>
      <c r="M401" s="10"/>
    </row>
    <row r="402" spans="1:13">
      <c r="A402" s="3">
        <v>199607</v>
      </c>
      <c r="B402" s="7">
        <v>3.521733333333333E-2</v>
      </c>
      <c r="C402" s="8">
        <v>-0.20886198192437977</v>
      </c>
      <c r="D402" s="9">
        <v>-7.4736592285148067</v>
      </c>
      <c r="E402" s="9">
        <v>-2.2517999999999998</v>
      </c>
      <c r="F402" s="9">
        <v>-0.96760000000000002</v>
      </c>
      <c r="G402" s="9">
        <v>-5.8</v>
      </c>
      <c r="H402" s="21"/>
      <c r="K402" s="24"/>
      <c r="L402" s="10"/>
      <c r="M402" s="10"/>
    </row>
    <row r="403" spans="1:13">
      <c r="A403" s="3">
        <v>199608</v>
      </c>
      <c r="B403" s="7">
        <v>3.2083333333333332E-2</v>
      </c>
      <c r="C403" s="8">
        <v>2.0999495482660224</v>
      </c>
      <c r="D403" s="9">
        <v>-2.5727443003543349</v>
      </c>
      <c r="E403" s="9">
        <v>0.3745</v>
      </c>
      <c r="F403" s="9">
        <v>2.1400999999999999</v>
      </c>
      <c r="G403" s="9">
        <v>4.8033000000000001</v>
      </c>
      <c r="H403" s="21"/>
      <c r="K403" s="24"/>
      <c r="L403" s="10"/>
      <c r="M403" s="10"/>
    </row>
    <row r="404" spans="1:13">
      <c r="A404" s="3">
        <v>199609</v>
      </c>
      <c r="B404" s="7">
        <v>3.3991166666666663E-2</v>
      </c>
      <c r="C404" s="8">
        <v>0.68209289076404112</v>
      </c>
      <c r="D404" s="9">
        <v>5.7423972472739004</v>
      </c>
      <c r="E404" s="9">
        <v>1.2845</v>
      </c>
      <c r="F404" s="9">
        <v>3.5203000000000002</v>
      </c>
      <c r="G404" s="9">
        <v>6.3659999999999997</v>
      </c>
      <c r="H404" s="21"/>
      <c r="K404" s="24"/>
      <c r="L404" s="10"/>
      <c r="M404" s="10"/>
    </row>
    <row r="405" spans="1:13">
      <c r="A405" s="3">
        <v>199610</v>
      </c>
      <c r="B405" s="7">
        <v>3.4696916666666668E-2</v>
      </c>
      <c r="C405" s="8">
        <v>1.6425458906298651</v>
      </c>
      <c r="D405" s="9">
        <v>-4.7299488153414888</v>
      </c>
      <c r="E405" s="9">
        <v>-0.49419999999999997</v>
      </c>
      <c r="F405" s="9">
        <v>4.5823</v>
      </c>
      <c r="G405" s="9">
        <v>5.1344000000000003</v>
      </c>
      <c r="H405" s="21"/>
      <c r="K405" s="24"/>
      <c r="L405" s="10"/>
      <c r="M405" s="10"/>
    </row>
    <row r="406" spans="1:13">
      <c r="A406" s="3">
        <v>199611</v>
      </c>
      <c r="B406" s="7">
        <v>3.4833333333333334E-2</v>
      </c>
      <c r="C406" s="8">
        <v>0.50635577024318312</v>
      </c>
      <c r="D406" s="9">
        <v>0.79312503418642599</v>
      </c>
      <c r="E406" s="9">
        <v>0.46389999999999998</v>
      </c>
      <c r="F406" s="9">
        <v>1.5687</v>
      </c>
      <c r="G406" s="9">
        <v>6.3387000000000002</v>
      </c>
      <c r="H406" s="21"/>
      <c r="K406" s="24"/>
      <c r="M406" s="10"/>
    </row>
    <row r="407" spans="1:13">
      <c r="A407" s="3">
        <v>199612</v>
      </c>
      <c r="B407" s="7">
        <v>3.5583333333333335E-2</v>
      </c>
      <c r="C407" s="8">
        <v>-0.50357101034351759</v>
      </c>
      <c r="D407" s="9">
        <v>-5.8585176430862802</v>
      </c>
      <c r="E407" s="9">
        <v>-1.1379999999999999</v>
      </c>
      <c r="F407" s="9">
        <v>1.5918000000000001</v>
      </c>
      <c r="G407" s="9">
        <v>1.3548</v>
      </c>
      <c r="H407" s="21"/>
      <c r="K407" s="24"/>
      <c r="M407" s="10"/>
    </row>
    <row r="408" spans="1:13">
      <c r="A408" s="3">
        <v>199701</v>
      </c>
      <c r="B408" s="7">
        <v>3.5350833333333331E-2</v>
      </c>
      <c r="C408" s="8">
        <v>1.177253486202523</v>
      </c>
      <c r="D408" s="9">
        <v>-6.6881020700963356</v>
      </c>
      <c r="E408" s="9">
        <v>0.89870000000000005</v>
      </c>
      <c r="F408" s="9">
        <v>1.9047000000000001</v>
      </c>
      <c r="G408" s="9">
        <v>8.7949000000000002</v>
      </c>
      <c r="H408" s="21"/>
      <c r="K408" s="24"/>
      <c r="M408" s="10"/>
    </row>
    <row r="409" spans="1:13">
      <c r="A409" s="3">
        <v>199702</v>
      </c>
      <c r="B409" s="7">
        <v>3.6271916666666668E-2</v>
      </c>
      <c r="C409" s="8">
        <v>-3.8999698266573013E-2</v>
      </c>
      <c r="D409" s="9">
        <v>1.3391815273945396</v>
      </c>
      <c r="E409" s="9">
        <v>1.0099</v>
      </c>
      <c r="F409" s="9">
        <v>-1.6576</v>
      </c>
      <c r="G409" s="9">
        <v>-0.1376</v>
      </c>
      <c r="H409" s="21"/>
      <c r="K409" s="24"/>
      <c r="M409" s="10"/>
    </row>
    <row r="410" spans="1:13">
      <c r="A410" s="3">
        <v>199703</v>
      </c>
      <c r="B410" s="7">
        <v>3.7541666666666668E-2</v>
      </c>
      <c r="C410" s="8">
        <v>0.46952768158059488</v>
      </c>
      <c r="D410" s="9">
        <v>-0.77893752921015524</v>
      </c>
      <c r="E410" s="9">
        <v>-0.21060000000000001</v>
      </c>
      <c r="F410" s="9">
        <v>2.0924</v>
      </c>
      <c r="G410" s="9">
        <v>1.2454000000000001</v>
      </c>
      <c r="H410" s="21"/>
      <c r="K410" s="24"/>
      <c r="M410" s="10"/>
    </row>
    <row r="411" spans="1:13">
      <c r="A411" s="3">
        <v>199704</v>
      </c>
      <c r="B411" s="7">
        <v>3.6587250000000002E-2</v>
      </c>
      <c r="C411" s="8">
        <v>-0.38565318718384312</v>
      </c>
      <c r="D411" s="9">
        <v>4.9471966795688438</v>
      </c>
      <c r="E411" s="9">
        <v>2.0548999999999999</v>
      </c>
      <c r="F411" s="9">
        <v>2.0609000000000002</v>
      </c>
      <c r="G411" s="9">
        <v>6.0077999999999996</v>
      </c>
      <c r="H411" s="21"/>
      <c r="K411" s="24"/>
      <c r="M411" s="10"/>
    </row>
    <row r="412" spans="1:13">
      <c r="A412" s="3">
        <v>199705</v>
      </c>
      <c r="B412" s="7">
        <v>3.579358333333333E-2</v>
      </c>
      <c r="C412" s="8">
        <v>-0.76211512913201274</v>
      </c>
      <c r="D412" s="9">
        <v>3.1743140749606491</v>
      </c>
      <c r="E412" s="9">
        <v>1.3271999999999999</v>
      </c>
      <c r="F412" s="9">
        <v>-6.7663000000000002</v>
      </c>
      <c r="G412" s="9">
        <v>-3.6593</v>
      </c>
      <c r="H412" s="21"/>
      <c r="K412" s="24"/>
      <c r="M412" s="10"/>
    </row>
    <row r="413" spans="1:13">
      <c r="A413" s="3">
        <v>199706</v>
      </c>
      <c r="B413" s="7">
        <v>3.6468250000000001E-2</v>
      </c>
      <c r="C413" s="8">
        <v>1.2436017031656421</v>
      </c>
      <c r="D413" s="9">
        <v>4.5153643436266488</v>
      </c>
      <c r="E413" s="9">
        <v>1.3367</v>
      </c>
      <c r="F413" s="9">
        <v>-1.0949</v>
      </c>
      <c r="G413" s="9">
        <v>3.0346000000000002</v>
      </c>
      <c r="H413" s="21"/>
      <c r="K413" s="24"/>
      <c r="M413" s="10"/>
    </row>
    <row r="414" spans="1:13">
      <c r="A414" s="3">
        <v>199707</v>
      </c>
      <c r="B414" s="7">
        <v>3.6325749999999997E-2</v>
      </c>
      <c r="C414" s="8">
        <v>1.4682000611719648</v>
      </c>
      <c r="D414" s="9">
        <v>-0.62614612489141352</v>
      </c>
      <c r="E414" s="9">
        <v>2.1867000000000001</v>
      </c>
      <c r="F414" s="9">
        <v>2.9399000000000002</v>
      </c>
      <c r="G414" s="9">
        <v>9.9273000000000007</v>
      </c>
      <c r="H414" s="21"/>
      <c r="K414" s="24"/>
    </row>
    <row r="415" spans="1:13">
      <c r="A415" s="3">
        <v>199708</v>
      </c>
      <c r="B415" s="7">
        <v>3.5515833333333337E-2</v>
      </c>
      <c r="C415" s="8">
        <v>0.74650081983862471</v>
      </c>
      <c r="D415" s="9">
        <v>-7.5046437373283652</v>
      </c>
      <c r="E415" s="9">
        <v>-2.8525</v>
      </c>
      <c r="F415" s="9">
        <v>1.7218</v>
      </c>
      <c r="G415" s="9">
        <v>-4.6136999999999997</v>
      </c>
      <c r="H415" s="21"/>
      <c r="K415" s="24"/>
    </row>
    <row r="416" spans="1:13">
      <c r="A416" s="3">
        <v>199709</v>
      </c>
      <c r="B416" s="7">
        <v>3.6833333333333336E-2</v>
      </c>
      <c r="C416" s="8">
        <v>0.72960873215519584</v>
      </c>
      <c r="D416" s="9">
        <v>-2.4695652173913119</v>
      </c>
      <c r="E416" s="9">
        <v>0.30320000000000003</v>
      </c>
      <c r="F416" s="9">
        <v>2.9346999999999999</v>
      </c>
      <c r="G416" s="9">
        <v>6.3623000000000003</v>
      </c>
      <c r="H416" s="21"/>
      <c r="K416" s="24"/>
    </row>
    <row r="417" spans="1:11">
      <c r="A417" s="3">
        <v>199710</v>
      </c>
      <c r="B417" s="7">
        <v>3.5189333333333329E-2</v>
      </c>
      <c r="C417" s="8">
        <v>1.3030236965630992</v>
      </c>
      <c r="D417" s="9">
        <v>-8.0087745269560973</v>
      </c>
      <c r="E417" s="9">
        <v>-1.0290999999999999</v>
      </c>
      <c r="F417" s="9">
        <v>1.7398</v>
      </c>
      <c r="G417" s="9">
        <v>-4.5113000000000003</v>
      </c>
      <c r="H417" s="21"/>
      <c r="K417" s="24"/>
    </row>
    <row r="418" spans="1:11">
      <c r="A418" s="3">
        <v>199711</v>
      </c>
      <c r="B418" s="7">
        <v>3.7314750000000001E-2</v>
      </c>
      <c r="C418" s="8">
        <v>-0.51364296134838172</v>
      </c>
      <c r="D418" s="9">
        <v>-1.9464560017555366</v>
      </c>
      <c r="E418" s="9">
        <v>-2.7759</v>
      </c>
      <c r="F418" s="9">
        <v>5.6872999999999996</v>
      </c>
      <c r="G418" s="9">
        <v>9.4295000000000009</v>
      </c>
      <c r="H418" s="21"/>
      <c r="K418" s="24"/>
    </row>
    <row r="419" spans="1:11">
      <c r="A419" s="3">
        <v>199712</v>
      </c>
      <c r="B419" s="7">
        <v>3.2976166666666668E-2</v>
      </c>
      <c r="C419" s="8">
        <v>0.10666855758205696</v>
      </c>
      <c r="D419" s="9">
        <v>-6.1387999910480495</v>
      </c>
      <c r="E419" s="9">
        <v>-0.63990000000000002</v>
      </c>
      <c r="F419" s="9">
        <v>1.8529</v>
      </c>
      <c r="G419" s="9">
        <v>4.4622999999999999</v>
      </c>
      <c r="H419" s="21"/>
      <c r="K419" s="24"/>
    </row>
    <row r="420" spans="1:11">
      <c r="A420" s="3">
        <v>199801</v>
      </c>
      <c r="B420" s="7">
        <v>3.5219250000000001E-2</v>
      </c>
      <c r="C420" s="8">
        <v>-0.49915184751517794</v>
      </c>
      <c r="D420" s="9">
        <v>7.8755364806866845</v>
      </c>
      <c r="E420" s="9">
        <v>2.5806</v>
      </c>
      <c r="F420" s="9">
        <v>-1.7782</v>
      </c>
      <c r="G420" s="9">
        <v>-0.86329999999999996</v>
      </c>
      <c r="H420" s="21"/>
      <c r="K420" s="24"/>
    </row>
    <row r="421" spans="1:11">
      <c r="A421" s="3">
        <v>199802</v>
      </c>
      <c r="B421" s="7">
        <v>3.5570166666666667E-2</v>
      </c>
      <c r="C421" s="8">
        <v>0.72404736443678619</v>
      </c>
      <c r="D421" s="9">
        <v>0.41037655917304239</v>
      </c>
      <c r="E421" s="9">
        <v>6.8000000000000005E-2</v>
      </c>
      <c r="F421" s="9">
        <v>0.3548</v>
      </c>
      <c r="G421" s="9">
        <v>6.9550000000000001</v>
      </c>
      <c r="H421" s="21"/>
      <c r="K421" s="24"/>
    </row>
    <row r="422" spans="1:11">
      <c r="A422" s="3">
        <v>199803</v>
      </c>
      <c r="B422" s="7">
        <v>3.7272666666666669E-2</v>
      </c>
      <c r="C422" s="8">
        <v>0.46458697714895081</v>
      </c>
      <c r="D422" s="9">
        <v>-1.1153016450699105</v>
      </c>
      <c r="E422" s="91">
        <v>0.74557400365540261</v>
      </c>
      <c r="F422" s="9">
        <v>5.4691999999999998</v>
      </c>
      <c r="G422" s="9">
        <v>11.7256</v>
      </c>
      <c r="H422" s="21"/>
      <c r="K422" s="24"/>
    </row>
    <row r="423" spans="1:11">
      <c r="A423" s="3">
        <f>+A411+100</f>
        <v>199804</v>
      </c>
      <c r="B423" s="88">
        <v>3.6944416666666667E-2</v>
      </c>
      <c r="C423" s="13">
        <v>0.81236660128509719</v>
      </c>
      <c r="D423" s="33">
        <v>-2.2943472389178377</v>
      </c>
      <c r="E423" s="13">
        <v>0.43926794670334779</v>
      </c>
      <c r="F423" s="13">
        <v>0.63404917516427517</v>
      </c>
      <c r="G423" s="33">
        <v>-0.76011057078231303</v>
      </c>
      <c r="H423" s="21"/>
      <c r="K423" s="24"/>
    </row>
    <row r="424" spans="1:11">
      <c r="A424" s="3">
        <f t="shared" ref="A424:A487" si="3">+A412+100</f>
        <v>199805</v>
      </c>
      <c r="B424" s="88">
        <v>3.5657916666666671E-2</v>
      </c>
      <c r="C424" s="13">
        <v>1.3102607729160054</v>
      </c>
      <c r="D424" s="33">
        <v>-0.11847441408325832</v>
      </c>
      <c r="E424" s="7">
        <v>1.4384995019975921</v>
      </c>
      <c r="F424" s="13">
        <v>5.9505184735277217</v>
      </c>
      <c r="G424" s="33">
        <v>4.4811007835766636</v>
      </c>
      <c r="H424" s="21"/>
      <c r="K424" s="24"/>
    </row>
    <row r="425" spans="1:11">
      <c r="A425" s="3">
        <f t="shared" si="3"/>
        <v>199806</v>
      </c>
      <c r="B425" s="88">
        <v>3.6401499999999996E-2</v>
      </c>
      <c r="C425" s="13">
        <v>-0.62617711412864541</v>
      </c>
      <c r="D425" s="33">
        <v>0.74590550342918949</v>
      </c>
      <c r="E425" s="13">
        <v>5.3617291686891555E-2</v>
      </c>
      <c r="F425" s="7">
        <v>0.50687592635227929</v>
      </c>
      <c r="G425" s="33">
        <v>3.4700259253984234</v>
      </c>
      <c r="H425" s="21"/>
      <c r="K425" s="24"/>
    </row>
    <row r="426" spans="1:11">
      <c r="A426" s="3">
        <f t="shared" si="3"/>
        <v>199807</v>
      </c>
      <c r="B426" s="88">
        <v>3.4431833333333335E-2</v>
      </c>
      <c r="C426" s="13">
        <v>0.49494299038912448</v>
      </c>
      <c r="D426" s="33">
        <v>2.5766232197979022</v>
      </c>
      <c r="E426" s="13">
        <v>1.3558125944139965</v>
      </c>
      <c r="F426" s="13">
        <v>4.9623324185908313</v>
      </c>
      <c r="G426" s="33">
        <v>2.5014107075327363</v>
      </c>
      <c r="H426" s="21"/>
      <c r="K426" s="24"/>
    </row>
    <row r="427" spans="1:11">
      <c r="A427" s="3">
        <f t="shared" si="3"/>
        <v>199808</v>
      </c>
      <c r="B427" s="88">
        <v>3.5595250000000002E-2</v>
      </c>
      <c r="C427" s="13">
        <v>0.8953372441257379</v>
      </c>
      <c r="D427" s="33">
        <v>-12.314495302141815</v>
      </c>
      <c r="E427" s="13">
        <v>-2.1220488116918235</v>
      </c>
      <c r="F427" s="13">
        <v>0.27608571804198512</v>
      </c>
      <c r="G427" s="33">
        <v>-15.339976865765992</v>
      </c>
      <c r="H427" s="21"/>
      <c r="K427" s="24"/>
    </row>
    <row r="428" spans="1:11">
      <c r="A428" s="3">
        <f t="shared" si="3"/>
        <v>199809</v>
      </c>
      <c r="B428" s="88">
        <v>2.6791666666666668E-2</v>
      </c>
      <c r="C428" s="13">
        <v>1.8809179832003364</v>
      </c>
      <c r="D428" s="33">
        <v>-5.3324494864737781</v>
      </c>
      <c r="E428" s="13">
        <v>-1.516060909191963</v>
      </c>
      <c r="F428" s="13">
        <v>1.3635171750721042</v>
      </c>
      <c r="G428" s="33">
        <v>-3.6437486239359829</v>
      </c>
      <c r="H428" s="21"/>
      <c r="K428" s="24"/>
    </row>
    <row r="429" spans="1:11">
      <c r="A429" s="3">
        <f t="shared" si="3"/>
        <v>199810</v>
      </c>
      <c r="B429" s="88">
        <v>1.962125E-2</v>
      </c>
      <c r="C429" s="13">
        <v>5.1484911455124127E-2</v>
      </c>
      <c r="D429" s="33">
        <v>-0.76226943565471661</v>
      </c>
      <c r="E429" s="13">
        <v>-1.9183802451301246</v>
      </c>
      <c r="F429" s="13">
        <v>-14.361472794688279</v>
      </c>
      <c r="G429" s="33">
        <v>-7.6837219233341303</v>
      </c>
      <c r="H429" s="21"/>
      <c r="K429" s="24"/>
    </row>
    <row r="430" spans="1:11">
      <c r="A430" s="3">
        <f t="shared" si="3"/>
        <v>199811</v>
      </c>
      <c r="B430" s="88">
        <v>1.6798250000000001E-2</v>
      </c>
      <c r="C430" s="13">
        <v>-0.88140729134836837</v>
      </c>
      <c r="D430" s="33">
        <v>10.423272389492766</v>
      </c>
      <c r="E430" s="13">
        <v>3.2971180422110224</v>
      </c>
      <c r="F430" s="13">
        <v>5.2910939938579427</v>
      </c>
      <c r="G430" s="33">
        <v>13.868180116803996</v>
      </c>
      <c r="H430" s="21"/>
      <c r="K430" s="24"/>
    </row>
    <row r="431" spans="1:11">
      <c r="A431" s="3">
        <f t="shared" si="3"/>
        <v>199812</v>
      </c>
      <c r="B431" s="88">
        <v>2.0912666666666666E-2</v>
      </c>
      <c r="C431" s="13">
        <v>-4.0921246498398567</v>
      </c>
      <c r="D431" s="33">
        <v>-4.9138161140814152</v>
      </c>
      <c r="E431" s="13">
        <v>-0.87444136007378548</v>
      </c>
      <c r="F431" s="13">
        <v>-6.7895765366403404</v>
      </c>
      <c r="G431" s="33">
        <v>-2.8328870951235041</v>
      </c>
      <c r="H431" s="21"/>
      <c r="K431" s="24"/>
    </row>
    <row r="432" spans="1:11">
      <c r="A432" s="3">
        <f t="shared" si="3"/>
        <v>199901</v>
      </c>
      <c r="B432" s="88">
        <v>1.8771916666666666E-2</v>
      </c>
      <c r="C432" s="13">
        <v>0.51564420134431188</v>
      </c>
      <c r="D432" s="33">
        <v>3.5268297662390813</v>
      </c>
      <c r="E432" s="13">
        <v>0.55761204495958783</v>
      </c>
      <c r="F432" s="89">
        <v>2.7982999999999998</v>
      </c>
      <c r="G432" s="33">
        <v>3.8375352605916069</v>
      </c>
      <c r="H432" s="21"/>
      <c r="K432" s="24"/>
    </row>
    <row r="433" spans="1:11">
      <c r="A433" s="3">
        <f t="shared" si="3"/>
        <v>199902</v>
      </c>
      <c r="B433" s="88">
        <v>1.4692999999999999E-2</v>
      </c>
      <c r="C433" s="13">
        <v>1.0892237020643014</v>
      </c>
      <c r="D433" s="33">
        <v>-0.44370675913296687</v>
      </c>
      <c r="E433" s="13">
        <v>0.30329851099877292</v>
      </c>
      <c r="F433" s="89">
        <v>-1.0721000000000001</v>
      </c>
      <c r="G433" s="33">
        <v>2.0020387060306843</v>
      </c>
      <c r="H433" s="21"/>
      <c r="K433" s="24"/>
    </row>
    <row r="434" spans="1:11">
      <c r="A434" s="3">
        <f t="shared" si="3"/>
        <v>199903</v>
      </c>
      <c r="B434" s="88">
        <v>3.4090833333333334E-3</v>
      </c>
      <c r="C434" s="13">
        <v>1.5373441495117213</v>
      </c>
      <c r="D434" s="33">
        <v>13.662699526254119</v>
      </c>
      <c r="E434" s="13">
        <v>5.8562161993533479</v>
      </c>
      <c r="F434" s="89">
        <v>-0.15290000000000001</v>
      </c>
      <c r="G434" s="33">
        <v>3.0125853910221823</v>
      </c>
      <c r="H434" s="21"/>
      <c r="K434" s="24"/>
    </row>
    <row r="435" spans="1:11">
      <c r="A435" s="3">
        <f t="shared" si="3"/>
        <v>199904</v>
      </c>
      <c r="B435" s="88">
        <v>2.6190833333333331E-3</v>
      </c>
      <c r="C435" s="13">
        <v>1.7409572254331707</v>
      </c>
      <c r="D435" s="33">
        <v>5.5171512387812705</v>
      </c>
      <c r="E435" s="13">
        <v>1.7610703670335015</v>
      </c>
      <c r="F435" s="89">
        <v>0.67120000000000002</v>
      </c>
      <c r="G435" s="33">
        <v>3.8644941210926653</v>
      </c>
      <c r="H435" s="21"/>
      <c r="K435" s="24"/>
    </row>
    <row r="436" spans="1:11">
      <c r="A436" s="3">
        <f t="shared" si="3"/>
        <v>199905</v>
      </c>
      <c r="B436" s="88">
        <v>2.5000000000000001E-3</v>
      </c>
      <c r="C436" s="13">
        <v>0.20488358681880481</v>
      </c>
      <c r="D436" s="33">
        <v>-2.9852595069986498</v>
      </c>
      <c r="E436" s="13">
        <v>8.1916684939331574E-2</v>
      </c>
      <c r="F436" s="89">
        <v>0.55259999999999998</v>
      </c>
      <c r="G436" s="33">
        <v>-1.6585608213533942</v>
      </c>
      <c r="H436" s="21"/>
      <c r="K436" s="24"/>
    </row>
    <row r="437" spans="1:11">
      <c r="A437" s="3">
        <f t="shared" si="3"/>
        <v>199906</v>
      </c>
      <c r="B437" s="88">
        <v>2.5000000000000001E-3</v>
      </c>
      <c r="C437" s="13">
        <v>-2.3425535229491978</v>
      </c>
      <c r="D437" s="33">
        <v>9.1781579843377656</v>
      </c>
      <c r="E437" s="13">
        <v>2.9482404395077433</v>
      </c>
      <c r="F437" s="89">
        <v>-1.9919</v>
      </c>
      <c r="G437" s="33">
        <v>4.0030799680609963</v>
      </c>
      <c r="H437" s="21"/>
      <c r="K437" s="24"/>
    </row>
    <row r="438" spans="1:11">
      <c r="A438" s="3">
        <f t="shared" si="3"/>
        <v>199907</v>
      </c>
      <c r="B438" s="88">
        <v>2.5000000000000001E-3</v>
      </c>
      <c r="C438" s="13">
        <v>0.85825890248603098</v>
      </c>
      <c r="D438" s="33">
        <v>4.4323165383490792</v>
      </c>
      <c r="E438" s="13">
        <v>2.7782797071944643</v>
      </c>
      <c r="F438" s="89">
        <v>-4.3384</v>
      </c>
      <c r="G438" s="33">
        <v>-7.3491768809269109</v>
      </c>
      <c r="H438" s="21"/>
      <c r="K438" s="24"/>
    </row>
    <row r="439" spans="1:11">
      <c r="A439" s="3">
        <f t="shared" si="3"/>
        <v>199908</v>
      </c>
      <c r="B439" s="88">
        <v>2.5000000000000001E-3</v>
      </c>
      <c r="C439" s="13">
        <v>-0.28193818591142339</v>
      </c>
      <c r="D439" s="33">
        <v>-1.471969739387935</v>
      </c>
      <c r="E439" s="13">
        <v>-0.47800811070566329</v>
      </c>
      <c r="F439" s="89">
        <v>-4.9709000000000003</v>
      </c>
      <c r="G439" s="33">
        <v>-4.203678487136675</v>
      </c>
      <c r="H439" s="21"/>
      <c r="K439" s="24"/>
    </row>
    <row r="440" spans="1:11">
      <c r="A440" s="3">
        <f t="shared" si="3"/>
        <v>199909</v>
      </c>
      <c r="B440" s="88">
        <v>2.7083333333333334E-3</v>
      </c>
      <c r="C440" s="13">
        <v>1.3753734102671666</v>
      </c>
      <c r="D440" s="33">
        <v>3.6869123766346101</v>
      </c>
      <c r="E440" s="13">
        <v>1.2373667485165996</v>
      </c>
      <c r="F440" s="89">
        <v>-1.9912000000000001</v>
      </c>
      <c r="G440" s="33">
        <v>-6.6538635971189368</v>
      </c>
      <c r="H440" s="21"/>
      <c r="K440" s="24"/>
    </row>
    <row r="441" spans="1:11">
      <c r="A441" s="3">
        <f t="shared" si="3"/>
        <v>199910</v>
      </c>
      <c r="B441" s="88">
        <v>2.0416666666666669E-3</v>
      </c>
      <c r="C441" s="13">
        <v>-0.12581409804129917</v>
      </c>
      <c r="D441" s="33">
        <v>3.7878326533097972</v>
      </c>
      <c r="E441" s="13">
        <v>0.57059985691378934</v>
      </c>
      <c r="F441" s="89">
        <v>-2.3273999999999999</v>
      </c>
      <c r="G441" s="33">
        <v>4.8669731260394089</v>
      </c>
      <c r="H441" s="21"/>
      <c r="K441" s="24"/>
    </row>
    <row r="442" spans="1:11">
      <c r="A442" s="3">
        <f t="shared" si="3"/>
        <v>199911</v>
      </c>
      <c r="B442" s="88">
        <v>2.2916666666666667E-3</v>
      </c>
      <c r="C442" s="13">
        <v>-0.23392097390874111</v>
      </c>
      <c r="D442" s="33">
        <v>4.9680220618435689</v>
      </c>
      <c r="E442" s="13">
        <v>3.3621480733194931</v>
      </c>
      <c r="F442" s="89">
        <v>-3.5459000000000001</v>
      </c>
      <c r="G442" s="33">
        <v>1.4660446471523869</v>
      </c>
      <c r="H442" s="21"/>
      <c r="K442" s="24"/>
    </row>
    <row r="443" spans="1:11">
      <c r="A443" s="3">
        <f t="shared" si="3"/>
        <v>199912</v>
      </c>
      <c r="B443" s="88">
        <v>2.0238333333333332E-3</v>
      </c>
      <c r="C443" s="13">
        <v>0.95879587469578365</v>
      </c>
      <c r="D443" s="33">
        <v>4.9335651240657974</v>
      </c>
      <c r="E443" s="13">
        <v>5.8289005438715735</v>
      </c>
      <c r="F443" s="89">
        <v>-0.3584</v>
      </c>
      <c r="G443" s="33">
        <v>7.8351273594098991</v>
      </c>
      <c r="H443" s="21"/>
      <c r="K443" s="24"/>
    </row>
    <row r="444" spans="1:11">
      <c r="A444" s="3">
        <f t="shared" si="3"/>
        <v>200001</v>
      </c>
      <c r="B444" s="88">
        <v>1.7105E-3</v>
      </c>
      <c r="C444" s="13">
        <v>9.3242962354045389E-2</v>
      </c>
      <c r="D444" s="33">
        <v>-0.82302115350809668</v>
      </c>
      <c r="E444" s="13">
        <v>-0.71659194089614964</v>
      </c>
      <c r="F444" s="89">
        <v>3.2919</v>
      </c>
      <c r="G444" s="33">
        <v>-0.94288290092712224</v>
      </c>
      <c r="H444" s="21"/>
      <c r="K444" s="24"/>
    </row>
    <row r="445" spans="1:11">
      <c r="A445" s="3">
        <f t="shared" si="3"/>
        <v>200002</v>
      </c>
      <c r="B445" s="88">
        <v>2.8750000000000004E-3</v>
      </c>
      <c r="C445" s="13">
        <v>-0.48221093131788351</v>
      </c>
      <c r="D445" s="33">
        <v>0.65689823717087759</v>
      </c>
      <c r="E445" s="13">
        <v>2.57285982582518</v>
      </c>
      <c r="F445" s="89">
        <v>2.9798</v>
      </c>
      <c r="G445" s="33">
        <v>4.5976114679334046</v>
      </c>
      <c r="H445" s="21"/>
      <c r="K445" s="24"/>
    </row>
    <row r="446" spans="1:11">
      <c r="A446" s="3">
        <f t="shared" si="3"/>
        <v>200003</v>
      </c>
      <c r="B446" s="88">
        <v>1.7803333333333334E-3</v>
      </c>
      <c r="C446" s="13">
        <v>0.36038160403928376</v>
      </c>
      <c r="D446" s="33">
        <v>-0.43916521256557317</v>
      </c>
      <c r="E446" s="13">
        <v>-0.66991326258660777</v>
      </c>
      <c r="F446" s="89">
        <v>-5.4333999999999998</v>
      </c>
      <c r="G446" s="33">
        <v>1.7925423056272649</v>
      </c>
      <c r="H446" s="21"/>
      <c r="K446" s="24"/>
    </row>
    <row r="447" spans="1:11">
      <c r="A447" s="3">
        <f t="shared" si="3"/>
        <v>200004</v>
      </c>
      <c r="B447" s="88">
        <v>1.6666666666666668E-3</v>
      </c>
      <c r="C447" s="13">
        <v>0.37323664322272965</v>
      </c>
      <c r="D447" s="33">
        <v>-3.3449817234615042</v>
      </c>
      <c r="E447" s="13">
        <v>-0.9066754941503552</v>
      </c>
      <c r="F447" s="89">
        <v>3.2999000000000001</v>
      </c>
      <c r="G447" s="33">
        <v>-1.2738544548974606</v>
      </c>
      <c r="H447" s="21"/>
      <c r="K447" s="24"/>
    </row>
    <row r="448" spans="1:11">
      <c r="A448" s="3">
        <f t="shared" si="3"/>
        <v>200005</v>
      </c>
      <c r="B448" s="88">
        <v>1.75E-3</v>
      </c>
      <c r="C448" s="13">
        <v>0.64043948776746351</v>
      </c>
      <c r="D448" s="33">
        <v>-7.6401404037995562</v>
      </c>
      <c r="E448" s="13">
        <v>-2.1358707787629494</v>
      </c>
      <c r="F448" s="89">
        <v>5.4399999999999997E-2</v>
      </c>
      <c r="G448" s="33">
        <v>-1.2891006672795524</v>
      </c>
      <c r="H448" s="21"/>
      <c r="K448" s="24"/>
    </row>
    <row r="449" spans="1:11">
      <c r="A449" s="3">
        <f t="shared" si="3"/>
        <v>200006</v>
      </c>
      <c r="B449" s="88">
        <v>1.7424166666666666E-3</v>
      </c>
      <c r="C449" s="13">
        <v>-0.26152853981674662</v>
      </c>
      <c r="D449" s="33">
        <v>4.5473375800767268</v>
      </c>
      <c r="E449" s="13">
        <v>3.1817438687202548</v>
      </c>
      <c r="F449" s="89">
        <v>0.87429999999999997</v>
      </c>
      <c r="G449" s="33">
        <v>-0.21802873255728494</v>
      </c>
      <c r="H449" s="21"/>
      <c r="K449" s="24"/>
    </row>
    <row r="450" spans="1:11">
      <c r="A450" s="3">
        <f t="shared" si="3"/>
        <v>200007</v>
      </c>
      <c r="B450" s="88">
        <v>1.75E-3</v>
      </c>
      <c r="C450" s="13">
        <v>0.47421089507320158</v>
      </c>
      <c r="D450" s="33">
        <v>-8.6962264476003863</v>
      </c>
      <c r="E450" s="13">
        <v>-3.0078892887800079</v>
      </c>
      <c r="F450" s="89">
        <v>2.8449</v>
      </c>
      <c r="G450" s="33">
        <v>3.3054931039635971</v>
      </c>
      <c r="H450" s="21"/>
      <c r="K450" s="24"/>
    </row>
    <row r="451" spans="1:11">
      <c r="A451" s="3">
        <f t="shared" si="3"/>
        <v>200008</v>
      </c>
      <c r="B451" s="88">
        <v>1.293475E-2</v>
      </c>
      <c r="C451" s="13">
        <v>-0.96655833081582543</v>
      </c>
      <c r="D451" s="33">
        <v>4.0222655512925254</v>
      </c>
      <c r="E451" s="13">
        <v>2.3127270899455876</v>
      </c>
      <c r="F451" s="89">
        <v>-3.4005999999999998</v>
      </c>
      <c r="G451" s="33">
        <v>1.1431861229412865</v>
      </c>
      <c r="H451" s="21"/>
      <c r="K451" s="24"/>
    </row>
    <row r="452" spans="1:11">
      <c r="A452" s="3">
        <f t="shared" si="3"/>
        <v>200009</v>
      </c>
      <c r="B452" s="88">
        <v>2.0791666666666667E-2</v>
      </c>
      <c r="C452" s="13">
        <v>0.3263988344081481</v>
      </c>
      <c r="D452" s="33">
        <v>-2.4427850167790255</v>
      </c>
      <c r="E452" s="13">
        <v>-2.1732455332312273</v>
      </c>
      <c r="F452" s="89">
        <v>1.8252999999999999</v>
      </c>
      <c r="G452" s="33">
        <v>-4.1282839364598312</v>
      </c>
      <c r="H452" s="21"/>
      <c r="K452" s="24"/>
    </row>
    <row r="453" spans="1:11">
      <c r="A453" s="3">
        <f t="shared" si="3"/>
        <v>200010</v>
      </c>
      <c r="B453" s="88">
        <v>2.0634916666666666E-2</v>
      </c>
      <c r="C453" s="13">
        <v>0.46123597157960994</v>
      </c>
      <c r="D453" s="33">
        <v>-6.1743468964021275</v>
      </c>
      <c r="E453" s="13">
        <v>-2.7818382372723272</v>
      </c>
      <c r="F453" s="89">
        <v>0.1522</v>
      </c>
      <c r="G453" s="33">
        <v>1.0135896905144604</v>
      </c>
      <c r="H453" s="21"/>
      <c r="K453" s="24"/>
    </row>
    <row r="454" spans="1:11">
      <c r="A454" s="3">
        <f t="shared" si="3"/>
        <v>200011</v>
      </c>
      <c r="B454" s="88">
        <v>2.0625000000000001E-2</v>
      </c>
      <c r="C454" s="13">
        <v>1.0491093461704848</v>
      </c>
      <c r="D454" s="33">
        <v>-1.2491495082010418</v>
      </c>
      <c r="E454" s="13">
        <v>-0.32433329951015999</v>
      </c>
      <c r="F454" s="89">
        <v>3.8978000000000002</v>
      </c>
      <c r="G454" s="33">
        <v>-4.844465198060222</v>
      </c>
      <c r="H454" s="21"/>
      <c r="K454" s="24"/>
    </row>
    <row r="455" spans="1:11">
      <c r="A455" s="3">
        <f t="shared" si="3"/>
        <v>200012</v>
      </c>
      <c r="B455" s="88">
        <v>2.0119083333333333E-2</v>
      </c>
      <c r="C455" s="13">
        <v>-1.5234166699207297E-2</v>
      </c>
      <c r="D455" s="33">
        <v>-5.7702084392475816</v>
      </c>
      <c r="E455" s="13">
        <v>-0.65670017416992188</v>
      </c>
      <c r="F455" s="89">
        <v>7.9791999999999996</v>
      </c>
      <c r="G455" s="33">
        <v>3.3001663069466947</v>
      </c>
      <c r="H455" s="21"/>
      <c r="K455" s="24"/>
    </row>
    <row r="456" spans="1:11">
      <c r="A456" s="3">
        <f t="shared" si="3"/>
        <v>200101</v>
      </c>
      <c r="B456" s="88">
        <v>2.0745583333333335E-2</v>
      </c>
      <c r="C456" s="13">
        <v>1.144904455261786</v>
      </c>
      <c r="D456" s="33">
        <v>1.2948475856487729</v>
      </c>
      <c r="E456" s="13">
        <v>0.98746294685025937</v>
      </c>
      <c r="F456" s="89">
        <v>2.5503</v>
      </c>
      <c r="G456" s="33">
        <v>4.1080195859519275</v>
      </c>
      <c r="H456" s="21"/>
      <c r="K456" s="24"/>
    </row>
    <row r="457" spans="1:11">
      <c r="A457" s="3">
        <f t="shared" si="3"/>
        <v>200102</v>
      </c>
      <c r="B457" s="88">
        <v>2.0701750000000001E-2</v>
      </c>
      <c r="C457" s="13">
        <v>0.93642330172649668</v>
      </c>
      <c r="D457" s="33">
        <v>-4.4999649590020336</v>
      </c>
      <c r="E457" s="13">
        <v>-1.570395679935932</v>
      </c>
      <c r="F457" s="89">
        <v>1.0202</v>
      </c>
      <c r="G457" s="33">
        <v>-8.403560424961432</v>
      </c>
      <c r="H457" s="21"/>
      <c r="K457" s="24"/>
    </row>
    <row r="458" spans="1:11">
      <c r="A458" s="3">
        <f t="shared" si="3"/>
        <v>200103</v>
      </c>
      <c r="B458" s="88">
        <v>8.8889166666666665E-3</v>
      </c>
      <c r="C458" s="13">
        <v>0.44867995814552586</v>
      </c>
      <c r="D458" s="33">
        <v>3.3052271609830486</v>
      </c>
      <c r="E458" s="13">
        <v>1.9354584764871507</v>
      </c>
      <c r="F458" s="89">
        <v>5.8425000000000002</v>
      </c>
      <c r="G458" s="33">
        <v>1.2424437332696714</v>
      </c>
      <c r="H458" s="21"/>
      <c r="K458" s="24"/>
    </row>
    <row r="459" spans="1:11">
      <c r="A459" s="3">
        <f t="shared" si="3"/>
        <v>200104</v>
      </c>
      <c r="B459" s="88">
        <v>1.6666666666666668E-3</v>
      </c>
      <c r="C459" s="13">
        <v>0.10364736332884039</v>
      </c>
      <c r="D459" s="33">
        <v>6.983583499676782</v>
      </c>
      <c r="E459" s="13">
        <v>1.4336858247692819</v>
      </c>
      <c r="F459" s="89">
        <v>-2.0101</v>
      </c>
      <c r="G459" s="33">
        <v>6.0086191689637802</v>
      </c>
      <c r="H459" s="21"/>
      <c r="K459" s="24"/>
    </row>
    <row r="460" spans="1:11">
      <c r="A460" s="3">
        <f t="shared" si="3"/>
        <v>200105</v>
      </c>
      <c r="B460" s="88">
        <v>1.5475833333333333E-3</v>
      </c>
      <c r="C460" s="13">
        <v>0.70497545156225083</v>
      </c>
      <c r="D460" s="33">
        <v>-4.0676210459217543</v>
      </c>
      <c r="E460" s="13">
        <v>-0.19378580233484488</v>
      </c>
      <c r="F460" s="89">
        <v>-4.9025999999999996</v>
      </c>
      <c r="G460" s="33">
        <v>-4.5080265216499331</v>
      </c>
      <c r="H460" s="21"/>
      <c r="K460" s="24"/>
    </row>
    <row r="461" spans="1:11">
      <c r="A461" s="3">
        <f t="shared" si="3"/>
        <v>200106</v>
      </c>
      <c r="B461" s="88">
        <v>1.4682499999999999E-3</v>
      </c>
      <c r="C461" s="13">
        <v>0.25850595198029236</v>
      </c>
      <c r="D461" s="33">
        <v>-0.71498774899984019</v>
      </c>
      <c r="E461" s="13">
        <v>-1.445408494090672</v>
      </c>
      <c r="F461" s="89">
        <v>5.3783000000000003</v>
      </c>
      <c r="G461" s="33">
        <v>1.4640642534904824</v>
      </c>
      <c r="H461" s="21"/>
      <c r="K461" s="24"/>
    </row>
    <row r="462" spans="1:11">
      <c r="A462" s="3">
        <f t="shared" si="3"/>
        <v>200107</v>
      </c>
      <c r="B462" s="88">
        <v>1.0714166666666667E-3</v>
      </c>
      <c r="C462" s="13">
        <v>-0.46012650079957362</v>
      </c>
      <c r="D462" s="33">
        <v>-8.5043047858064043</v>
      </c>
      <c r="E462" s="13">
        <v>-3.2063367446043545</v>
      </c>
      <c r="F462" s="89">
        <v>3.3218000000000001</v>
      </c>
      <c r="G462" s="33">
        <v>-1.1459439046829778</v>
      </c>
      <c r="H462" s="21"/>
      <c r="K462" s="24"/>
    </row>
    <row r="463" spans="1:11">
      <c r="A463" s="3">
        <f t="shared" si="3"/>
        <v>200108</v>
      </c>
      <c r="B463" s="88">
        <v>8.3333333333333339E-4</v>
      </c>
      <c r="C463" s="13">
        <v>4.3338230991207816E-2</v>
      </c>
      <c r="D463" s="33">
        <v>-7.2642213857946221</v>
      </c>
      <c r="E463" s="13">
        <v>-1.5279456984282569</v>
      </c>
      <c r="F463" s="89">
        <v>-2.3519000000000001</v>
      </c>
      <c r="G463" s="33">
        <v>-10.675432640443539</v>
      </c>
      <c r="H463" s="21"/>
      <c r="K463" s="24"/>
    </row>
    <row r="464" spans="1:11">
      <c r="A464" s="3">
        <f t="shared" si="3"/>
        <v>200109</v>
      </c>
      <c r="B464" s="88">
        <v>4.2108333333333337E-4</v>
      </c>
      <c r="C464" s="13">
        <v>-6.9930730875378266E-2</v>
      </c>
      <c r="D464" s="33">
        <v>-6.9393321940317998</v>
      </c>
      <c r="E464" s="13">
        <v>-2.6500899089309637</v>
      </c>
      <c r="F464" s="89">
        <v>1.2381</v>
      </c>
      <c r="G464" s="33">
        <v>-8.6407315362792776</v>
      </c>
      <c r="H464" s="21"/>
      <c r="K464" s="24"/>
    </row>
    <row r="465" spans="1:11">
      <c r="A465" s="3">
        <f t="shared" si="3"/>
        <v>200110</v>
      </c>
      <c r="B465" s="88">
        <v>2.6133333333333331E-4</v>
      </c>
      <c r="C465" s="13">
        <v>0.3449450820568245</v>
      </c>
      <c r="D465" s="33">
        <v>3.5138523475712002</v>
      </c>
      <c r="E465" s="13">
        <v>0.89536112369013043</v>
      </c>
      <c r="F465" s="89">
        <v>4.5769000000000002</v>
      </c>
      <c r="G465" s="33">
        <v>4.6527592757801717</v>
      </c>
      <c r="H465" s="21"/>
      <c r="K465" s="24"/>
    </row>
    <row r="466" spans="1:11">
      <c r="A466" s="3">
        <f t="shared" si="3"/>
        <v>200111</v>
      </c>
      <c r="B466" s="88">
        <v>2.0241666666666669E-4</v>
      </c>
      <c r="C466" s="13">
        <v>-0.24955198637237608</v>
      </c>
      <c r="D466" s="33">
        <v>-0.85973082237346121</v>
      </c>
      <c r="E466" s="13">
        <v>0.21516086867507944</v>
      </c>
      <c r="F466" s="89">
        <v>-0.70589999999999997</v>
      </c>
      <c r="G466" s="33">
        <v>8.5423563284444448</v>
      </c>
      <c r="H466" s="21"/>
      <c r="K466" s="24"/>
    </row>
    <row r="467" spans="1:11">
      <c r="A467" s="3">
        <f t="shared" si="3"/>
        <v>200112</v>
      </c>
      <c r="B467" s="88">
        <v>1.5350000000000002E-4</v>
      </c>
      <c r="C467" s="13">
        <v>7.1232965499312684E-2</v>
      </c>
      <c r="D467" s="33">
        <v>-1.723188630224215</v>
      </c>
      <c r="E467" s="13">
        <v>-1.9882730781696445</v>
      </c>
      <c r="F467" s="89">
        <v>5.48</v>
      </c>
      <c r="G467" s="33">
        <v>7.3283439519011839</v>
      </c>
      <c r="H467" s="21"/>
      <c r="K467" s="24"/>
    </row>
    <row r="468" spans="1:11">
      <c r="A468" s="3">
        <f t="shared" si="3"/>
        <v>200201</v>
      </c>
      <c r="B468" s="88">
        <v>9.208333333333334E-5</v>
      </c>
      <c r="C468" s="13">
        <v>-0.67463324646607203</v>
      </c>
      <c r="D468" s="33">
        <v>-5.8432179279555356</v>
      </c>
      <c r="E468" s="13">
        <v>-0.34311161348637986</v>
      </c>
      <c r="F468" s="89">
        <v>1.4281999999999999</v>
      </c>
      <c r="G468" s="33">
        <v>-0.55975758949839971</v>
      </c>
      <c r="H468" s="21"/>
      <c r="K468" s="24"/>
    </row>
    <row r="469" spans="1:11">
      <c r="A469" s="3">
        <f t="shared" si="3"/>
        <v>200202</v>
      </c>
      <c r="B469" s="88">
        <v>8.3333333333333331E-5</v>
      </c>
      <c r="C469" s="13">
        <v>0.12371970195586002</v>
      </c>
      <c r="D469" s="33">
        <v>4.35013015991077</v>
      </c>
      <c r="E469" s="13">
        <v>0.70789199016192406</v>
      </c>
      <c r="F469" s="89">
        <v>0.82420000000000004</v>
      </c>
      <c r="G469" s="33">
        <v>-0.87349351873846626</v>
      </c>
      <c r="H469" s="21"/>
      <c r="K469" s="24"/>
    </row>
    <row r="470" spans="1:11">
      <c r="A470" s="3">
        <f t="shared" si="3"/>
        <v>200203</v>
      </c>
      <c r="B470" s="88">
        <v>1.7083333333333336E-4</v>
      </c>
      <c r="C470" s="13">
        <v>0.75918447583178672</v>
      </c>
      <c r="D470" s="33">
        <v>5.0802305793886227</v>
      </c>
      <c r="E470" s="13">
        <v>1.9390100465082716</v>
      </c>
      <c r="F470" s="89">
        <v>-2.0310000000000001</v>
      </c>
      <c r="G470" s="33">
        <v>2.8755585901361957</v>
      </c>
      <c r="H470" s="21"/>
      <c r="K470" s="24"/>
    </row>
    <row r="471" spans="1:11">
      <c r="A471" s="3">
        <f t="shared" si="3"/>
        <v>200204</v>
      </c>
      <c r="B471" s="88">
        <v>1.2300000000000001E-4</v>
      </c>
      <c r="C471" s="13">
        <v>0.37628715580451111</v>
      </c>
      <c r="D471" s="33">
        <v>2.0628958547070031</v>
      </c>
      <c r="E471" s="13">
        <v>1.0227608863013549</v>
      </c>
      <c r="F471" s="89">
        <v>-0.39100000000000001</v>
      </c>
      <c r="G471" s="33">
        <v>-8.7586456587061541</v>
      </c>
      <c r="H471" s="21"/>
      <c r="K471" s="24"/>
    </row>
    <row r="472" spans="1:11">
      <c r="A472" s="3">
        <f t="shared" si="3"/>
        <v>200205</v>
      </c>
      <c r="B472" s="88">
        <v>1.1508333333333334E-4</v>
      </c>
      <c r="C472" s="13">
        <v>0.17169251813315967</v>
      </c>
      <c r="D472" s="33">
        <v>3.5206938375396568</v>
      </c>
      <c r="E472" s="13">
        <v>0.4114779465660412</v>
      </c>
      <c r="F472" s="89">
        <v>-1.5168999999999999</v>
      </c>
      <c r="G472" s="33">
        <v>-4.7848276599417705</v>
      </c>
      <c r="H472" s="21"/>
      <c r="K472" s="24"/>
    </row>
    <row r="473" spans="1:11">
      <c r="A473" s="3">
        <f t="shared" si="3"/>
        <v>200206</v>
      </c>
      <c r="B473" s="88">
        <v>1.1666666666666667E-4</v>
      </c>
      <c r="C473" s="13">
        <v>0.53034563512595057</v>
      </c>
      <c r="D473" s="33">
        <v>-8.4991814592494936</v>
      </c>
      <c r="E473" s="13">
        <v>-1.8174128661475608</v>
      </c>
      <c r="F473" s="89">
        <v>-0.2432</v>
      </c>
      <c r="G473" s="33">
        <v>-11.326277559193866</v>
      </c>
      <c r="H473" s="21"/>
      <c r="K473" s="24"/>
    </row>
    <row r="474" spans="1:11">
      <c r="A474" s="3">
        <f t="shared" si="3"/>
        <v>200207</v>
      </c>
      <c r="B474" s="88">
        <v>1.4858333333333333E-4</v>
      </c>
      <c r="C474" s="13">
        <v>8.51348014301756E-2</v>
      </c>
      <c r="D474" s="33">
        <v>-5.8112102156620216</v>
      </c>
      <c r="E474" s="13">
        <v>-1.5953565310092399</v>
      </c>
      <c r="F474" s="89">
        <v>1.0419</v>
      </c>
      <c r="G474" s="33">
        <v>-8.2030881454333571</v>
      </c>
      <c r="H474" s="21"/>
      <c r="K474" s="24"/>
    </row>
    <row r="475" spans="1:11">
      <c r="A475" s="3">
        <f t="shared" si="3"/>
        <v>200208</v>
      </c>
      <c r="B475" s="88">
        <v>1.5533333333333333E-4</v>
      </c>
      <c r="C475" s="13">
        <v>0.85997286849075483</v>
      </c>
      <c r="D475" s="33">
        <v>-2.4051399040923793</v>
      </c>
      <c r="E475" s="13">
        <v>-0.13351935430999662</v>
      </c>
      <c r="F475" s="89">
        <v>0.58109999999999995</v>
      </c>
      <c r="G475" s="33">
        <v>-1.326224705107526</v>
      </c>
      <c r="H475" s="21"/>
      <c r="K475" s="24"/>
    </row>
    <row r="476" spans="1:11">
      <c r="A476" s="3">
        <f t="shared" si="3"/>
        <v>200209</v>
      </c>
      <c r="B476" s="88">
        <v>4.3858333333333336E-4</v>
      </c>
      <c r="C476" s="13">
        <v>-3.8548047267783492E-2</v>
      </c>
      <c r="D476" s="33">
        <v>-1.8308972255085099</v>
      </c>
      <c r="E476" s="13">
        <v>-4.6634136187695407E-2</v>
      </c>
      <c r="F476" s="89">
        <v>4.7385000000000002</v>
      </c>
      <c r="G476" s="33">
        <v>-9.2095287404944983</v>
      </c>
      <c r="H476" s="21"/>
      <c r="K476" s="24"/>
    </row>
    <row r="477" spans="1:11">
      <c r="A477" s="3">
        <f t="shared" si="3"/>
        <v>200210</v>
      </c>
      <c r="B477" s="88">
        <v>1.5908333333333334E-4</v>
      </c>
      <c r="C477" s="13">
        <v>0.76326166414331098</v>
      </c>
      <c r="D477" s="33">
        <v>-6.3843021391153947</v>
      </c>
      <c r="E477" s="13">
        <v>-0.27653128447880926</v>
      </c>
      <c r="F477" s="89">
        <v>0.2727</v>
      </c>
      <c r="G477" s="33">
        <v>9.4329643435369981</v>
      </c>
      <c r="H477" s="21"/>
      <c r="K477" s="24"/>
    </row>
    <row r="478" spans="1:11">
      <c r="A478" s="3">
        <f t="shared" si="3"/>
        <v>200211</v>
      </c>
      <c r="B478" s="88">
        <v>1.6249999999999999E-4</v>
      </c>
      <c r="C478" s="13">
        <v>2.4796222389578126E-2</v>
      </c>
      <c r="D478" s="33">
        <v>3.5411735393048538</v>
      </c>
      <c r="E478" s="13">
        <v>0.34115095779285731</v>
      </c>
      <c r="F478" s="89">
        <v>0.30349999999999999</v>
      </c>
      <c r="G478" s="33">
        <v>5.3107007844250598</v>
      </c>
      <c r="H478" s="21"/>
      <c r="K478" s="24"/>
    </row>
    <row r="479" spans="1:11">
      <c r="A479" s="3">
        <f t="shared" si="3"/>
        <v>200212</v>
      </c>
      <c r="B479" s="88">
        <v>1.6249999999999999E-4</v>
      </c>
      <c r="C479" s="13">
        <v>0.30829388603816898</v>
      </c>
      <c r="D479" s="33">
        <v>-5.5045871559633035</v>
      </c>
      <c r="E479" s="13">
        <v>-0.55791354741364652</v>
      </c>
      <c r="F479" s="89">
        <v>0.92269999999999996</v>
      </c>
      <c r="G479" s="33">
        <v>-8.9415783416431296</v>
      </c>
      <c r="H479" s="21"/>
      <c r="K479" s="24"/>
    </row>
    <row r="480" spans="1:11">
      <c r="A480" s="3">
        <f t="shared" si="3"/>
        <v>200301</v>
      </c>
      <c r="B480" s="88">
        <v>1.4033333333333332E-4</v>
      </c>
      <c r="C480" s="13">
        <v>0.51891371953938226</v>
      </c>
      <c r="D480" s="33">
        <v>-2.6144623056926219</v>
      </c>
      <c r="E480" s="13">
        <v>-1.8916107065169996E-2</v>
      </c>
      <c r="F480" s="89">
        <v>2.5489000000000002</v>
      </c>
      <c r="G480" s="33">
        <v>-3.92974956056239</v>
      </c>
      <c r="H480" s="21"/>
      <c r="K480" s="24"/>
    </row>
    <row r="481" spans="1:11">
      <c r="A481" s="3">
        <f t="shared" si="3"/>
        <v>200302</v>
      </c>
      <c r="B481" s="88">
        <v>9.208333333333334E-5</v>
      </c>
      <c r="C481" s="13">
        <v>0.16134297911907236</v>
      </c>
      <c r="D481" s="33">
        <v>-0.26802933068934554</v>
      </c>
      <c r="E481" s="13">
        <v>-4.8909400869900921E-2</v>
      </c>
      <c r="F481" s="89">
        <v>-0.20119999999999999</v>
      </c>
      <c r="G481" s="33">
        <v>-3.0695292214750536</v>
      </c>
      <c r="H481" s="21"/>
      <c r="K481" s="24"/>
    </row>
    <row r="482" spans="1:11">
      <c r="A482" s="3">
        <f t="shared" si="3"/>
        <v>200303</v>
      </c>
      <c r="B482" s="88">
        <v>1.7916666666666667E-4</v>
      </c>
      <c r="C482" s="13">
        <v>0.42605766114141019</v>
      </c>
      <c r="D482" s="33">
        <v>-3.1223029442289829</v>
      </c>
      <c r="E482" s="13">
        <v>-0.24305569539704308</v>
      </c>
      <c r="F482" s="89">
        <v>0.61150000000000004</v>
      </c>
      <c r="G482" s="33">
        <v>0.69142851554104823</v>
      </c>
      <c r="H482" s="21"/>
      <c r="K482" s="24"/>
    </row>
    <row r="483" spans="1:11">
      <c r="A483" s="3">
        <f t="shared" si="3"/>
        <v>200304</v>
      </c>
      <c r="B483" s="88">
        <v>1.0316666666666666E-4</v>
      </c>
      <c r="C483" s="13">
        <v>0.50881158921385339</v>
      </c>
      <c r="D483" s="33">
        <v>1.0870913540151239</v>
      </c>
      <c r="E483" s="13">
        <v>-0.2327473268374014</v>
      </c>
      <c r="F483" s="89">
        <v>2.1017000000000001</v>
      </c>
      <c r="G483" s="33">
        <v>9.2197075897474168</v>
      </c>
      <c r="H483" s="21"/>
      <c r="K483" s="24"/>
    </row>
    <row r="484" spans="1:11">
      <c r="A484" s="3">
        <f t="shared" si="3"/>
        <v>200305</v>
      </c>
      <c r="B484" s="88">
        <v>1.2300000000000001E-4</v>
      </c>
      <c r="C484" s="13">
        <v>0.35281940800488965</v>
      </c>
      <c r="D484" s="33">
        <v>5.1750872926451086</v>
      </c>
      <c r="E484" s="13">
        <v>0.69339624550315282</v>
      </c>
      <c r="F484" s="89">
        <v>4.5675999999999997</v>
      </c>
      <c r="G484" s="33">
        <v>3.182002422221375</v>
      </c>
      <c r="H484" s="21"/>
      <c r="K484" s="24"/>
    </row>
    <row r="485" spans="1:11">
      <c r="A485" s="3">
        <f t="shared" si="3"/>
        <v>200306</v>
      </c>
      <c r="B485" s="88">
        <v>6.7500000000000001E-5</v>
      </c>
      <c r="C485" s="13">
        <v>-1.242540172488682</v>
      </c>
      <c r="D485" s="33">
        <v>7.8775986423419653</v>
      </c>
      <c r="E485" s="13">
        <v>0.82244740897920998</v>
      </c>
      <c r="F485" s="89">
        <v>-0.62829999999999997</v>
      </c>
      <c r="G485" s="33">
        <v>2.4711059261959267</v>
      </c>
      <c r="H485" s="21"/>
      <c r="K485" s="24"/>
    </row>
    <row r="486" spans="1:11">
      <c r="A486" s="3">
        <f t="shared" si="3"/>
        <v>200307</v>
      </c>
      <c r="B486" s="88">
        <v>1.4391666666666668E-4</v>
      </c>
      <c r="C486" s="13">
        <v>-0.22778672019955204</v>
      </c>
      <c r="D486" s="33">
        <v>3.9839932354704954</v>
      </c>
      <c r="E486" s="13">
        <v>0.91837832882248893</v>
      </c>
      <c r="F486" s="89">
        <v>-2.9950999999999999</v>
      </c>
      <c r="G486" s="33">
        <v>2.848113771102434</v>
      </c>
      <c r="H486" s="21"/>
      <c r="K486" s="24"/>
    </row>
    <row r="487" spans="1:11">
      <c r="A487" s="3">
        <f t="shared" si="3"/>
        <v>200308</v>
      </c>
      <c r="B487" s="88">
        <v>9.5249999999999998E-5</v>
      </c>
      <c r="C487" s="13">
        <v>-2.1169403968901546</v>
      </c>
      <c r="D487" s="33">
        <v>6.6869013511852371</v>
      </c>
      <c r="E487" s="13">
        <v>0.31854681038465671</v>
      </c>
      <c r="F487" s="89">
        <v>-3.794</v>
      </c>
      <c r="G487" s="33">
        <v>-0.69927653669357159</v>
      </c>
      <c r="H487" s="21"/>
      <c r="K487" s="24"/>
    </row>
    <row r="488" spans="1:11">
      <c r="A488" s="3">
        <f t="shared" ref="A488:A551" si="4">+A476+100</f>
        <v>200309</v>
      </c>
      <c r="B488" s="88">
        <v>1.5833333333333332E-4</v>
      </c>
      <c r="C488" s="13">
        <v>0.2820618167904021</v>
      </c>
      <c r="D488" s="33">
        <v>2.0242663806932626</v>
      </c>
      <c r="E488" s="13">
        <v>0.40553176829567494</v>
      </c>
      <c r="F488" s="89">
        <v>0.31990000000000002</v>
      </c>
      <c r="G488" s="33">
        <v>-7.5151363033814427</v>
      </c>
      <c r="H488" s="21"/>
      <c r="K488" s="24"/>
    </row>
    <row r="489" spans="1:11">
      <c r="A489" s="3">
        <f t="shared" si="4"/>
        <v>200310</v>
      </c>
      <c r="B489" s="88">
        <v>9.4666666666666673E-5</v>
      </c>
      <c r="C489" s="13">
        <v>-2.6012812330888924E-2</v>
      </c>
      <c r="D489" s="33">
        <v>2.4132389349780681</v>
      </c>
      <c r="E489" s="13">
        <v>0.86484260884056585</v>
      </c>
      <c r="F489" s="89">
        <v>-2.6408</v>
      </c>
      <c r="G489" s="33">
        <v>4.1768814673426302</v>
      </c>
      <c r="H489" s="21"/>
      <c r="K489" s="24"/>
    </row>
    <row r="490" spans="1:11">
      <c r="A490" s="3">
        <f t="shared" si="4"/>
        <v>200311</v>
      </c>
      <c r="B490" s="88">
        <v>7.4083333333333336E-5</v>
      </c>
      <c r="C490" s="13">
        <v>0.7418789631294942</v>
      </c>
      <c r="D490" s="33">
        <v>-4.1741239937909791</v>
      </c>
      <c r="E490" s="13">
        <v>-0.98027781341482045</v>
      </c>
      <c r="F490" s="89">
        <v>1.0375000000000001</v>
      </c>
      <c r="G490" s="33">
        <v>1.274894052790243</v>
      </c>
      <c r="H490" s="21"/>
      <c r="K490" s="24"/>
    </row>
    <row r="491" spans="1:11">
      <c r="A491" s="3">
        <f t="shared" si="4"/>
        <v>200312</v>
      </c>
      <c r="B491" s="88">
        <v>9.1250000000000009E-5</v>
      </c>
      <c r="C491" s="13">
        <v>-5.4664259917469593E-2</v>
      </c>
      <c r="D491" s="33">
        <v>4.4418085897390602</v>
      </c>
      <c r="E491" s="13">
        <v>0.62563432096003346</v>
      </c>
      <c r="F491" s="89">
        <v>1.3113999999999999</v>
      </c>
      <c r="G491" s="33">
        <v>1.9235368744731307</v>
      </c>
      <c r="H491" s="21"/>
      <c r="K491" s="24"/>
    </row>
    <row r="492" spans="1:11">
      <c r="A492" s="3">
        <f t="shared" si="4"/>
        <v>200401</v>
      </c>
      <c r="B492" s="88">
        <v>0</v>
      </c>
      <c r="C492" s="13">
        <v>0.39929973751917647</v>
      </c>
      <c r="D492" s="33">
        <v>0.36952284091871235</v>
      </c>
      <c r="E492" s="13">
        <v>0.65042236485299831</v>
      </c>
      <c r="F492" s="89">
        <v>-1.1874</v>
      </c>
      <c r="G492" s="33">
        <v>0.90119887085240435</v>
      </c>
      <c r="H492" s="21"/>
      <c r="K492" s="24"/>
    </row>
    <row r="493" spans="1:11">
      <c r="A493" s="3">
        <f t="shared" si="4"/>
        <v>200402</v>
      </c>
      <c r="B493" s="88">
        <v>6.5749999999999999E-5</v>
      </c>
      <c r="C493" s="13">
        <v>0.38431405702545884</v>
      </c>
      <c r="D493" s="33">
        <v>3.363281711786259</v>
      </c>
      <c r="E493" s="13">
        <v>0.50608229119017967</v>
      </c>
      <c r="F493" s="89">
        <v>4.5259999999999998</v>
      </c>
      <c r="G493" s="33">
        <v>4.6141483649496218</v>
      </c>
      <c r="H493" s="21"/>
      <c r="K493" s="24"/>
    </row>
    <row r="494" spans="1:11">
      <c r="A494" s="3">
        <f t="shared" si="4"/>
        <v>200403</v>
      </c>
      <c r="B494" s="88">
        <v>8.3333333333333331E-5</v>
      </c>
      <c r="C494" s="13">
        <v>-0.72155736551352545</v>
      </c>
      <c r="D494" s="33">
        <v>9.4813289872476947</v>
      </c>
      <c r="E494" s="13">
        <v>1.5605503967909495</v>
      </c>
      <c r="F494" s="89">
        <v>-4.4372999999999996</v>
      </c>
      <c r="G494" s="33">
        <v>-6.5842970861692436</v>
      </c>
      <c r="H494" s="21"/>
      <c r="K494" s="24"/>
    </row>
    <row r="495" spans="1:11">
      <c r="A495" s="3">
        <f t="shared" si="4"/>
        <v>200404</v>
      </c>
      <c r="B495" s="88">
        <v>1.9833333333333335E-5</v>
      </c>
      <c r="C495" s="13">
        <v>-0.31617372759374929</v>
      </c>
      <c r="D495" s="33">
        <v>0.60142521359549672</v>
      </c>
      <c r="E495" s="13">
        <v>1.0802712356184019</v>
      </c>
      <c r="F495" s="89">
        <v>2.8330000000000002</v>
      </c>
      <c r="G495" s="33">
        <v>5.54510389437608</v>
      </c>
      <c r="H495" s="21"/>
      <c r="K495" s="24"/>
    </row>
    <row r="496" spans="1:11">
      <c r="A496" s="3">
        <f t="shared" si="4"/>
        <v>200405</v>
      </c>
      <c r="B496" s="88">
        <v>6.9416666666666669E-5</v>
      </c>
      <c r="C496" s="13">
        <v>0.19297646989184791</v>
      </c>
      <c r="D496" s="33">
        <v>-3.9007276314520833</v>
      </c>
      <c r="E496" s="13">
        <v>-1.1480023144147422</v>
      </c>
      <c r="F496" s="89">
        <v>0.74029999999999996</v>
      </c>
      <c r="G496" s="33">
        <v>-0.50569517209247961</v>
      </c>
      <c r="H496" s="21"/>
      <c r="K496" s="24"/>
    </row>
    <row r="497" spans="1:11">
      <c r="A497" s="3">
        <f t="shared" si="4"/>
        <v>200406</v>
      </c>
      <c r="B497" s="88">
        <v>8.3333333333333331E-5</v>
      </c>
      <c r="C497" s="13">
        <v>-0.85550090565013059</v>
      </c>
      <c r="D497" s="33">
        <v>4.4310831879717849</v>
      </c>
      <c r="E497" s="13">
        <v>0.44127288794291175</v>
      </c>
      <c r="F497" s="89">
        <v>-0.99370000000000003</v>
      </c>
      <c r="G497" s="33">
        <v>0.94055625449487312</v>
      </c>
      <c r="H497" s="21"/>
      <c r="K497" s="24"/>
    </row>
    <row r="498" spans="1:11">
      <c r="A498" s="3">
        <f t="shared" si="4"/>
        <v>200407</v>
      </c>
      <c r="B498" s="88">
        <v>2.775E-5</v>
      </c>
      <c r="C498" s="13">
        <v>-0.2679171116641843</v>
      </c>
      <c r="D498" s="33">
        <v>-4.22533129346726</v>
      </c>
      <c r="E498" s="13">
        <v>-1.1974790313456163</v>
      </c>
      <c r="F498" s="89">
        <v>2.6244999999999998</v>
      </c>
      <c r="G498" s="33">
        <v>-0.19875269256406369</v>
      </c>
      <c r="H498" s="21"/>
      <c r="K498" s="24"/>
    </row>
    <row r="499" spans="1:11">
      <c r="A499" s="3">
        <f t="shared" si="4"/>
        <v>200408</v>
      </c>
      <c r="B499" s="88">
        <v>9.8500000000000009E-5</v>
      </c>
      <c r="C499" s="13">
        <v>1.3734830963914257</v>
      </c>
      <c r="D499" s="33">
        <v>-0.83728180513326089</v>
      </c>
      <c r="E499" s="13">
        <v>-0.2085415876736274</v>
      </c>
      <c r="F499" s="89">
        <v>0.4768</v>
      </c>
      <c r="G499" s="33">
        <v>-1.5476693478906567</v>
      </c>
      <c r="H499" s="21"/>
      <c r="K499" s="24"/>
    </row>
    <row r="500" spans="1:11">
      <c r="A500" s="3">
        <f t="shared" si="4"/>
        <v>200409</v>
      </c>
      <c r="B500" s="88">
        <v>1.1666666666666667E-4</v>
      </c>
      <c r="C500" s="13">
        <v>0.60963431639518006</v>
      </c>
      <c r="D500" s="33">
        <v>-2.0622407607722937</v>
      </c>
      <c r="E500" s="13">
        <v>-0.82727414034300395</v>
      </c>
      <c r="F500" s="89">
        <v>1.8208</v>
      </c>
      <c r="G500" s="33">
        <v>2.513078976673655</v>
      </c>
      <c r="H500" s="21"/>
      <c r="K500" s="24"/>
    </row>
    <row r="501" spans="1:11">
      <c r="A501" s="3">
        <f t="shared" si="4"/>
        <v>200410</v>
      </c>
      <c r="B501" s="88">
        <v>1.0416666666666667E-4</v>
      </c>
      <c r="C501" s="13">
        <v>6.3250199797693085E-4</v>
      </c>
      <c r="D501" s="33">
        <v>-1.5121055851761156</v>
      </c>
      <c r="E501" s="13">
        <v>-0.5588256920499024</v>
      </c>
      <c r="F501" s="89">
        <v>-1.655</v>
      </c>
      <c r="G501" s="33">
        <v>-3.201794537411895</v>
      </c>
      <c r="H501" s="21"/>
      <c r="K501" s="24"/>
    </row>
    <row r="502" spans="1:11">
      <c r="A502" s="3">
        <f t="shared" si="4"/>
        <v>200411</v>
      </c>
      <c r="B502" s="88">
        <v>8.3333333333333331E-5</v>
      </c>
      <c r="C502" s="13">
        <v>0.28169837279909959</v>
      </c>
      <c r="D502" s="33">
        <v>1.2392293542453192</v>
      </c>
      <c r="E502" s="13">
        <v>0.54367496254208447</v>
      </c>
      <c r="F502" s="89">
        <v>-0.89290000000000003</v>
      </c>
      <c r="G502" s="33">
        <v>0.725106759184313</v>
      </c>
      <c r="H502" s="21"/>
      <c r="K502" s="24"/>
    </row>
    <row r="503" spans="1:11">
      <c r="A503" s="3">
        <f t="shared" si="4"/>
        <v>200412</v>
      </c>
      <c r="B503" s="88">
        <v>9.9166666666666674E-5</v>
      </c>
      <c r="C503" s="13">
        <v>0.23721190710008777</v>
      </c>
      <c r="D503" s="33">
        <v>4.6874501928532819</v>
      </c>
      <c r="E503" s="13">
        <v>0.83684275716853218</v>
      </c>
      <c r="F503" s="89">
        <v>1.4870000000000001</v>
      </c>
      <c r="G503" s="33">
        <v>3.7178054428759211</v>
      </c>
      <c r="H503" s="21"/>
      <c r="K503" s="24"/>
    </row>
    <row r="504" spans="1:11">
      <c r="A504" s="3">
        <f t="shared" si="4"/>
        <v>200501</v>
      </c>
      <c r="B504" s="88">
        <v>9.6500000000000001E-5</v>
      </c>
      <c r="C504" s="13">
        <v>0.4540810122142469</v>
      </c>
      <c r="D504" s="33">
        <v>-0.30068663124400707</v>
      </c>
      <c r="E504" s="13">
        <v>-0.16026010118458389</v>
      </c>
      <c r="F504" s="89">
        <v>-0.24529999999999999</v>
      </c>
      <c r="G504" s="33">
        <v>-1.2061701463787045</v>
      </c>
      <c r="H504" s="21"/>
      <c r="K504" s="24"/>
    </row>
    <row r="505" spans="1:11">
      <c r="A505" s="3">
        <f t="shared" si="4"/>
        <v>200502</v>
      </c>
      <c r="B505" s="88">
        <v>9.6500000000000001E-5</v>
      </c>
      <c r="C505" s="90">
        <v>-0.53500000000000003</v>
      </c>
      <c r="D505" s="33">
        <v>2.7548083163448256</v>
      </c>
      <c r="E505" s="13">
        <v>0.68782163543146257</v>
      </c>
      <c r="F505" s="89">
        <v>1.2737000000000001</v>
      </c>
      <c r="G505" s="33">
        <v>3.277096775445365</v>
      </c>
      <c r="H505" s="21"/>
      <c r="K505" s="24"/>
    </row>
    <row r="506" spans="1:11">
      <c r="A506" s="3">
        <f t="shared" si="4"/>
        <v>200503</v>
      </c>
      <c r="B506" s="88">
        <v>1.7041666666666667E-4</v>
      </c>
      <c r="C506" s="90">
        <v>0.78810000000000002</v>
      </c>
      <c r="D506" s="33">
        <v>0.99792686823352295</v>
      </c>
      <c r="E506" s="13">
        <v>0.88626518077556948</v>
      </c>
      <c r="F506" s="89">
        <v>1.4609000000000001</v>
      </c>
      <c r="G506" s="33">
        <v>0.90195371454011575</v>
      </c>
      <c r="H506" s="21"/>
      <c r="K506" s="24"/>
    </row>
    <row r="507" spans="1:11">
      <c r="A507" s="3">
        <f t="shared" si="4"/>
        <v>200504</v>
      </c>
      <c r="B507" s="88">
        <v>1.1666666666666667E-4</v>
      </c>
      <c r="C507" s="90">
        <v>0.49299999999999999</v>
      </c>
      <c r="D507" s="33">
        <v>-4.4194464472270827</v>
      </c>
      <c r="E507" s="13">
        <v>-0.63321682093362419</v>
      </c>
      <c r="F507" s="89">
        <v>-0.85029999999999994</v>
      </c>
      <c r="G507" s="33">
        <v>-3.3064534882986552</v>
      </c>
      <c r="H507" s="21"/>
      <c r="K507" s="24"/>
    </row>
    <row r="508" spans="1:11">
      <c r="A508" s="3">
        <f t="shared" si="4"/>
        <v>200505</v>
      </c>
      <c r="B508" s="88">
        <v>9.6500000000000001E-5</v>
      </c>
      <c r="C508" s="90">
        <v>4.0099999999999997E-2</v>
      </c>
      <c r="D508" s="33">
        <v>1.2823769387676487</v>
      </c>
      <c r="E508" s="13">
        <v>0.8680796926868295</v>
      </c>
      <c r="F508" s="89">
        <v>1.6341000000000001</v>
      </c>
      <c r="G508" s="33">
        <v>5.6893740396855907</v>
      </c>
      <c r="H508" s="21"/>
      <c r="K508" s="24"/>
    </row>
    <row r="509" spans="1:11">
      <c r="A509" s="3">
        <f t="shared" si="4"/>
        <v>200506</v>
      </c>
      <c r="B509" s="88">
        <v>8.7083333333333327E-5</v>
      </c>
      <c r="C509" s="90">
        <v>0.49109999999999998</v>
      </c>
      <c r="D509" s="33">
        <v>2.9799135133491861</v>
      </c>
      <c r="E509" s="13">
        <v>0.92839273070568495</v>
      </c>
      <c r="F509" s="89">
        <v>2.7343000000000002</v>
      </c>
      <c r="G509" s="33">
        <v>3.4769914257218204</v>
      </c>
      <c r="H509" s="21"/>
      <c r="K509" s="24"/>
    </row>
    <row r="510" spans="1:11">
      <c r="A510" s="3">
        <f t="shared" si="4"/>
        <v>200507</v>
      </c>
      <c r="B510" s="88">
        <v>9.5833333333333336E-5</v>
      </c>
      <c r="C510" s="90">
        <v>-0.61739999999999995</v>
      </c>
      <c r="D510" s="33">
        <v>2.3630647518117831</v>
      </c>
      <c r="E510" s="13">
        <v>0.49537735107811898</v>
      </c>
      <c r="F510" s="89">
        <v>0.57069999999999999</v>
      </c>
      <c r="G510" s="33">
        <v>5.55492526664918</v>
      </c>
      <c r="H510" s="21"/>
      <c r="K510" s="24"/>
    </row>
    <row r="511" spans="1:11">
      <c r="A511" s="3">
        <f t="shared" si="4"/>
        <v>200508</v>
      </c>
      <c r="B511" s="88">
        <v>8.3333333333333331E-5</v>
      </c>
      <c r="C511" s="90">
        <v>-0.1215</v>
      </c>
      <c r="D511" s="33">
        <v>5.516783942784631</v>
      </c>
      <c r="E511" s="13">
        <v>1.983283382043588</v>
      </c>
      <c r="F511" s="89">
        <v>0.95520000000000005</v>
      </c>
      <c r="G511" s="33">
        <v>-1.417403450971999</v>
      </c>
      <c r="H511" s="21"/>
      <c r="K511" s="24"/>
    </row>
    <row r="512" spans="1:11">
      <c r="A512" s="3">
        <f t="shared" si="4"/>
        <v>200509</v>
      </c>
      <c r="B512" s="88">
        <v>9.1666666666666668E-5</v>
      </c>
      <c r="C512" s="90">
        <v>-0.57999999999999996</v>
      </c>
      <c r="D512" s="33">
        <v>11.519172428872082</v>
      </c>
      <c r="E512" s="13">
        <v>6.3881323880520702</v>
      </c>
      <c r="F512" s="89">
        <v>0.51239999999999997</v>
      </c>
      <c r="G512" s="33">
        <v>3.8924637167107257</v>
      </c>
      <c r="H512" s="21"/>
      <c r="K512" s="24"/>
    </row>
    <row r="513" spans="1:11">
      <c r="A513" s="3">
        <f t="shared" si="4"/>
        <v>200510</v>
      </c>
      <c r="B513" s="88">
        <v>1.0833333333333333E-4</v>
      </c>
      <c r="C513" s="90">
        <v>-0.28299999999999997</v>
      </c>
      <c r="D513" s="33">
        <v>2.2981956315289542</v>
      </c>
      <c r="E513" s="13">
        <v>2.0868470131648165</v>
      </c>
      <c r="F513" s="89">
        <v>1.5142</v>
      </c>
      <c r="G513" s="33">
        <v>-0.3187541065015953</v>
      </c>
      <c r="H513" s="21"/>
      <c r="K513" s="24"/>
    </row>
    <row r="514" spans="1:11">
      <c r="A514" s="3">
        <f t="shared" si="4"/>
        <v>200511</v>
      </c>
      <c r="B514" s="88">
        <v>8.3333333333333331E-5</v>
      </c>
      <c r="C514" s="90">
        <v>0.60929999999999995</v>
      </c>
      <c r="D514" s="33">
        <v>6.3360205071691267</v>
      </c>
      <c r="E514" s="13">
        <v>4.2739208475909285</v>
      </c>
      <c r="F514" s="89">
        <v>2.2469000000000001</v>
      </c>
      <c r="G514" s="33">
        <v>7.0588663284535391</v>
      </c>
      <c r="H514" s="21"/>
      <c r="K514" s="24"/>
    </row>
    <row r="515" spans="1:11">
      <c r="A515" s="3">
        <f t="shared" si="4"/>
        <v>200512</v>
      </c>
      <c r="B515" s="88">
        <v>1.1108333333333333E-4</v>
      </c>
      <c r="C515" s="90">
        <v>-0.10489999999999999</v>
      </c>
      <c r="D515" s="33">
        <v>7.4527584556028037</v>
      </c>
      <c r="E515" s="13">
        <v>5.6607149189116024</v>
      </c>
      <c r="F515" s="89">
        <v>-0.41139999999999999</v>
      </c>
      <c r="G515" s="33">
        <v>-0.21927762548609175</v>
      </c>
      <c r="H515" s="21"/>
      <c r="K515" s="24"/>
    </row>
    <row r="516" spans="1:11">
      <c r="A516" s="3">
        <f t="shared" si="4"/>
        <v>200601</v>
      </c>
      <c r="B516" s="88">
        <v>1.0525E-4</v>
      </c>
      <c r="C516" s="90">
        <v>-0.27779999999999999</v>
      </c>
      <c r="D516" s="33">
        <v>3.7011799116245747</v>
      </c>
      <c r="E516" s="13">
        <v>2.6525615699674265</v>
      </c>
      <c r="F516" s="89">
        <v>0.40539999999999998</v>
      </c>
      <c r="G516" s="33">
        <v>2.7584223664342433</v>
      </c>
      <c r="H516" s="21"/>
      <c r="K516" s="24"/>
    </row>
    <row r="517" spans="1:11">
      <c r="A517" s="3">
        <f t="shared" si="4"/>
        <v>200602</v>
      </c>
      <c r="B517" s="88">
        <v>1.1250000000000001E-4</v>
      </c>
      <c r="C517" s="90">
        <v>-0.33079999999999998</v>
      </c>
      <c r="D517" s="33">
        <v>-2.9210768406474075</v>
      </c>
      <c r="E517" s="13">
        <v>-2.2518961458902975</v>
      </c>
      <c r="F517" s="89">
        <v>-1.6734</v>
      </c>
      <c r="G517" s="33">
        <v>-0.24403502648240316</v>
      </c>
      <c r="H517" s="21"/>
      <c r="K517" s="24"/>
    </row>
    <row r="518" spans="1:11">
      <c r="A518" s="3">
        <f t="shared" si="4"/>
        <v>200603</v>
      </c>
      <c r="B518" s="88">
        <v>1.8558333333333331E-4</v>
      </c>
      <c r="C518" s="90">
        <v>-0.68910000000000005</v>
      </c>
      <c r="D518" s="33">
        <v>4.6329513326633931</v>
      </c>
      <c r="E518" s="13">
        <v>3.3948524605117214</v>
      </c>
      <c r="F518" s="89">
        <v>1.2408999999999999</v>
      </c>
      <c r="G518" s="33">
        <v>2.9563517020502639</v>
      </c>
      <c r="H518" s="21"/>
      <c r="K518" s="24"/>
    </row>
    <row r="519" spans="1:11">
      <c r="A519" s="3">
        <f t="shared" si="4"/>
        <v>200604</v>
      </c>
      <c r="B519" s="88">
        <v>1.6666666666666666E-4</v>
      </c>
      <c r="C519" s="90">
        <v>-0.54279999999999995</v>
      </c>
      <c r="D519" s="33">
        <v>-0.67775693307522422</v>
      </c>
      <c r="E519" s="13">
        <v>-0.64488524836021632</v>
      </c>
      <c r="F519" s="89">
        <v>-1.6281000000000001</v>
      </c>
      <c r="G519" s="33">
        <v>-1.8044709933643155</v>
      </c>
      <c r="H519" s="21"/>
      <c r="K519" s="24"/>
    </row>
    <row r="520" spans="1:11">
      <c r="A520" s="3">
        <f t="shared" si="4"/>
        <v>200605</v>
      </c>
      <c r="B520" s="88">
        <v>1.6624999999999999E-3</v>
      </c>
      <c r="C520" s="90">
        <v>0.36770000000000003</v>
      </c>
      <c r="D520" s="33">
        <v>-7.9485959067110983</v>
      </c>
      <c r="E520" s="13">
        <v>-4.8974820010803111</v>
      </c>
      <c r="F520" s="89">
        <v>-0.7036</v>
      </c>
      <c r="G520" s="33">
        <v>-6.3218766656558678</v>
      </c>
      <c r="H520" s="21"/>
      <c r="K520" s="24"/>
    </row>
    <row r="521" spans="1:11">
      <c r="A521" s="3">
        <f t="shared" si="4"/>
        <v>200606</v>
      </c>
      <c r="B521" s="88">
        <v>3.0151666666666664E-3</v>
      </c>
      <c r="C521" s="90">
        <v>-0.2893</v>
      </c>
      <c r="D521" s="33">
        <v>0.47841941980080183</v>
      </c>
      <c r="E521" s="13">
        <v>-0.78395247113085542</v>
      </c>
      <c r="F521" s="89">
        <v>1.5934999999999999</v>
      </c>
      <c r="G521" s="33">
        <v>2.8197206928697316</v>
      </c>
      <c r="H521" s="21"/>
      <c r="K521" s="24"/>
    </row>
    <row r="522" spans="1:11">
      <c r="A522" s="3">
        <f t="shared" si="4"/>
        <v>200607</v>
      </c>
      <c r="B522" s="88">
        <v>1.2883333333333332E-2</v>
      </c>
      <c r="C522" s="90">
        <v>8.5099999999999995E-2</v>
      </c>
      <c r="D522" s="33">
        <v>-0.93982416891916776</v>
      </c>
      <c r="E522" s="13">
        <v>0.75046698337368767</v>
      </c>
      <c r="F522" s="89">
        <v>1.3190999999999999</v>
      </c>
      <c r="G522" s="33">
        <v>0.43386157006692905</v>
      </c>
      <c r="H522" s="21"/>
      <c r="K522" s="24"/>
    </row>
    <row r="523" spans="1:11">
      <c r="A523" s="3">
        <f t="shared" si="4"/>
        <v>200608</v>
      </c>
      <c r="B523" s="88">
        <v>2.0797083333333334E-2</v>
      </c>
      <c r="C523" s="90">
        <v>1.6807000000000001</v>
      </c>
      <c r="D523" s="33">
        <v>3.9858044336537723</v>
      </c>
      <c r="E523" s="13">
        <v>2.3504486385175216</v>
      </c>
      <c r="F523" s="89">
        <v>4.0972999999999997</v>
      </c>
      <c r="G523" s="33">
        <v>4.5949600713105054</v>
      </c>
      <c r="H523" s="21"/>
      <c r="K523" s="24"/>
    </row>
    <row r="524" spans="1:11">
      <c r="A524" s="3">
        <f t="shared" si="4"/>
        <v>200609</v>
      </c>
      <c r="B524" s="88">
        <v>2.174166666666667E-2</v>
      </c>
      <c r="C524" s="90">
        <v>2.1499999999999998E-2</v>
      </c>
      <c r="D524" s="33">
        <v>-1.0228067499986837</v>
      </c>
      <c r="E524" s="13">
        <v>-1.8141803564176939</v>
      </c>
      <c r="F524" s="89">
        <v>0.74490000000000001</v>
      </c>
      <c r="G524" s="33">
        <v>2.7928754126277822</v>
      </c>
      <c r="H524" s="21"/>
      <c r="K524" s="24"/>
    </row>
    <row r="525" spans="1:11">
      <c r="A525" s="3">
        <f t="shared" si="4"/>
        <v>200610</v>
      </c>
      <c r="B525" s="88">
        <v>2.1162666666666666E-2</v>
      </c>
      <c r="C525" s="90">
        <v>-0.1346</v>
      </c>
      <c r="D525" s="33">
        <v>0.41600697064041459</v>
      </c>
      <c r="E525" s="13">
        <v>0.92013278414522226</v>
      </c>
      <c r="F525" s="89">
        <v>0.21360000000000001</v>
      </c>
      <c r="G525" s="33">
        <v>3.01163539798881</v>
      </c>
      <c r="H525" s="21"/>
      <c r="K525" s="24"/>
    </row>
    <row r="526" spans="1:11">
      <c r="A526" s="3">
        <f t="shared" si="4"/>
        <v>200611</v>
      </c>
      <c r="B526" s="88">
        <v>2.1416666666666667E-2</v>
      </c>
      <c r="C526" s="90">
        <v>0.3241</v>
      </c>
      <c r="D526" s="33">
        <v>-0.88623869714975489</v>
      </c>
      <c r="E526" s="13">
        <v>-1.5042233372576264</v>
      </c>
      <c r="F526" s="89">
        <v>1.3452999999999999</v>
      </c>
      <c r="G526" s="33">
        <v>-0.26448531021596722</v>
      </c>
      <c r="H526" s="21"/>
      <c r="K526" s="24"/>
    </row>
    <row r="527" spans="1:11">
      <c r="A527" s="3">
        <f t="shared" si="4"/>
        <v>200612</v>
      </c>
      <c r="B527" s="88">
        <v>2.1277749999999998E-2</v>
      </c>
      <c r="C527" s="90">
        <v>0.1056</v>
      </c>
      <c r="D527" s="33">
        <v>4.9213670286025524</v>
      </c>
      <c r="E527" s="13">
        <v>2.7494198993609276</v>
      </c>
      <c r="F527" s="89">
        <v>1.8875999999999999</v>
      </c>
      <c r="G527" s="33">
        <v>4.6780234277021382</v>
      </c>
      <c r="H527" s="21"/>
      <c r="K527" s="24"/>
    </row>
    <row r="528" spans="1:11">
      <c r="A528" s="3">
        <f t="shared" si="4"/>
        <v>200701</v>
      </c>
      <c r="B528" s="88">
        <v>2.226758333333333E-2</v>
      </c>
      <c r="C528" s="90">
        <v>0.13339999999999999</v>
      </c>
      <c r="D528" s="33">
        <v>2.4350657610216375</v>
      </c>
      <c r="E528" s="13">
        <v>2.5492081499434383</v>
      </c>
      <c r="F528" s="89">
        <v>0.60509999999999997</v>
      </c>
      <c r="G528" s="33">
        <v>3.7282863541726607</v>
      </c>
      <c r="H528" s="21"/>
      <c r="K528" s="24"/>
    </row>
    <row r="529" spans="1:11">
      <c r="A529" s="3">
        <f t="shared" si="4"/>
        <v>200702</v>
      </c>
      <c r="B529" s="88">
        <v>2.9763166666666663E-2</v>
      </c>
      <c r="C529" s="90">
        <v>0.32540000000000002</v>
      </c>
      <c r="D529" s="33">
        <v>1.8054845006481912</v>
      </c>
      <c r="E529" s="13">
        <v>1.7374842860312212</v>
      </c>
      <c r="F529" s="89">
        <v>-7.0800000000000002E-2</v>
      </c>
      <c r="G529" s="33">
        <v>-3.9164054881083765</v>
      </c>
      <c r="H529" s="21"/>
      <c r="K529" s="24"/>
    </row>
    <row r="530" spans="1:11">
      <c r="A530" s="3">
        <f t="shared" si="4"/>
        <v>200703</v>
      </c>
      <c r="B530" s="88">
        <v>4.2452416666666666E-2</v>
      </c>
      <c r="C530" s="90">
        <v>8.1799999999999998E-2</v>
      </c>
      <c r="D530" s="33">
        <v>-1.6705209644526264</v>
      </c>
      <c r="E530" s="13">
        <v>-0.23346484507877907</v>
      </c>
      <c r="F530" s="89">
        <v>-0.19750000000000001</v>
      </c>
      <c r="G530" s="33">
        <v>1.2493668016280379</v>
      </c>
      <c r="H530" s="21"/>
      <c r="K530" s="24"/>
    </row>
    <row r="531" spans="1:11">
      <c r="A531" s="3">
        <f t="shared" si="4"/>
        <v>200704</v>
      </c>
      <c r="B531" s="88">
        <v>4.2550000000000004E-2</v>
      </c>
      <c r="C531" s="90">
        <v>0.16089999999999999</v>
      </c>
      <c r="D531" s="33">
        <v>-0.73533060106578674</v>
      </c>
      <c r="E531" s="13">
        <v>7.868370897519128E-2</v>
      </c>
      <c r="F531" s="89">
        <v>2.7536</v>
      </c>
      <c r="G531" s="33">
        <v>4.9894922526483088</v>
      </c>
      <c r="H531" s="21"/>
      <c r="K531" s="24"/>
    </row>
    <row r="532" spans="1:11">
      <c r="A532" s="3">
        <f t="shared" si="4"/>
        <v>200705</v>
      </c>
      <c r="B532" s="88">
        <v>4.3376999999999999E-2</v>
      </c>
      <c r="C532" s="90">
        <v>-0.53610000000000002</v>
      </c>
      <c r="D532" s="33">
        <v>3.2175347395781317</v>
      </c>
      <c r="E532" s="13">
        <v>0.144722435763045</v>
      </c>
      <c r="F532" s="89">
        <v>0.35649999999999998</v>
      </c>
      <c r="G532" s="33">
        <v>4.8947120154096302</v>
      </c>
      <c r="H532" s="21"/>
      <c r="K532" s="24"/>
    </row>
    <row r="533" spans="1:11">
      <c r="A533" s="3">
        <f t="shared" si="4"/>
        <v>200706</v>
      </c>
      <c r="B533" s="88">
        <v>4.249208333333334E-2</v>
      </c>
      <c r="C533" s="90">
        <v>-0.50509999999999999</v>
      </c>
      <c r="D533" s="33">
        <v>1.1356097183010005</v>
      </c>
      <c r="E533" s="13">
        <v>0.92378014207079584</v>
      </c>
      <c r="F533" s="89">
        <v>1.1580999999999999</v>
      </c>
      <c r="G533" s="33">
        <v>0.16263021521114585</v>
      </c>
      <c r="H533" s="21"/>
      <c r="K533" s="24"/>
    </row>
    <row r="534" spans="1:11">
      <c r="A534" s="3">
        <f t="shared" si="4"/>
        <v>200707</v>
      </c>
      <c r="B534" s="88">
        <v>4.1599166666666666E-2</v>
      </c>
      <c r="C534" s="90">
        <v>0.56000000000000005</v>
      </c>
      <c r="D534" s="33">
        <v>-3.8679959012076104</v>
      </c>
      <c r="E534" s="13">
        <v>0.19433000086432894</v>
      </c>
      <c r="F534" s="89">
        <v>-1.833</v>
      </c>
      <c r="G534" s="33">
        <v>-6.5679641218528095</v>
      </c>
      <c r="H534" s="21"/>
      <c r="K534" s="24"/>
    </row>
    <row r="535" spans="1:11">
      <c r="A535" s="3">
        <f t="shared" si="4"/>
        <v>200708</v>
      </c>
      <c r="B535" s="88">
        <v>4.0409416666666663E-2</v>
      </c>
      <c r="C535" s="90">
        <v>1.0862000000000001</v>
      </c>
      <c r="D535" s="33">
        <v>-5.7261261979239304</v>
      </c>
      <c r="E535" s="13">
        <v>-3.9418917112011176</v>
      </c>
      <c r="F535" s="89">
        <v>-1.7850999999999999</v>
      </c>
      <c r="G535" s="33">
        <v>-1.9223716586606265</v>
      </c>
      <c r="H535" s="21"/>
      <c r="K535" s="24"/>
    </row>
    <row r="536" spans="1:11">
      <c r="A536" s="3">
        <f t="shared" si="4"/>
        <v>200709</v>
      </c>
      <c r="B536" s="88">
        <v>4.2513916666666672E-2</v>
      </c>
      <c r="C536" s="90">
        <v>-3.6700000000000003E-2</v>
      </c>
      <c r="D536" s="33">
        <v>1.0445505843565739</v>
      </c>
      <c r="E536" s="13">
        <v>2.0894700289771917</v>
      </c>
      <c r="F536" s="89">
        <v>1.7008000000000001</v>
      </c>
      <c r="G536" s="33">
        <v>2.2173984593625962</v>
      </c>
      <c r="H536" s="21"/>
      <c r="K536" s="24"/>
    </row>
    <row r="537" spans="1:11">
      <c r="A537" s="3">
        <f t="shared" si="4"/>
        <v>200710</v>
      </c>
      <c r="B537" s="88">
        <v>4.2166666666666665E-2</v>
      </c>
      <c r="C537" s="90">
        <v>0.47410000000000002</v>
      </c>
      <c r="D537" s="33">
        <v>0.23425449031346801</v>
      </c>
      <c r="E537" s="13">
        <v>1.1281800161859756</v>
      </c>
      <c r="F537" s="89">
        <v>2.0335999999999999</v>
      </c>
      <c r="G537" s="33">
        <v>1.8741562900822295</v>
      </c>
      <c r="H537" s="21"/>
      <c r="K537" s="24"/>
    </row>
    <row r="538" spans="1:11">
      <c r="A538" s="3">
        <f t="shared" si="4"/>
        <v>200711</v>
      </c>
      <c r="B538" s="88">
        <v>4.1674583333333327E-2</v>
      </c>
      <c r="C538" s="90">
        <v>0.68959999999999999</v>
      </c>
      <c r="D538" s="33">
        <v>-5.440469918046043</v>
      </c>
      <c r="E538" s="13">
        <v>-1.8583086752483213</v>
      </c>
      <c r="F538" s="89">
        <v>-2.0388000000000002</v>
      </c>
      <c r="G538" s="33">
        <v>-8.0662931056581506</v>
      </c>
      <c r="H538" s="21"/>
      <c r="K538" s="24"/>
    </row>
    <row r="539" spans="1:11">
      <c r="A539" s="3">
        <f t="shared" si="4"/>
        <v>200712</v>
      </c>
      <c r="B539" s="88">
        <v>4.1385999999999999E-2</v>
      </c>
      <c r="C539" s="90">
        <v>0.1855</v>
      </c>
      <c r="D539" s="33">
        <v>-3.6118589460676143</v>
      </c>
      <c r="E539" s="13">
        <v>-0.12777919754664024</v>
      </c>
      <c r="F539" s="89">
        <v>0.40679999999999999</v>
      </c>
      <c r="G539" s="33">
        <v>1.9184994037019676</v>
      </c>
      <c r="H539" s="21"/>
      <c r="K539" s="24"/>
    </row>
    <row r="540" spans="1:11">
      <c r="A540" s="3">
        <f t="shared" si="4"/>
        <v>200801</v>
      </c>
      <c r="B540" s="88">
        <v>4.1859666666666663E-2</v>
      </c>
      <c r="C540" s="90">
        <v>0.46739999999999998</v>
      </c>
      <c r="D540" s="33">
        <v>-8.7627420342611284</v>
      </c>
      <c r="E540" s="13">
        <v>-5.5197283177829899</v>
      </c>
      <c r="F540" s="89">
        <v>-2.3628999999999998</v>
      </c>
      <c r="G540" s="33">
        <v>-13.644133070842035</v>
      </c>
      <c r="H540" s="21"/>
      <c r="K540" s="24"/>
    </row>
    <row r="541" spans="1:11">
      <c r="A541" s="3">
        <f t="shared" si="4"/>
        <v>200802</v>
      </c>
      <c r="B541" s="88">
        <v>4.1970833333333339E-2</v>
      </c>
      <c r="C541" s="90">
        <v>0.50219999999999998</v>
      </c>
      <c r="D541" s="33">
        <v>-1.6109706600086482</v>
      </c>
      <c r="E541" s="13">
        <v>0.27756643277820903</v>
      </c>
      <c r="F541" s="89">
        <v>-0.47110000000000002</v>
      </c>
      <c r="G541" s="33">
        <v>-4.0202736101514258</v>
      </c>
      <c r="H541" s="21"/>
      <c r="K541" s="24"/>
    </row>
    <row r="542" spans="1:11">
      <c r="A542" s="3">
        <f t="shared" si="4"/>
        <v>200803</v>
      </c>
      <c r="B542" s="88">
        <v>4.2545833333333331E-2</v>
      </c>
      <c r="C542" s="90">
        <v>0.39679999999999999</v>
      </c>
      <c r="D542" s="33">
        <v>-7.5485051549678435</v>
      </c>
      <c r="E542" s="13">
        <v>-4.7094712421882123</v>
      </c>
      <c r="F542" s="89">
        <v>-2.6471</v>
      </c>
      <c r="G542" s="33">
        <v>-6.3398140452988532</v>
      </c>
      <c r="H542" s="21"/>
      <c r="K542" s="24"/>
    </row>
    <row r="543" spans="1:11">
      <c r="A543" s="3">
        <f t="shared" si="4"/>
        <v>200804</v>
      </c>
      <c r="B543" s="88">
        <v>4.2178583333333332E-2</v>
      </c>
      <c r="C543" s="90">
        <v>-1.6153</v>
      </c>
      <c r="D543" s="33">
        <v>12.011724137931035</v>
      </c>
      <c r="E543" s="13">
        <v>1.4728698680970487</v>
      </c>
      <c r="F543" s="89">
        <v>3.6177999999999999</v>
      </c>
      <c r="G543" s="33">
        <v>10.114486515714805</v>
      </c>
      <c r="H543" s="21"/>
      <c r="K543" s="24"/>
    </row>
    <row r="544" spans="1:11">
      <c r="A544" s="3">
        <f t="shared" si="4"/>
        <v>200805</v>
      </c>
      <c r="B544" s="88">
        <v>4.2041666666666665E-2</v>
      </c>
      <c r="C544" s="90">
        <v>-0.78480000000000005</v>
      </c>
      <c r="D544" s="33">
        <v>3.6467857428717387</v>
      </c>
      <c r="E544" s="13">
        <v>1.8470589944830307</v>
      </c>
      <c r="F544" s="89">
        <v>-7.22E-2</v>
      </c>
      <c r="G544" s="33">
        <v>2.2880113559557103</v>
      </c>
      <c r="H544" s="21"/>
      <c r="K544" s="24"/>
    </row>
    <row r="545" spans="1:11">
      <c r="A545" s="3">
        <f t="shared" si="4"/>
        <v>200806</v>
      </c>
      <c r="B545" s="88">
        <v>4.2456333333333339E-2</v>
      </c>
      <c r="C545" s="90">
        <v>1.0681</v>
      </c>
      <c r="D545" s="33">
        <v>-6.1963882618510269</v>
      </c>
      <c r="E545" s="13">
        <v>-2.5450100903134487</v>
      </c>
      <c r="F545" s="89">
        <v>0.61009999999999998</v>
      </c>
      <c r="G545" s="33">
        <v>-8.6773893923218886</v>
      </c>
      <c r="H545" s="21"/>
      <c r="K545" s="24"/>
    </row>
    <row r="546" spans="1:11">
      <c r="A546" s="3">
        <f t="shared" si="4"/>
        <v>200807</v>
      </c>
      <c r="B546" s="88">
        <v>4.1905333333333329E-2</v>
      </c>
      <c r="C546" s="90">
        <v>0.33260000000000001</v>
      </c>
      <c r="D546" s="33">
        <v>-1.2443875903209944</v>
      </c>
      <c r="E546" s="13">
        <v>-2.0375795649932082</v>
      </c>
      <c r="F546" s="89">
        <v>2.4253</v>
      </c>
      <c r="G546" s="33">
        <v>0.66649529044322531</v>
      </c>
      <c r="H546" s="21"/>
      <c r="K546" s="24"/>
    </row>
    <row r="547" spans="1:11">
      <c r="A547" s="3">
        <f t="shared" si="4"/>
        <v>200808</v>
      </c>
      <c r="B547" s="88">
        <v>4.1995999999999999E-2</v>
      </c>
      <c r="C547" s="90">
        <v>0.9345</v>
      </c>
      <c r="D547" s="33">
        <v>-3.7327502180269811</v>
      </c>
      <c r="E547" s="13">
        <v>-1.3456809188622687</v>
      </c>
      <c r="F547" s="89">
        <v>-1.5670999999999999</v>
      </c>
      <c r="G547" s="33">
        <v>2.1129690421411329</v>
      </c>
      <c r="H547" s="21"/>
      <c r="K547" s="24"/>
    </row>
    <row r="548" spans="1:11">
      <c r="A548" s="3">
        <f t="shared" si="4"/>
        <v>200809</v>
      </c>
      <c r="B548" s="88">
        <v>4.1254166666666668E-2</v>
      </c>
      <c r="C548" s="90">
        <v>-0.25729999999999997</v>
      </c>
      <c r="D548" s="33">
        <v>-12.633640414859816</v>
      </c>
      <c r="E548" s="13">
        <v>-5.8759272132350766</v>
      </c>
      <c r="F548" s="89">
        <v>-4.7888999999999999</v>
      </c>
      <c r="G548" s="33">
        <v>-13.948377577960258</v>
      </c>
      <c r="H548" s="21"/>
      <c r="K548" s="24"/>
    </row>
    <row r="549" spans="1:11">
      <c r="A549" s="3">
        <f t="shared" si="4"/>
        <v>200810</v>
      </c>
      <c r="B549" s="88">
        <v>4.0575750000000001E-2</v>
      </c>
      <c r="C549" s="90">
        <v>0.51739999999999997</v>
      </c>
      <c r="D549" s="33">
        <v>-20.255876544904183</v>
      </c>
      <c r="E549" s="13">
        <v>-3.6977230337852163</v>
      </c>
      <c r="F549" s="89">
        <v>-12.6111</v>
      </c>
      <c r="G549" s="33">
        <v>-22.05703223522746</v>
      </c>
      <c r="H549" s="21"/>
      <c r="K549" s="24"/>
    </row>
    <row r="550" spans="1:11">
      <c r="A550" s="3">
        <f t="shared" si="4"/>
        <v>200811</v>
      </c>
      <c r="B550" s="88">
        <v>2.5120333333333331E-2</v>
      </c>
      <c r="C550" s="90">
        <v>0.33679999999999999</v>
      </c>
      <c r="D550" s="33">
        <v>-3.7192848264652523</v>
      </c>
      <c r="E550" s="13">
        <v>2.1114847613229459</v>
      </c>
      <c r="F550" s="89">
        <v>0.32179999999999997</v>
      </c>
      <c r="G550" s="33">
        <v>-8.1224280656202694</v>
      </c>
      <c r="H550" s="21"/>
      <c r="K550" s="24"/>
    </row>
    <row r="551" spans="1:11">
      <c r="A551" s="3">
        <f t="shared" si="4"/>
        <v>200812</v>
      </c>
      <c r="B551" s="88">
        <v>1.7583333333333333E-2</v>
      </c>
      <c r="C551" s="90">
        <v>1.7974000000000001</v>
      </c>
      <c r="D551" s="33">
        <v>3.0317775571002903</v>
      </c>
      <c r="E551" s="13">
        <v>-0.96398994729970378</v>
      </c>
      <c r="F551" s="89">
        <v>1.0727</v>
      </c>
      <c r="G551" s="33">
        <v>-4.6737082686912679</v>
      </c>
      <c r="H551" s="21"/>
      <c r="K551" s="24"/>
    </row>
    <row r="552" spans="1:11">
      <c r="A552" s="3">
        <f t="shared" ref="A552:A568" si="5">+A540+100</f>
        <v>200901</v>
      </c>
      <c r="B552" s="88">
        <v>1.0013166666666667E-2</v>
      </c>
      <c r="C552" s="90">
        <v>-0.60089999999999999</v>
      </c>
      <c r="D552" s="33">
        <v>-7.5824313513826009</v>
      </c>
      <c r="E552" s="13">
        <v>-1.8156411758333268</v>
      </c>
      <c r="F552" s="89">
        <v>-5.1848999999999998</v>
      </c>
      <c r="G552" s="33">
        <v>-7.8846099214798908</v>
      </c>
      <c r="H552" s="21"/>
      <c r="K552" s="24"/>
    </row>
    <row r="553" spans="1:11">
      <c r="A553" s="3">
        <f t="shared" si="5"/>
        <v>200902</v>
      </c>
      <c r="B553" s="88">
        <v>9.2324166666666665E-3</v>
      </c>
      <c r="C553" s="90">
        <v>0.2475</v>
      </c>
      <c r="D553" s="33">
        <v>-4.657614250255504</v>
      </c>
      <c r="E553" s="13">
        <v>-2.8013158460706844</v>
      </c>
      <c r="F553" s="89">
        <v>8.6120999999999999</v>
      </c>
      <c r="G553" s="33">
        <v>-1.3474892299278451</v>
      </c>
      <c r="H553" s="21"/>
      <c r="K553" s="24"/>
    </row>
    <row r="554" spans="1:11">
      <c r="A554" s="3">
        <f t="shared" si="5"/>
        <v>200903</v>
      </c>
      <c r="B554" s="88">
        <v>8.3333333333333332E-3</v>
      </c>
      <c r="C554" s="90">
        <v>-0.30880000000000002</v>
      </c>
      <c r="D554" s="33">
        <v>3.4478232334281378</v>
      </c>
      <c r="E554" s="13">
        <v>3.6637972501317728</v>
      </c>
      <c r="F554" s="89">
        <v>4.1574</v>
      </c>
      <c r="G554" s="33">
        <v>7.0733296725937977</v>
      </c>
      <c r="H554" s="21"/>
      <c r="K554" s="24"/>
    </row>
    <row r="555" spans="1:11">
      <c r="A555" s="3">
        <f t="shared" si="5"/>
        <v>200904</v>
      </c>
      <c r="B555" s="88">
        <v>8.6389166666666663E-3</v>
      </c>
      <c r="C555" s="90">
        <v>-0.27829999999999999</v>
      </c>
      <c r="D555" s="33">
        <v>8.2910375163896433</v>
      </c>
      <c r="E555" s="13">
        <v>2.5895734034181217</v>
      </c>
      <c r="F555" s="89">
        <v>3.0499999999999999E-2</v>
      </c>
      <c r="G555" s="33">
        <v>9.4188855231621247</v>
      </c>
      <c r="H555" s="21"/>
      <c r="K555" s="24"/>
    </row>
    <row r="556" spans="1:11">
      <c r="A556" s="3">
        <f t="shared" si="5"/>
        <v>200905</v>
      </c>
      <c r="B556" s="88">
        <v>8.5046666666666656E-3</v>
      </c>
      <c r="C556" s="90">
        <v>-0.27010000000000001</v>
      </c>
      <c r="D556" s="33">
        <v>7.1826818860886821</v>
      </c>
      <c r="E556" s="13">
        <v>4.2277575950558033</v>
      </c>
      <c r="F556" s="89">
        <v>0.2606</v>
      </c>
      <c r="G556" s="33">
        <v>3.6730528520600991</v>
      </c>
      <c r="H556" s="21"/>
      <c r="K556" s="24"/>
    </row>
    <row r="557" spans="1:11">
      <c r="A557" s="3">
        <f t="shared" si="5"/>
        <v>200906</v>
      </c>
      <c r="B557" s="88">
        <v>8.6629166666666677E-3</v>
      </c>
      <c r="C557" s="90">
        <v>0.88759999999999994</v>
      </c>
      <c r="D557" s="33">
        <v>3.4527052264300417</v>
      </c>
      <c r="E557" s="13">
        <v>-0.1671596400599884</v>
      </c>
      <c r="F557" s="89">
        <v>1.5845</v>
      </c>
      <c r="G557" s="33">
        <v>-1.5093593659606497</v>
      </c>
      <c r="H557" s="21"/>
      <c r="K557" s="24"/>
    </row>
    <row r="558" spans="1:11">
      <c r="A558" s="3">
        <f t="shared" si="5"/>
        <v>200907</v>
      </c>
      <c r="B558" s="88">
        <v>8.469666666666667E-3</v>
      </c>
      <c r="C558" s="90">
        <v>-0.19589999999999999</v>
      </c>
      <c r="D558" s="33">
        <v>2.2094241759790245</v>
      </c>
      <c r="E558" s="13">
        <v>2.9744424333154162</v>
      </c>
      <c r="F558" s="89">
        <v>0.74970000000000003</v>
      </c>
      <c r="G558" s="33">
        <v>7.9778909640922047</v>
      </c>
      <c r="H558" s="21"/>
      <c r="K558" s="24"/>
    </row>
    <row r="559" spans="1:11">
      <c r="A559" s="3">
        <f t="shared" si="5"/>
        <v>200908</v>
      </c>
      <c r="B559" s="88">
        <v>8.8055833333333337E-3</v>
      </c>
      <c r="C559" s="90">
        <v>0.63190000000000002</v>
      </c>
      <c r="D559" s="33">
        <v>1.6516180170244921</v>
      </c>
      <c r="E559" s="13">
        <v>3.0649736593272969</v>
      </c>
      <c r="F559" s="89">
        <v>-1.1591</v>
      </c>
      <c r="G559" s="33">
        <v>0.71926088970504232</v>
      </c>
      <c r="H559" s="21"/>
      <c r="K559" s="24"/>
    </row>
    <row r="560" spans="1:11">
      <c r="A560" s="3">
        <f t="shared" si="5"/>
        <v>200909</v>
      </c>
      <c r="B560" s="88">
        <v>8.5395000000000002E-3</v>
      </c>
      <c r="C560" s="90">
        <v>0.29289999999999999</v>
      </c>
      <c r="D560" s="33">
        <v>-5.1006483875068671</v>
      </c>
      <c r="E560" s="13">
        <v>-2.749380725828654</v>
      </c>
      <c r="F560" s="89">
        <v>-1.9569000000000001</v>
      </c>
      <c r="G560" s="33">
        <v>0.58443076391609949</v>
      </c>
      <c r="H560" s="21"/>
      <c r="K560" s="24"/>
    </row>
    <row r="561" spans="1:11">
      <c r="A561" s="3">
        <f t="shared" si="5"/>
        <v>200910</v>
      </c>
      <c r="B561" s="88">
        <v>8.8452500000000007E-3</v>
      </c>
      <c r="C561" s="90">
        <v>-0.45279999999999998</v>
      </c>
      <c r="D561" s="33">
        <v>-1.6638831084158867</v>
      </c>
      <c r="E561" s="13">
        <v>0.51245767423055977</v>
      </c>
      <c r="F561" s="89">
        <v>1.9704999999999999</v>
      </c>
      <c r="G561" s="33">
        <v>-0.93359843483494798</v>
      </c>
      <c r="H561" s="21"/>
      <c r="K561" s="24"/>
    </row>
    <row r="562" spans="1:11">
      <c r="A562" s="3">
        <f t="shared" si="5"/>
        <v>200911</v>
      </c>
      <c r="B562" s="88">
        <v>8.7719166666666657E-3</v>
      </c>
      <c r="C562" s="90">
        <v>0.84699999999999998</v>
      </c>
      <c r="D562" s="33">
        <v>-6.1124028191527957</v>
      </c>
      <c r="E562" s="13">
        <v>-0.56817039078057574</v>
      </c>
      <c r="F562" s="89">
        <v>-3.0777000000000001</v>
      </c>
      <c r="G562" s="33">
        <v>-1.7889087399925896</v>
      </c>
      <c r="H562" s="21"/>
      <c r="K562" s="24"/>
    </row>
    <row r="563" spans="1:11">
      <c r="A563" s="3">
        <f t="shared" si="5"/>
        <v>200912</v>
      </c>
      <c r="B563" s="88">
        <v>8.4285833333333331E-3</v>
      </c>
      <c r="C563" s="90">
        <v>0.10059999999999999</v>
      </c>
      <c r="D563" s="33">
        <v>8.0155551686110549</v>
      </c>
      <c r="E563" s="13">
        <v>2.5051326395420626</v>
      </c>
      <c r="F563" s="89">
        <v>4.6231999999999998</v>
      </c>
      <c r="G563" s="33">
        <v>10.191854229657427</v>
      </c>
      <c r="H563" s="21"/>
      <c r="K563" s="24"/>
    </row>
    <row r="564" spans="1:11">
      <c r="A564" s="3">
        <f t="shared" si="5"/>
        <v>201001</v>
      </c>
      <c r="B564" s="88">
        <v>8.0306666666666669E-3</v>
      </c>
      <c r="C564" s="90">
        <v>-2.5499999999999998E-2</v>
      </c>
      <c r="D564" s="33">
        <v>-0.71287838079883148</v>
      </c>
      <c r="E564" s="13">
        <v>2.0915142306503265</v>
      </c>
      <c r="F564" s="89">
        <v>-2.9060999999999999</v>
      </c>
      <c r="G564" s="33">
        <v>-6.0028123489148548</v>
      </c>
      <c r="H564" s="21"/>
      <c r="K564" s="24"/>
    </row>
    <row r="565" spans="1:11">
      <c r="A565" s="3">
        <f t="shared" si="5"/>
        <v>201002</v>
      </c>
      <c r="B565" s="88">
        <v>8.390333333333333E-3</v>
      </c>
      <c r="C565" s="90">
        <v>9.8299999999999998E-2</v>
      </c>
      <c r="D565" s="33">
        <v>-0.74235098859865012</v>
      </c>
      <c r="E565" s="13">
        <v>-0.2148691376080536</v>
      </c>
      <c r="F565" s="89">
        <v>-2.3483000000000001</v>
      </c>
      <c r="G565" s="33">
        <v>1.1296884198169543</v>
      </c>
      <c r="H565" s="21"/>
      <c r="K565" s="24"/>
    </row>
    <row r="566" spans="1:11">
      <c r="A566" s="3">
        <f t="shared" si="5"/>
        <v>201003</v>
      </c>
      <c r="B566" s="88">
        <v>8.1098333333333335E-3</v>
      </c>
      <c r="C566" s="90">
        <v>-0.20749999999999999</v>
      </c>
      <c r="D566" s="33">
        <v>10.408847611344862</v>
      </c>
      <c r="E566" s="13">
        <v>4.1737892427712975</v>
      </c>
      <c r="F566" s="89">
        <v>5.0247000000000002</v>
      </c>
      <c r="G566" s="33">
        <v>10.55249736650994</v>
      </c>
      <c r="H566" s="21"/>
      <c r="K566" s="24"/>
    </row>
    <row r="567" spans="1:11">
      <c r="A567" s="3">
        <f t="shared" si="5"/>
        <v>201004</v>
      </c>
      <c r="B567" s="88">
        <v>7.7380833333333329E-3</v>
      </c>
      <c r="C567" s="90">
        <v>0.84730000000000005</v>
      </c>
      <c r="D567" s="33">
        <v>0.8420099592575836</v>
      </c>
      <c r="E567" s="13">
        <v>2.4476033754489812</v>
      </c>
      <c r="F567" s="89">
        <v>0.43530000000000002</v>
      </c>
      <c r="G567" s="33">
        <v>1.0170482290259075</v>
      </c>
      <c r="H567" s="21"/>
      <c r="K567" s="24"/>
    </row>
    <row r="568" spans="1:11">
      <c r="A568" s="3">
        <f t="shared" si="5"/>
        <v>201005</v>
      </c>
      <c r="B568" s="88">
        <v>7.5648333333333331E-3</v>
      </c>
      <c r="C568" s="90">
        <v>0.28489999999999999</v>
      </c>
      <c r="D568" s="33">
        <v>-10.793516054783792</v>
      </c>
      <c r="E568" s="13">
        <v>-5.2087083044700115</v>
      </c>
      <c r="F568" s="89">
        <v>-5.4945000000000004</v>
      </c>
      <c r="G568" s="33">
        <v>-10.167987304319182</v>
      </c>
      <c r="H568" s="21"/>
      <c r="K568" s="24"/>
    </row>
    <row r="569" spans="1:11">
      <c r="B569" s="29"/>
      <c r="C569" s="30"/>
      <c r="D569" s="31"/>
      <c r="E569" s="30"/>
      <c r="F569" s="30"/>
      <c r="G569" s="31"/>
      <c r="K569" s="24"/>
    </row>
    <row r="570" spans="1:11">
      <c r="B570" s="6"/>
    </row>
    <row r="571" spans="1:11">
      <c r="B571" s="6"/>
    </row>
    <row r="572" spans="1:11">
      <c r="B572" s="6"/>
    </row>
    <row r="573" spans="1:11">
      <c r="B573" s="6"/>
    </row>
    <row r="574" spans="1:11">
      <c r="B574" s="6"/>
    </row>
    <row r="575" spans="1:11">
      <c r="B575" s="6"/>
    </row>
    <row r="576" spans="1:11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</sheetData>
  <phoneticPr fontId="5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W608"/>
  <sheetViews>
    <sheetView zoomScaleNormal="100" workbookViewId="0">
      <selection activeCell="J32" sqref="J32"/>
    </sheetView>
  </sheetViews>
  <sheetFormatPr defaultRowHeight="13.5"/>
  <cols>
    <col min="1" max="1" width="10.875" style="3" customWidth="1"/>
    <col min="2" max="3" width="9" style="3"/>
    <col min="4" max="4" width="9.5" style="3" bestFit="1" customWidth="1"/>
    <col min="5" max="7" width="9" style="3"/>
    <col min="8" max="8" width="9" style="13"/>
    <col min="9" max="10" width="9" style="3"/>
    <col min="11" max="11" width="12.375" style="3" customWidth="1"/>
    <col min="12" max="13" width="9" style="3"/>
    <col min="14" max="14" width="12" style="3" bestFit="1" customWidth="1"/>
    <col min="15" max="16384" width="9" style="3"/>
  </cols>
  <sheetData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04"/>
    </row>
    <row r="3" spans="1:18">
      <c r="A3" s="2"/>
    </row>
    <row r="4" spans="1:18">
      <c r="A4" s="2"/>
      <c r="J4" s="16"/>
      <c r="K4" s="17" t="s">
        <v>13</v>
      </c>
      <c r="N4" s="2"/>
      <c r="O4" s="19" t="s">
        <v>15</v>
      </c>
      <c r="P4" s="19"/>
      <c r="Q4" s="19"/>
      <c r="R4" s="19"/>
    </row>
    <row r="5" spans="1:18">
      <c r="A5" s="2" t="s">
        <v>7</v>
      </c>
      <c r="B5" s="92">
        <f t="shared" ref="B5:H5" si="0">STDEV(B25:B422)</f>
        <v>0.2363496670619763</v>
      </c>
      <c r="C5" s="92">
        <f t="shared" si="0"/>
        <v>1.0068312592470492</v>
      </c>
      <c r="D5" s="92">
        <f t="shared" si="0"/>
        <v>5.0125558485918997</v>
      </c>
      <c r="E5" s="92">
        <f t="shared" si="0"/>
        <v>2.8194747922822327</v>
      </c>
      <c r="F5" s="92">
        <f t="shared" si="0"/>
        <v>2.6022252267934447</v>
      </c>
      <c r="G5" s="92">
        <f t="shared" si="0"/>
        <v>4.6572896670762312</v>
      </c>
      <c r="J5" s="13"/>
      <c r="K5" s="2" t="s">
        <v>9</v>
      </c>
      <c r="L5" s="13">
        <v>0.8</v>
      </c>
      <c r="N5" s="2" t="s">
        <v>9</v>
      </c>
      <c r="O5" s="19">
        <v>0.5</v>
      </c>
      <c r="P5" s="19">
        <v>0.6</v>
      </c>
      <c r="Q5" s="19">
        <v>0.7</v>
      </c>
      <c r="R5" s="19">
        <v>0.8</v>
      </c>
    </row>
    <row r="6" spans="1:18">
      <c r="A6" s="2" t="s">
        <v>11</v>
      </c>
      <c r="B6" s="93">
        <f t="shared" ref="B6:H6" si="1">AVERAGE(B25:B422)</f>
        <v>0.48830626779732006</v>
      </c>
      <c r="C6" s="93">
        <f t="shared" si="1"/>
        <v>0.64660611988660976</v>
      </c>
      <c r="D6" s="93">
        <f t="shared" si="1"/>
        <v>0.79503140518669724</v>
      </c>
      <c r="E6" s="93">
        <f t="shared" si="1"/>
        <v>0.760110308692173</v>
      </c>
      <c r="F6" s="93">
        <f t="shared" si="1"/>
        <v>0.43509652409272281</v>
      </c>
      <c r="G6" s="93">
        <f t="shared" si="1"/>
        <v>0.77959740170670266</v>
      </c>
      <c r="H6" s="7"/>
      <c r="I6" s="34"/>
      <c r="J6" s="13"/>
      <c r="K6" s="2" t="s">
        <v>11</v>
      </c>
      <c r="L6" s="23">
        <f t="array" ref="L6">MMULT(B6:G6,L9:L14)</f>
        <v>0.80000000959666795</v>
      </c>
      <c r="N6" s="2" t="s">
        <v>11</v>
      </c>
      <c r="O6" s="3">
        <v>0.49999901742211333</v>
      </c>
      <c r="P6" s="3">
        <v>0.59999998866979942</v>
      </c>
      <c r="Q6" s="3">
        <v>0.70000000020631692</v>
      </c>
      <c r="R6" s="3">
        <v>0.79503155361198263</v>
      </c>
    </row>
    <row r="7" spans="1:18">
      <c r="A7" s="2" t="s">
        <v>14</v>
      </c>
      <c r="B7" s="15">
        <f t="shared" ref="B7:H7" si="2">+B6*12</f>
        <v>5.8596752135678409</v>
      </c>
      <c r="C7" s="15">
        <f t="shared" si="2"/>
        <v>7.7592734386393172</v>
      </c>
      <c r="D7" s="15">
        <f t="shared" si="2"/>
        <v>9.5403768622403664</v>
      </c>
      <c r="E7" s="15">
        <f t="shared" si="2"/>
        <v>9.1213237043060751</v>
      </c>
      <c r="F7" s="15">
        <f t="shared" si="2"/>
        <v>5.2211582891126742</v>
      </c>
      <c r="G7" s="15">
        <f t="shared" si="2"/>
        <v>9.3551688204804329</v>
      </c>
      <c r="H7" s="87"/>
      <c r="K7" s="2" t="s">
        <v>10</v>
      </c>
      <c r="L7" s="23">
        <f t="array" ref="L7">MMULT(MMULT(TRANSPOSE(L9:L14),B8:G13),L9:L14)</f>
        <v>25.376863429504247</v>
      </c>
      <c r="N7" s="2" t="s">
        <v>10</v>
      </c>
      <c r="O7" s="3">
        <v>5.4576826106043336E-2</v>
      </c>
      <c r="P7" s="3">
        <v>0.43014261751345029</v>
      </c>
      <c r="Q7" s="3">
        <v>2.0331213651228666</v>
      </c>
      <c r="R7" s="3">
        <v>25.062634714583581</v>
      </c>
    </row>
    <row r="8" spans="1:18">
      <c r="A8" s="2" t="s">
        <v>8</v>
      </c>
      <c r="B8" s="5">
        <v>5.5720810434075153E-2</v>
      </c>
      <c r="C8" s="5">
        <v>2.7224940205060739E-2</v>
      </c>
      <c r="D8" s="5">
        <v>-2.3964967241844166E-2</v>
      </c>
      <c r="E8" s="5">
        <v>-6.0652418051732509E-3</v>
      </c>
      <c r="F8" s="5">
        <v>-1.9110549337838924E-2</v>
      </c>
      <c r="G8" s="5">
        <v>-0.10667867895504551</v>
      </c>
      <c r="K8" s="2" t="s">
        <v>7</v>
      </c>
      <c r="L8" s="24">
        <f>+L7^0.5</f>
        <v>5.0375453774139096</v>
      </c>
      <c r="N8" s="2" t="s">
        <v>7</v>
      </c>
      <c r="O8" s="3">
        <v>0.23361683609287096</v>
      </c>
      <c r="P8" s="3">
        <v>0.65585258824941017</v>
      </c>
      <c r="Q8" s="3">
        <v>1.4258756485482409</v>
      </c>
      <c r="R8" s="3">
        <v>5.0062595532576593</v>
      </c>
    </row>
    <row r="9" spans="1:18">
      <c r="A9" s="2"/>
      <c r="B9" s="5">
        <v>2.7224940205060739E-2</v>
      </c>
      <c r="C9" s="5">
        <v>1.011162176595499</v>
      </c>
      <c r="D9" s="5">
        <v>0.80291391107577093</v>
      </c>
      <c r="E9" s="5">
        <v>0.90570246969434587</v>
      </c>
      <c r="F9" s="5">
        <v>-0.27358821851073389</v>
      </c>
      <c r="G9" s="5">
        <v>-2.9716168156785714E-2</v>
      </c>
      <c r="K9" s="4" t="s">
        <v>1</v>
      </c>
      <c r="L9" s="26">
        <v>0</v>
      </c>
      <c r="N9" s="4" t="s">
        <v>1</v>
      </c>
      <c r="O9" s="3">
        <v>0.93318475392217348</v>
      </c>
      <c r="P9" s="3">
        <v>0.36740607412547632</v>
      </c>
      <c r="Q9" s="3">
        <v>0</v>
      </c>
      <c r="R9" s="3">
        <v>0</v>
      </c>
    </row>
    <row r="10" spans="1:18">
      <c r="A10" s="2"/>
      <c r="B10" s="5">
        <v>-2.3964967241844166E-2</v>
      </c>
      <c r="C10" s="5">
        <v>0.80291391107577093</v>
      </c>
      <c r="D10" s="5">
        <v>25.062586195214536</v>
      </c>
      <c r="E10" s="5">
        <v>10.77077224767797</v>
      </c>
      <c r="F10" s="5">
        <v>-0.7033089427881446</v>
      </c>
      <c r="G10" s="5">
        <v>5.8984511301840348</v>
      </c>
      <c r="K10" s="4" t="s">
        <v>2</v>
      </c>
      <c r="L10" s="26">
        <v>0</v>
      </c>
      <c r="N10" s="4" t="s">
        <v>2</v>
      </c>
      <c r="O10" s="3">
        <v>5.1341314116319405E-2</v>
      </c>
      <c r="P10" s="3">
        <v>0.53862496296302043</v>
      </c>
      <c r="Q10" s="3">
        <v>0.55267284669763805</v>
      </c>
      <c r="R10" s="3">
        <v>-9.9999999999753064E-7</v>
      </c>
    </row>
    <row r="11" spans="1:18">
      <c r="A11" s="2"/>
      <c r="B11" s="5">
        <v>-6.0652418051732509E-3</v>
      </c>
      <c r="C11" s="5">
        <v>0.90570246969434587</v>
      </c>
      <c r="D11" s="5">
        <v>10.77077224767797</v>
      </c>
      <c r="E11" s="5">
        <v>7.9294645167146642</v>
      </c>
      <c r="F11" s="5">
        <v>-0.61954833226713824</v>
      </c>
      <c r="G11" s="5">
        <v>2.9496912586003385</v>
      </c>
      <c r="K11" s="4" t="s">
        <v>3</v>
      </c>
      <c r="L11" s="26">
        <v>1.0062505505756787</v>
      </c>
      <c r="N11" s="4" t="s">
        <v>3</v>
      </c>
      <c r="O11" s="3">
        <v>0</v>
      </c>
      <c r="P11" s="3">
        <v>0</v>
      </c>
      <c r="Q11" s="3">
        <v>0</v>
      </c>
      <c r="R11" s="3">
        <v>1.0000010000000001</v>
      </c>
    </row>
    <row r="12" spans="1:18">
      <c r="A12" s="2" t="s">
        <v>0</v>
      </c>
      <c r="B12" s="5">
        <v>-1.9110549337838924E-2</v>
      </c>
      <c r="C12" s="5">
        <v>-0.27358821851073389</v>
      </c>
      <c r="D12" s="5">
        <v>-0.7033089427881446</v>
      </c>
      <c r="E12" s="5">
        <v>-0.61954833226713824</v>
      </c>
      <c r="F12" s="5">
        <v>6.7545621205808972</v>
      </c>
      <c r="G12" s="5">
        <v>7.5280525203259439</v>
      </c>
      <c r="K12" s="4" t="s">
        <v>4</v>
      </c>
      <c r="L12" s="26">
        <v>0</v>
      </c>
      <c r="N12" s="4" t="s">
        <v>4</v>
      </c>
      <c r="O12" s="3">
        <v>4.9795878127325962E-3</v>
      </c>
      <c r="P12" s="3">
        <v>4.8395052426796946E-2</v>
      </c>
      <c r="Q12" s="3">
        <v>0.31293363787746653</v>
      </c>
      <c r="R12" s="3">
        <v>0</v>
      </c>
    </row>
    <row r="13" spans="1:18">
      <c r="A13" s="2"/>
      <c r="B13" s="5">
        <v>-0.10667867895504551</v>
      </c>
      <c r="C13" s="5">
        <v>-2.9716168156785714E-2</v>
      </c>
      <c r="D13" s="5">
        <v>5.8984511301840348</v>
      </c>
      <c r="E13" s="5">
        <v>2.9496912586003385</v>
      </c>
      <c r="F13" s="5">
        <v>7.5280525203259439</v>
      </c>
      <c r="G13" s="5">
        <v>21.635848683650369</v>
      </c>
      <c r="K13" s="4" t="s">
        <v>5</v>
      </c>
      <c r="L13" s="26">
        <v>0</v>
      </c>
      <c r="N13" s="4" t="s">
        <v>5</v>
      </c>
      <c r="O13" s="3">
        <v>2.4527576067971493E-3</v>
      </c>
      <c r="P13" s="3">
        <v>0</v>
      </c>
      <c r="Q13" s="3">
        <v>0</v>
      </c>
      <c r="R13" s="3">
        <v>0</v>
      </c>
    </row>
    <row r="14" spans="1:18" ht="14.25" thickBot="1">
      <c r="A14" s="2"/>
      <c r="K14" s="4" t="s">
        <v>6</v>
      </c>
      <c r="L14" s="26">
        <v>-9.9999999997324451E-7</v>
      </c>
      <c r="N14" s="4" t="s">
        <v>6</v>
      </c>
      <c r="O14" s="3">
        <v>8.0415865419773361E-3</v>
      </c>
      <c r="P14" s="3">
        <v>4.5573910484706222E-2</v>
      </c>
      <c r="Q14" s="3">
        <v>0.13439351542489544</v>
      </c>
      <c r="R14" s="3">
        <v>0</v>
      </c>
    </row>
    <row r="15" spans="1:18">
      <c r="A15" s="19" t="s">
        <v>23</v>
      </c>
      <c r="B15" s="28" t="s">
        <v>16</v>
      </c>
      <c r="C15" s="28" t="s">
        <v>17</v>
      </c>
      <c r="D15" s="28" t="s">
        <v>18</v>
      </c>
      <c r="E15" s="28" t="s">
        <v>19</v>
      </c>
      <c r="F15" s="28" t="s">
        <v>20</v>
      </c>
      <c r="G15" s="28" t="s">
        <v>21</v>
      </c>
      <c r="H15" s="28"/>
      <c r="K15" s="4"/>
      <c r="L15" s="10"/>
      <c r="N15" s="4"/>
      <c r="O15" s="10"/>
    </row>
    <row r="16" spans="1:18">
      <c r="A16" s="2"/>
      <c r="B16" s="1">
        <v>1</v>
      </c>
      <c r="C16" s="1"/>
      <c r="D16" s="1"/>
      <c r="E16" s="1"/>
      <c r="F16" s="1"/>
      <c r="G16" s="1"/>
      <c r="H16" s="1"/>
      <c r="K16" s="4" t="s">
        <v>12</v>
      </c>
      <c r="L16" s="10">
        <f>+SUM(L9:L14)</f>
        <v>1.0062495505756788</v>
      </c>
      <c r="N16" s="4" t="s">
        <v>12</v>
      </c>
      <c r="O16" s="10">
        <v>1</v>
      </c>
      <c r="P16" s="3">
        <v>1</v>
      </c>
      <c r="Q16" s="3">
        <v>1</v>
      </c>
      <c r="R16" s="3">
        <v>1</v>
      </c>
    </row>
    <row r="17" spans="1:23">
      <c r="A17" s="2" t="s">
        <v>0</v>
      </c>
      <c r="B17" s="1">
        <v>0.11469587906889543</v>
      </c>
      <c r="C17" s="1">
        <v>1</v>
      </c>
      <c r="D17" s="1"/>
      <c r="E17" s="1"/>
      <c r="F17" s="1"/>
      <c r="G17" s="1"/>
      <c r="H17" s="1"/>
      <c r="L17" s="10"/>
      <c r="M17" s="10"/>
    </row>
    <row r="18" spans="1:23">
      <c r="A18" s="2"/>
      <c r="B18" s="1">
        <v>-2.0279403929734145E-2</v>
      </c>
      <c r="C18" s="1">
        <v>0.15949447104420222</v>
      </c>
      <c r="D18" s="1">
        <v>1</v>
      </c>
      <c r="E18" s="1"/>
      <c r="F18" s="1"/>
      <c r="G18" s="1"/>
      <c r="H18" s="1"/>
      <c r="J18" s="37"/>
      <c r="K18" s="37"/>
      <c r="L18" s="37"/>
      <c r="M18" s="75"/>
      <c r="N18" s="37"/>
      <c r="O18" s="37"/>
    </row>
    <row r="19" spans="1:23">
      <c r="A19" s="2"/>
      <c r="B19" s="1">
        <v>-9.1246765266589317E-3</v>
      </c>
      <c r="C19" s="1">
        <v>0.31985505147796661</v>
      </c>
      <c r="D19" s="1">
        <v>0.76403274292876344</v>
      </c>
      <c r="E19" s="1">
        <v>1</v>
      </c>
      <c r="F19" s="1"/>
      <c r="G19" s="1"/>
      <c r="H19" s="1"/>
      <c r="J19" s="37"/>
      <c r="K19" s="37"/>
      <c r="L19" s="37"/>
      <c r="M19" s="75"/>
      <c r="N19" s="37"/>
      <c r="O19" s="37"/>
    </row>
    <row r="20" spans="1:23">
      <c r="A20" s="2"/>
      <c r="B20" s="1">
        <v>-3.1150560027672421E-2</v>
      </c>
      <c r="C20" s="1">
        <v>-0.10468594634782777</v>
      </c>
      <c r="D20" s="1">
        <v>-5.4054841438995457E-2</v>
      </c>
      <c r="E20" s="1">
        <v>-8.4655399228084766E-2</v>
      </c>
      <c r="F20" s="1">
        <v>1</v>
      </c>
      <c r="G20" s="1"/>
      <c r="H20" s="1"/>
      <c r="J20" s="37"/>
      <c r="K20" s="37"/>
      <c r="L20" s="75"/>
      <c r="M20" s="75"/>
      <c r="N20" s="37"/>
      <c r="O20" s="37"/>
    </row>
    <row r="21" spans="1:23">
      <c r="A21" s="2"/>
      <c r="B21" s="1">
        <v>-9.7158756790873227E-2</v>
      </c>
      <c r="C21" s="1">
        <v>-6.3532424861846648E-3</v>
      </c>
      <c r="D21" s="1">
        <v>0.25330168339965115</v>
      </c>
      <c r="E21" s="1">
        <v>0.225199625225148</v>
      </c>
      <c r="F21" s="1">
        <v>0.6227261058421838</v>
      </c>
      <c r="G21" s="1">
        <v>1</v>
      </c>
      <c r="H21" s="1"/>
      <c r="J21" s="37"/>
      <c r="K21" s="73"/>
      <c r="L21" s="73"/>
      <c r="M21" s="76"/>
      <c r="N21" s="37"/>
      <c r="O21" s="37"/>
    </row>
    <row r="22" spans="1:23" ht="14.25" thickBot="1">
      <c r="A22" s="2"/>
      <c r="B22" s="22"/>
      <c r="C22" s="22"/>
      <c r="D22" s="22"/>
      <c r="E22" s="22"/>
      <c r="F22" s="22"/>
      <c r="G22" s="22"/>
      <c r="H22" s="22"/>
      <c r="J22" s="37"/>
      <c r="K22" s="37"/>
      <c r="L22" s="37"/>
      <c r="M22" s="75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>
      <c r="J23" s="37"/>
      <c r="K23" s="37"/>
      <c r="L23" s="37"/>
      <c r="M23" s="75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J24" s="37"/>
      <c r="K24" s="37"/>
      <c r="L24" s="77"/>
      <c r="M24" s="75"/>
      <c r="N24" s="37"/>
      <c r="O24" s="74"/>
      <c r="P24" s="74"/>
      <c r="Q24" s="74"/>
      <c r="R24" s="74"/>
      <c r="S24" s="74"/>
      <c r="T24" s="74"/>
      <c r="U24" s="74"/>
      <c r="V24" s="37"/>
      <c r="W24" s="37"/>
    </row>
    <row r="25" spans="1:23">
      <c r="A25" s="3">
        <v>196502</v>
      </c>
      <c r="B25" s="7">
        <v>0.7</v>
      </c>
      <c r="C25" s="8">
        <v>1.2839506172839688</v>
      </c>
      <c r="D25" s="9">
        <v>-1.2147459596493104</v>
      </c>
      <c r="E25" s="8">
        <v>0.45100099559455709</v>
      </c>
      <c r="F25" s="9">
        <v>0.56057128647370524</v>
      </c>
      <c r="G25" s="9">
        <v>0.74611726705106873</v>
      </c>
      <c r="H25" s="87"/>
      <c r="J25" s="37"/>
      <c r="K25" s="37"/>
      <c r="L25" s="37"/>
      <c r="M25" s="75"/>
      <c r="N25" s="37"/>
      <c r="O25" s="1"/>
      <c r="P25" s="1"/>
      <c r="Q25" s="1"/>
      <c r="R25" s="1"/>
      <c r="S25" s="1"/>
      <c r="T25" s="1"/>
      <c r="U25" s="1"/>
      <c r="V25" s="37"/>
      <c r="W25" s="37"/>
    </row>
    <row r="26" spans="1:23">
      <c r="A26" s="3">
        <v>196503</v>
      </c>
      <c r="B26" s="7">
        <v>0.7</v>
      </c>
      <c r="C26" s="8">
        <v>1.4139444173573823</v>
      </c>
      <c r="D26" s="9">
        <v>-6.715141146278869</v>
      </c>
      <c r="E26" s="8">
        <v>-1.7725065816736105</v>
      </c>
      <c r="F26" s="9">
        <v>0.59984211478748339</v>
      </c>
      <c r="G26" s="9">
        <v>-0.76267310612250783</v>
      </c>
      <c r="H26" s="87"/>
      <c r="J26" s="37"/>
      <c r="K26" s="37"/>
      <c r="L26" s="37"/>
      <c r="M26" s="75"/>
      <c r="N26" s="37"/>
      <c r="O26" s="1"/>
      <c r="P26" s="1"/>
      <c r="Q26" s="1"/>
      <c r="R26" s="1"/>
      <c r="S26" s="1"/>
      <c r="T26" s="1"/>
      <c r="U26" s="1"/>
      <c r="V26" s="37"/>
      <c r="W26" s="37"/>
    </row>
    <row r="27" spans="1:23">
      <c r="A27" s="3">
        <v>196504</v>
      </c>
      <c r="B27" s="7">
        <v>0.60833333333333328</v>
      </c>
      <c r="C27" s="8">
        <v>1.8269230769230704</v>
      </c>
      <c r="D27" s="9">
        <v>2.3498395231545288</v>
      </c>
      <c r="E27" s="8">
        <v>2.3409060173039125</v>
      </c>
      <c r="F27" s="9">
        <v>0.72324114164510356</v>
      </c>
      <c r="G27" s="9">
        <v>3.4910845352485134</v>
      </c>
      <c r="H27" s="87"/>
      <c r="J27" s="37"/>
      <c r="K27" s="37"/>
      <c r="L27" s="37"/>
      <c r="M27" s="75"/>
      <c r="N27" s="37"/>
      <c r="O27" s="1"/>
      <c r="P27" s="1"/>
      <c r="Q27" s="1"/>
      <c r="R27" s="1"/>
      <c r="S27" s="1"/>
      <c r="T27" s="1"/>
      <c r="U27" s="1"/>
      <c r="V27" s="37"/>
      <c r="W27" s="37"/>
    </row>
    <row r="28" spans="1:23">
      <c r="A28" s="3">
        <v>196505</v>
      </c>
      <c r="B28" s="7">
        <v>0.60833333333333328</v>
      </c>
      <c r="C28" s="8">
        <v>0.80264400377716427</v>
      </c>
      <c r="D28" s="9">
        <v>-5.4541382013663426</v>
      </c>
      <c r="E28" s="8">
        <v>-1.6789681754555594</v>
      </c>
      <c r="F28" s="9">
        <v>-0.22103683660460524</v>
      </c>
      <c r="G28" s="9">
        <v>-0.39570230891187091</v>
      </c>
      <c r="H28" s="87"/>
      <c r="J28" s="37"/>
      <c r="K28" s="37"/>
      <c r="L28" s="37"/>
      <c r="M28" s="75"/>
      <c r="N28" s="37"/>
      <c r="O28" s="1"/>
      <c r="P28" s="1"/>
      <c r="Q28" s="1"/>
      <c r="R28" s="1"/>
      <c r="S28" s="1"/>
      <c r="T28" s="1"/>
      <c r="U28" s="1"/>
      <c r="V28" s="37"/>
      <c r="W28" s="37"/>
    </row>
    <row r="29" spans="1:23">
      <c r="A29" s="3">
        <v>196506</v>
      </c>
      <c r="B29" s="7">
        <v>0.57833333333333337</v>
      </c>
      <c r="C29" s="8">
        <v>1.7798594847775018</v>
      </c>
      <c r="D29" s="9">
        <v>-1.5754560530679917</v>
      </c>
      <c r="E29" s="8">
        <v>0.65403777434964239</v>
      </c>
      <c r="F29" s="9">
        <v>0.19008933064847161</v>
      </c>
      <c r="G29" s="9">
        <v>-4.2314966982012399</v>
      </c>
      <c r="H29" s="87"/>
      <c r="J29" s="20"/>
      <c r="K29" s="37"/>
      <c r="L29" s="37"/>
      <c r="M29" s="75"/>
      <c r="N29" s="37"/>
      <c r="O29" s="1"/>
      <c r="P29" s="1"/>
      <c r="Q29" s="1"/>
      <c r="R29" s="1"/>
      <c r="S29" s="1"/>
      <c r="T29" s="1"/>
      <c r="U29" s="1"/>
      <c r="V29" s="37"/>
      <c r="W29" s="37"/>
    </row>
    <row r="30" spans="1:23">
      <c r="A30" s="3">
        <v>196507</v>
      </c>
      <c r="B30" s="7">
        <v>0.54749999999999999</v>
      </c>
      <c r="C30" s="8">
        <v>2.7151403589507517</v>
      </c>
      <c r="D30" s="9">
        <v>4.2122999157540031</v>
      </c>
      <c r="E30" s="8">
        <v>3.7610560636665884</v>
      </c>
      <c r="F30" s="9">
        <v>0.23490139985902536</v>
      </c>
      <c r="G30" s="9">
        <v>1.4397686593966019</v>
      </c>
      <c r="H30" s="87"/>
      <c r="J30" s="37"/>
      <c r="K30" s="37"/>
      <c r="L30" s="37"/>
      <c r="M30" s="75"/>
      <c r="N30" s="37"/>
      <c r="O30" s="1"/>
      <c r="P30" s="1"/>
      <c r="Q30" s="1"/>
      <c r="R30" s="1"/>
      <c r="S30" s="1"/>
      <c r="T30" s="1"/>
      <c r="U30" s="1"/>
      <c r="V30" s="37"/>
      <c r="W30" s="37"/>
    </row>
    <row r="31" spans="1:23">
      <c r="A31" s="3">
        <v>196508</v>
      </c>
      <c r="B31" s="7">
        <v>0.54749999999999999</v>
      </c>
      <c r="C31" s="8">
        <v>1.2992831541218663</v>
      </c>
      <c r="D31" s="9">
        <v>11.895138006698236</v>
      </c>
      <c r="E31" s="8">
        <v>5.9833486411418804</v>
      </c>
      <c r="F31" s="9">
        <v>0.17985069950585811</v>
      </c>
      <c r="G31" s="9">
        <v>2.5049941391617621</v>
      </c>
      <c r="H31" s="87"/>
      <c r="J31" s="37"/>
      <c r="K31" s="37"/>
      <c r="L31" s="37"/>
      <c r="M31" s="75"/>
      <c r="N31" s="37"/>
      <c r="O31" s="78"/>
      <c r="P31" s="37"/>
      <c r="Q31" s="37"/>
      <c r="R31" s="37"/>
      <c r="S31" s="37"/>
      <c r="T31" s="37"/>
      <c r="U31" s="37"/>
      <c r="V31" s="37"/>
      <c r="W31" s="37"/>
    </row>
    <row r="32" spans="1:23">
      <c r="A32" s="3">
        <v>196509</v>
      </c>
      <c r="B32" s="7">
        <v>0.51749999999999996</v>
      </c>
      <c r="C32" s="8">
        <v>0.79610791685094107</v>
      </c>
      <c r="D32" s="9">
        <v>-3.4678501393332617</v>
      </c>
      <c r="E32" s="8">
        <v>-0.84709920592365651</v>
      </c>
      <c r="F32" s="9">
        <v>0.15172700233267278</v>
      </c>
      <c r="G32" s="9">
        <v>2.8300087073973814</v>
      </c>
      <c r="H32" s="87"/>
      <c r="J32" s="37"/>
      <c r="K32" s="37"/>
      <c r="L32" s="37"/>
      <c r="M32" s="75"/>
      <c r="N32" s="37"/>
      <c r="O32" s="78"/>
      <c r="P32" s="37"/>
      <c r="Q32" s="37"/>
      <c r="R32" s="37"/>
      <c r="S32" s="37"/>
      <c r="T32" s="37"/>
      <c r="U32" s="37"/>
      <c r="V32" s="37"/>
      <c r="W32" s="37"/>
    </row>
    <row r="33" spans="1:15">
      <c r="A33" s="3">
        <v>196510</v>
      </c>
      <c r="B33" s="7">
        <v>0.48666666666666664</v>
      </c>
      <c r="C33" s="8">
        <v>0.61430451952610987</v>
      </c>
      <c r="D33" s="9">
        <v>0.42767026622474447</v>
      </c>
      <c r="E33" s="8">
        <v>0.66341408421784831</v>
      </c>
      <c r="F33" s="9">
        <v>0.27234859501578645</v>
      </c>
      <c r="G33" s="9">
        <v>2.5507674147741697</v>
      </c>
      <c r="H33" s="87"/>
      <c r="J33" s="37"/>
      <c r="K33" s="37"/>
      <c r="L33" s="37"/>
      <c r="M33" s="75"/>
      <c r="N33" s="37"/>
      <c r="O33" s="78"/>
    </row>
    <row r="34" spans="1:15">
      <c r="A34" s="3">
        <v>196511</v>
      </c>
      <c r="B34" s="7">
        <v>0.48666666666666664</v>
      </c>
      <c r="C34" s="8">
        <v>-0.13083296990842319</v>
      </c>
      <c r="D34" s="9">
        <v>6.8561694879165413</v>
      </c>
      <c r="E34" s="8">
        <v>2.8375051169379928</v>
      </c>
      <c r="F34" s="9">
        <v>-0.15726549478956095</v>
      </c>
      <c r="G34" s="9">
        <v>-0.27481063475792589</v>
      </c>
      <c r="H34" s="87"/>
      <c r="J34" s="37"/>
      <c r="K34" s="37"/>
      <c r="L34" s="37"/>
      <c r="M34" s="75"/>
      <c r="N34" s="37"/>
      <c r="O34" s="78"/>
    </row>
    <row r="35" spans="1:15">
      <c r="A35" s="3">
        <v>196512</v>
      </c>
      <c r="B35" s="7">
        <v>0.48666666666666664</v>
      </c>
      <c r="C35" s="8">
        <v>0.13100436681223737</v>
      </c>
      <c r="D35" s="9">
        <v>5.2904254259240835</v>
      </c>
      <c r="E35" s="8">
        <v>2.3654884291178679</v>
      </c>
      <c r="F35" s="9">
        <v>-0.27908980385648019</v>
      </c>
      <c r="G35" s="9">
        <v>1.0918689149768137</v>
      </c>
      <c r="H35" s="87"/>
      <c r="J35" s="37"/>
      <c r="K35" s="37"/>
      <c r="L35" s="75"/>
      <c r="M35" s="75"/>
      <c r="N35" s="37"/>
      <c r="O35" s="78"/>
    </row>
    <row r="36" spans="1:15">
      <c r="A36" s="3">
        <v>196601</v>
      </c>
      <c r="B36" s="7">
        <v>0.48666666666666664</v>
      </c>
      <c r="C36" s="8">
        <v>0.61055385957260455</v>
      </c>
      <c r="D36" s="9">
        <v>2.3183194549583508</v>
      </c>
      <c r="E36" s="8">
        <v>1.4569973896321704</v>
      </c>
      <c r="F36" s="9">
        <v>0.10216580766515584</v>
      </c>
      <c r="G36" s="9">
        <v>0.9594125543839972</v>
      </c>
      <c r="H36" s="87"/>
      <c r="J36" s="37"/>
      <c r="K36" s="20"/>
      <c r="L36" s="21"/>
      <c r="M36" s="75"/>
      <c r="N36" s="37"/>
      <c r="O36" s="78"/>
    </row>
    <row r="37" spans="1:15">
      <c r="A37" s="3">
        <v>196602</v>
      </c>
      <c r="B37" s="7">
        <v>0.48666666666666664</v>
      </c>
      <c r="C37" s="8">
        <v>0.78023407022107527</v>
      </c>
      <c r="D37" s="9">
        <v>1.8403773235919907</v>
      </c>
      <c r="E37" s="8">
        <v>1.3771577842042886</v>
      </c>
      <c r="F37" s="9">
        <v>-0.38961019749247161</v>
      </c>
      <c r="G37" s="9">
        <v>-0.78032366889102966</v>
      </c>
      <c r="H37" s="87"/>
      <c r="J37" s="37"/>
      <c r="K37" s="37"/>
      <c r="L37" s="37"/>
      <c r="M37" s="75"/>
      <c r="N37" s="37"/>
      <c r="O37" s="78"/>
    </row>
    <row r="38" spans="1:15">
      <c r="A38" s="3">
        <v>196603</v>
      </c>
      <c r="B38" s="7">
        <v>0.48666666666666664</v>
      </c>
      <c r="C38" s="8">
        <v>0.68817204301074852</v>
      </c>
      <c r="D38" s="9">
        <v>3.4961859789320648</v>
      </c>
      <c r="E38" s="8">
        <v>2.0086252724557374</v>
      </c>
      <c r="F38" s="9">
        <v>1.1613402813084701</v>
      </c>
      <c r="G38" s="9">
        <v>-1.6525294752182649</v>
      </c>
      <c r="H38" s="87"/>
      <c r="J38" s="37"/>
      <c r="K38" s="20"/>
      <c r="L38" s="21"/>
      <c r="M38" s="75"/>
      <c r="N38" s="37"/>
      <c r="O38" s="78"/>
    </row>
    <row r="39" spans="1:15">
      <c r="A39" s="3">
        <v>196604</v>
      </c>
      <c r="B39" s="7">
        <v>0.48666666666666664</v>
      </c>
      <c r="C39" s="8">
        <v>0.64075181546348059</v>
      </c>
      <c r="D39" s="9">
        <v>-0.9212950776520068</v>
      </c>
      <c r="E39" s="8">
        <v>0.11421238387921689</v>
      </c>
      <c r="F39" s="9">
        <v>-6.5019063377838665E-2</v>
      </c>
      <c r="G39" s="9">
        <v>2.0300109415938206</v>
      </c>
      <c r="H39" s="87"/>
      <c r="J39" s="37"/>
      <c r="K39" s="20"/>
      <c r="L39" s="21"/>
      <c r="M39" s="75"/>
      <c r="N39" s="37"/>
      <c r="O39" s="78"/>
    </row>
    <row r="40" spans="1:15">
      <c r="A40" s="3">
        <v>196605</v>
      </c>
      <c r="B40" s="7">
        <v>0.48666666666666664</v>
      </c>
      <c r="C40" s="8">
        <v>0.63667232597623968</v>
      </c>
      <c r="D40" s="9">
        <v>-2.3113708820403867</v>
      </c>
      <c r="E40" s="8">
        <v>-0.47415342495275681</v>
      </c>
      <c r="F40" s="9">
        <v>-5.7043083318541785E-2</v>
      </c>
      <c r="G40" s="9">
        <v>-4.4469088862935271</v>
      </c>
      <c r="H40" s="87"/>
      <c r="J40" s="37"/>
      <c r="K40" s="20"/>
      <c r="L40" s="21"/>
      <c r="M40" s="75"/>
      <c r="N40" s="37"/>
      <c r="O40" s="78"/>
    </row>
    <row r="41" spans="1:15">
      <c r="A41" s="3">
        <v>196606</v>
      </c>
      <c r="B41" s="7">
        <v>0.48666666666666664</v>
      </c>
      <c r="C41" s="8">
        <v>0.75917334458035501</v>
      </c>
      <c r="D41" s="9">
        <v>-0.75242498413561343</v>
      </c>
      <c r="E41" s="8">
        <v>0.2700957953899949</v>
      </c>
      <c r="F41" s="9">
        <v>0.15202245481959642</v>
      </c>
      <c r="G41" s="9">
        <v>-1.1384699343066389</v>
      </c>
      <c r="H41" s="87"/>
      <c r="J41" s="37"/>
      <c r="K41" s="37"/>
      <c r="L41" s="21"/>
      <c r="M41" s="75"/>
      <c r="N41" s="79"/>
      <c r="O41" s="78"/>
    </row>
    <row r="42" spans="1:15">
      <c r="A42" s="3">
        <v>196607</v>
      </c>
      <c r="B42" s="7">
        <v>0.48666666666666664</v>
      </c>
      <c r="C42" s="8">
        <v>1.0883214734198399</v>
      </c>
      <c r="D42" s="9">
        <v>2.4113993423456437</v>
      </c>
      <c r="E42" s="8">
        <v>1.838167995459274</v>
      </c>
      <c r="F42" s="9">
        <v>4.4574446356955552E-2</v>
      </c>
      <c r="G42" s="9">
        <v>-0.96197408753310432</v>
      </c>
      <c r="H42" s="87"/>
      <c r="J42" s="37"/>
      <c r="K42" s="37"/>
      <c r="L42" s="21"/>
      <c r="M42" s="75"/>
      <c r="N42" s="79"/>
      <c r="O42" s="78"/>
    </row>
    <row r="43" spans="1:15">
      <c r="A43" s="3">
        <v>196608</v>
      </c>
      <c r="B43" s="7">
        <v>0.48666666666666664</v>
      </c>
      <c r="C43" s="8">
        <v>0.86956521739129933</v>
      </c>
      <c r="D43" s="9">
        <v>-1.2665001783803032</v>
      </c>
      <c r="E43" s="8">
        <v>0.13260187673279711</v>
      </c>
      <c r="F43" s="9">
        <v>-0.30381420217008381</v>
      </c>
      <c r="G43" s="9">
        <v>-6.3209267732203331</v>
      </c>
      <c r="H43" s="87"/>
      <c r="J43" s="37"/>
      <c r="K43" s="37"/>
      <c r="L43" s="21"/>
      <c r="M43" s="75"/>
      <c r="N43" s="79"/>
      <c r="O43" s="78"/>
    </row>
    <row r="44" spans="1:15">
      <c r="A44" s="3">
        <v>196609</v>
      </c>
      <c r="B44" s="7">
        <v>0.48666666666666664</v>
      </c>
      <c r="C44" s="8">
        <v>0.61576354679804268</v>
      </c>
      <c r="D44" s="9">
        <v>-0.84010840108401652</v>
      </c>
      <c r="E44" s="8">
        <v>0.13051934457044206</v>
      </c>
      <c r="F44" s="9">
        <v>1.4308162532531556</v>
      </c>
      <c r="G44" s="9">
        <v>-0.53533698510377659</v>
      </c>
      <c r="H44" s="87"/>
      <c r="J44" s="37"/>
      <c r="K44" s="37"/>
      <c r="L44" s="21"/>
      <c r="M44" s="75"/>
      <c r="N44" s="79"/>
      <c r="O44" s="78"/>
    </row>
    <row r="45" spans="1:15">
      <c r="A45" s="3">
        <v>196610</v>
      </c>
      <c r="B45" s="7">
        <v>0.48666666666666664</v>
      </c>
      <c r="C45" s="8">
        <v>0.53039575683393458</v>
      </c>
      <c r="D45" s="9">
        <v>-0.5739273025416769</v>
      </c>
      <c r="E45" s="8">
        <v>0.18152125687790885</v>
      </c>
      <c r="F45" s="9">
        <v>1.2603455580323626</v>
      </c>
      <c r="G45" s="9">
        <v>3.9037606591981366</v>
      </c>
      <c r="H45" s="87"/>
      <c r="J45" s="37"/>
      <c r="K45" s="37"/>
      <c r="L45" s="21"/>
      <c r="M45" s="75"/>
      <c r="N45" s="79"/>
      <c r="O45" s="78"/>
    </row>
    <row r="46" spans="1:15">
      <c r="A46" s="3">
        <v>196611</v>
      </c>
      <c r="B46" s="7">
        <v>0.48666666666666664</v>
      </c>
      <c r="C46" s="8">
        <v>0.60876623376622252</v>
      </c>
      <c r="D46" s="9">
        <v>-2.2173355323437782</v>
      </c>
      <c r="E46" s="8">
        <v>-0.45452357672384902</v>
      </c>
      <c r="F46" s="9">
        <v>6.9597551833907756E-2</v>
      </c>
      <c r="G46" s="9">
        <v>1.0152403224146094</v>
      </c>
      <c r="H46" s="87"/>
      <c r="J46" s="37"/>
      <c r="K46" s="37"/>
      <c r="L46" s="21"/>
      <c r="M46" s="75"/>
      <c r="N46" s="79"/>
      <c r="O46" s="78"/>
    </row>
    <row r="47" spans="1:15" ht="14.25" thickBot="1">
      <c r="A47" s="3">
        <v>196612</v>
      </c>
      <c r="B47" s="7">
        <v>0.48666666666666664</v>
      </c>
      <c r="C47" s="8">
        <v>0.68576038725292054</v>
      </c>
      <c r="D47" s="9">
        <v>4.3946776611694105</v>
      </c>
      <c r="E47" s="8">
        <v>2.385308841511903</v>
      </c>
      <c r="F47" s="9">
        <v>2.0122729439269049</v>
      </c>
      <c r="G47" s="9">
        <v>2.9647277052549544E-2</v>
      </c>
      <c r="H47" s="87"/>
      <c r="J47" s="37"/>
      <c r="O47" s="78"/>
    </row>
    <row r="48" spans="1:15">
      <c r="A48" s="3">
        <v>196701</v>
      </c>
      <c r="B48" s="7">
        <v>0.48666666666666664</v>
      </c>
      <c r="C48" s="8">
        <v>0.64102564102563875</v>
      </c>
      <c r="D48" s="9">
        <v>2.0734224934925161</v>
      </c>
      <c r="E48" s="8">
        <v>1.3756669275462032</v>
      </c>
      <c r="F48" s="9">
        <v>1.0594822751930963</v>
      </c>
      <c r="G48" s="9">
        <v>7.338762135027971</v>
      </c>
      <c r="H48" s="87"/>
      <c r="J48" s="81" t="s">
        <v>32</v>
      </c>
      <c r="K48" s="82"/>
      <c r="L48" s="82"/>
      <c r="M48" s="83"/>
      <c r="O48" s="78"/>
    </row>
    <row r="49" spans="1:15" ht="14.25" thickBot="1">
      <c r="A49" s="3">
        <v>196702</v>
      </c>
      <c r="B49" s="7">
        <v>0.48666666666666664</v>
      </c>
      <c r="C49" s="8">
        <v>0.59713375796177637</v>
      </c>
      <c r="D49" s="9">
        <v>1.3717903622933569</v>
      </c>
      <c r="E49" s="8">
        <v>1.0487505259710996</v>
      </c>
      <c r="F49" s="9">
        <v>-0.34268477095920025</v>
      </c>
      <c r="G49" s="9">
        <v>0.74068452687674691</v>
      </c>
      <c r="H49" s="87"/>
      <c r="J49" s="84" t="s">
        <v>31</v>
      </c>
      <c r="K49" s="85"/>
      <c r="L49" s="85"/>
      <c r="M49" s="86"/>
      <c r="N49" s="37"/>
      <c r="O49" s="78"/>
    </row>
    <row r="50" spans="1:15">
      <c r="A50" s="3">
        <v>196703</v>
      </c>
      <c r="B50" s="7">
        <v>0.51749999999999996</v>
      </c>
      <c r="C50" s="8">
        <v>0.47487138899882098</v>
      </c>
      <c r="D50" s="9">
        <v>-2.3681471200555193</v>
      </c>
      <c r="E50" s="8">
        <v>-0.61387669422709945</v>
      </c>
      <c r="F50" s="9">
        <v>0.96279324902258634</v>
      </c>
      <c r="G50" s="9">
        <v>3.4467398705174088</v>
      </c>
      <c r="H50" s="87"/>
      <c r="J50" s="37"/>
      <c r="K50" s="37"/>
      <c r="L50" s="75"/>
      <c r="M50" s="75"/>
      <c r="N50" s="37"/>
      <c r="O50" s="78"/>
    </row>
    <row r="51" spans="1:15">
      <c r="A51" s="3">
        <v>196704</v>
      </c>
      <c r="B51" s="7">
        <v>0.48666666666666664</v>
      </c>
      <c r="C51" s="8">
        <v>0.51201260338715748</v>
      </c>
      <c r="D51" s="9">
        <v>-0.3998223011994706</v>
      </c>
      <c r="E51" s="8">
        <v>0.24168950686712665</v>
      </c>
      <c r="F51" s="9">
        <v>-0.33370571925543557</v>
      </c>
      <c r="G51" s="9">
        <v>3.6295854322730201</v>
      </c>
      <c r="H51" s="87"/>
      <c r="J51" s="37"/>
      <c r="K51" s="80"/>
      <c r="L51" s="75"/>
      <c r="M51" s="75"/>
      <c r="N51" s="37"/>
      <c r="O51" s="78"/>
    </row>
    <row r="52" spans="1:15">
      <c r="A52" s="3">
        <v>196705</v>
      </c>
      <c r="B52" s="7">
        <v>0.48666666666666664</v>
      </c>
      <c r="C52" s="8">
        <v>0.23510971786833146</v>
      </c>
      <c r="D52" s="9">
        <v>4.9063336306868877</v>
      </c>
      <c r="E52" s="8">
        <v>2.2782387943527307</v>
      </c>
      <c r="F52" s="9">
        <v>9.7311269857077873E-2</v>
      </c>
      <c r="G52" s="9">
        <v>-3.8245007397914241</v>
      </c>
      <c r="H52" s="87"/>
      <c r="J52" s="37"/>
      <c r="K52" s="37"/>
      <c r="L52" s="75"/>
      <c r="M52" s="75"/>
      <c r="N52" s="37"/>
      <c r="O52" s="78"/>
    </row>
    <row r="53" spans="1:15">
      <c r="A53" s="3">
        <v>196706</v>
      </c>
      <c r="B53" s="7">
        <v>0.51749999999999996</v>
      </c>
      <c r="C53" s="8">
        <v>0.54730258014072941</v>
      </c>
      <c r="D53" s="9">
        <v>-0.76530612244897211</v>
      </c>
      <c r="E53" s="8">
        <v>0.1130212421092715</v>
      </c>
      <c r="F53" s="9">
        <v>-0.82314062702111013</v>
      </c>
      <c r="G53" s="9">
        <v>2.0248275303760703</v>
      </c>
      <c r="H53" s="87"/>
      <c r="J53" s="37"/>
      <c r="K53" s="37"/>
      <c r="L53" s="75"/>
      <c r="M53" s="75"/>
      <c r="N53" s="37"/>
      <c r="O53" s="78"/>
    </row>
    <row r="54" spans="1:15">
      <c r="A54" s="3">
        <v>196707</v>
      </c>
      <c r="B54" s="7">
        <v>0.51749999999999996</v>
      </c>
      <c r="C54" s="8">
        <v>0.58320373250388968</v>
      </c>
      <c r="D54" s="9">
        <v>-0.68551842330762947</v>
      </c>
      <c r="E54" s="8">
        <v>0.17232147872637327</v>
      </c>
      <c r="F54" s="9">
        <v>0.38554925039132876</v>
      </c>
      <c r="G54" s="9">
        <v>4.2656866496820642</v>
      </c>
      <c r="H54" s="87"/>
      <c r="L54" s="10"/>
      <c r="M54" s="10"/>
      <c r="O54" s="11"/>
    </row>
    <row r="55" spans="1:15">
      <c r="A55" s="3">
        <v>196708</v>
      </c>
      <c r="B55" s="7">
        <v>0.54749999999999999</v>
      </c>
      <c r="C55" s="8">
        <v>0.30923850019326515</v>
      </c>
      <c r="D55" s="9">
        <v>-8.1535806729939644</v>
      </c>
      <c r="E55" s="8">
        <v>-3.169030359005597</v>
      </c>
      <c r="F55" s="9">
        <v>0.1099578847580775</v>
      </c>
      <c r="G55" s="9">
        <v>-0.52900517189235774</v>
      </c>
      <c r="H55" s="87"/>
      <c r="L55" s="10"/>
      <c r="M55" s="10"/>
      <c r="O55" s="11"/>
    </row>
    <row r="56" spans="1:15">
      <c r="A56" s="3">
        <v>196709</v>
      </c>
      <c r="B56" s="7">
        <v>0.57833333333333337</v>
      </c>
      <c r="C56" s="8">
        <v>0.11560693641619046</v>
      </c>
      <c r="D56" s="9">
        <v>-2.1324565523719974</v>
      </c>
      <c r="E56" s="8">
        <v>-0.77176164686538007</v>
      </c>
      <c r="F56" s="9">
        <v>0.16298271756907012</v>
      </c>
      <c r="G56" s="9">
        <v>2.8895800827231124</v>
      </c>
      <c r="H56" s="87"/>
      <c r="L56" s="10"/>
      <c r="M56" s="10"/>
      <c r="O56" s="11"/>
    </row>
    <row r="57" spans="1:15">
      <c r="A57" s="3">
        <v>196710</v>
      </c>
      <c r="B57" s="7">
        <v>0.57833333333333337</v>
      </c>
      <c r="C57" s="8">
        <v>0.2694380292532772</v>
      </c>
      <c r="D57" s="9">
        <v>3.3979650604722522</v>
      </c>
      <c r="E57" s="8">
        <v>1.6675436048382883</v>
      </c>
      <c r="F57" s="9">
        <v>-0.91999289094961889</v>
      </c>
      <c r="G57" s="9">
        <v>-2.3012067373293252</v>
      </c>
      <c r="H57" s="87"/>
      <c r="L57" s="10"/>
      <c r="M57" s="10"/>
      <c r="O57" s="11"/>
    </row>
    <row r="58" spans="1:15">
      <c r="A58" s="3">
        <v>196711</v>
      </c>
      <c r="B58" s="7">
        <v>0.57833333333333337</v>
      </c>
      <c r="C58" s="8">
        <v>0.23032629558541462</v>
      </c>
      <c r="D58" s="9">
        <v>-6.0712959524693577</v>
      </c>
      <c r="E58" s="8">
        <v>-2.3485355687198899</v>
      </c>
      <c r="F58" s="9">
        <v>-1.6312410454287467</v>
      </c>
      <c r="G58" s="9">
        <v>0.61056600158635121</v>
      </c>
      <c r="H58" s="87"/>
      <c r="L58" s="10"/>
      <c r="M58" s="10"/>
      <c r="O58" s="11"/>
    </row>
    <row r="59" spans="1:15">
      <c r="A59" s="3">
        <v>196712</v>
      </c>
      <c r="B59" s="7">
        <v>0.60833333333333328</v>
      </c>
      <c r="C59" s="8">
        <v>0.49789352738414117</v>
      </c>
      <c r="D59" s="9">
        <v>-0.28661790867761106</v>
      </c>
      <c r="E59" s="8">
        <v>0.27926086359580127</v>
      </c>
      <c r="F59" s="9">
        <v>0.64373270299424223</v>
      </c>
      <c r="G59" s="9">
        <v>2.6600882502542911</v>
      </c>
      <c r="H59" s="87"/>
      <c r="L59" s="10"/>
      <c r="M59" s="10"/>
      <c r="O59" s="11"/>
    </row>
    <row r="60" spans="1:15">
      <c r="A60" s="3">
        <v>196801</v>
      </c>
      <c r="B60" s="7">
        <v>0.63916666666666666</v>
      </c>
      <c r="C60" s="8">
        <v>0.30487804878049918</v>
      </c>
      <c r="D60" s="9">
        <v>2.4977698483496846</v>
      </c>
      <c r="E60" s="8">
        <v>1.313783097295157</v>
      </c>
      <c r="F60" s="9">
        <v>1.4401175157195576</v>
      </c>
      <c r="G60" s="9">
        <v>-3.2782263366807327</v>
      </c>
      <c r="H60" s="87"/>
      <c r="L60" s="10"/>
      <c r="M60" s="10"/>
      <c r="O60" s="11"/>
    </row>
    <row r="61" spans="1:15">
      <c r="A61" s="3">
        <v>196802</v>
      </c>
      <c r="B61" s="7">
        <v>0.63916666666666666</v>
      </c>
      <c r="C61" s="8">
        <v>0.94984802431610227</v>
      </c>
      <c r="D61" s="9">
        <v>1.8276762402088753</v>
      </c>
      <c r="E61" s="8">
        <v>1.493212186652078</v>
      </c>
      <c r="F61" s="9">
        <v>9.3602922695386712E-2</v>
      </c>
      <c r="G61" s="9">
        <v>-2.4858479360655159</v>
      </c>
      <c r="H61" s="87"/>
      <c r="L61" s="10"/>
      <c r="M61" s="10"/>
      <c r="O61" s="11"/>
    </row>
    <row r="62" spans="1:15">
      <c r="A62" s="3">
        <v>196803</v>
      </c>
      <c r="B62" s="7">
        <v>0.66916666666666658</v>
      </c>
      <c r="C62" s="8">
        <v>0.37636432066241454</v>
      </c>
      <c r="D62" s="9">
        <v>0.73124406457738544</v>
      </c>
      <c r="E62" s="8">
        <v>0.62095847125700243</v>
      </c>
      <c r="F62" s="9">
        <v>-0.22792956233267891</v>
      </c>
      <c r="G62" s="9">
        <v>0.84781384829925699</v>
      </c>
      <c r="H62" s="87"/>
      <c r="L62" s="10"/>
      <c r="M62" s="10"/>
      <c r="O62" s="11"/>
    </row>
    <row r="63" spans="1:15">
      <c r="A63" s="3">
        <v>196804</v>
      </c>
      <c r="B63" s="7">
        <v>0.66916666666666658</v>
      </c>
      <c r="C63" s="8">
        <v>0.41244844394450197</v>
      </c>
      <c r="D63" s="9">
        <v>4.3367587442255218</v>
      </c>
      <c r="E63" s="8">
        <v>2.1652887284656059</v>
      </c>
      <c r="F63" s="9">
        <v>1.128121913255838</v>
      </c>
      <c r="G63" s="9">
        <v>7.4751864719475618</v>
      </c>
      <c r="H63" s="87"/>
      <c r="L63" s="10"/>
      <c r="M63" s="10"/>
      <c r="O63" s="11"/>
    </row>
    <row r="64" spans="1:15">
      <c r="A64" s="3">
        <v>196805</v>
      </c>
      <c r="B64" s="7">
        <v>0.66916666666666658</v>
      </c>
      <c r="C64" s="8">
        <v>0.70948469006719694</v>
      </c>
      <c r="D64" s="9">
        <v>1.5360983102918668</v>
      </c>
      <c r="E64" s="8">
        <v>1.1983674229338421</v>
      </c>
      <c r="F64" s="9">
        <v>0.48631425758703806</v>
      </c>
      <c r="G64" s="9">
        <v>1.7148139729504708</v>
      </c>
      <c r="H64" s="87"/>
      <c r="L64" s="10"/>
      <c r="M64" s="10"/>
      <c r="O64" s="11"/>
    </row>
    <row r="65" spans="1:15">
      <c r="A65" s="3">
        <v>196806</v>
      </c>
      <c r="B65" s="7">
        <v>0.66916666666666658</v>
      </c>
      <c r="C65" s="8">
        <v>0.70448646644420965</v>
      </c>
      <c r="D65" s="9">
        <v>4.6364688084008066</v>
      </c>
      <c r="E65" s="8">
        <v>2.5005453253004384</v>
      </c>
      <c r="F65" s="9">
        <v>0.77311884849459844</v>
      </c>
      <c r="G65" s="9">
        <v>0.73766253407780735</v>
      </c>
      <c r="H65" s="87"/>
      <c r="L65" s="10"/>
      <c r="M65" s="10"/>
      <c r="O65" s="11"/>
    </row>
    <row r="66" spans="1:15">
      <c r="A66" s="3">
        <v>196807</v>
      </c>
      <c r="B66" s="7">
        <v>0.7</v>
      </c>
      <c r="C66" s="8">
        <v>2.0250368188512446</v>
      </c>
      <c r="D66" s="9">
        <v>5.1964619833305026</v>
      </c>
      <c r="E66" s="8">
        <v>3.6815954004331686</v>
      </c>
      <c r="F66" s="9">
        <v>0.6983716629609884</v>
      </c>
      <c r="G66" s="9">
        <v>-1.9028139617136086</v>
      </c>
      <c r="H66" s="87"/>
      <c r="L66" s="10"/>
      <c r="M66" s="10"/>
      <c r="O66" s="11"/>
    </row>
    <row r="67" spans="1:15">
      <c r="A67" s="3">
        <v>196808</v>
      </c>
      <c r="B67" s="7">
        <v>0.66916666666666658</v>
      </c>
      <c r="C67" s="8">
        <v>1.2269938650306678</v>
      </c>
      <c r="D67" s="9">
        <v>5.9503597703937317</v>
      </c>
      <c r="E67" s="8">
        <v>3.4278972057738439</v>
      </c>
      <c r="F67" s="9">
        <v>0.44234785544398353</v>
      </c>
      <c r="G67" s="9">
        <v>1.3582433526449096</v>
      </c>
      <c r="H67" s="87"/>
      <c r="L67" s="10"/>
      <c r="M67" s="10"/>
      <c r="O67" s="11"/>
    </row>
    <row r="68" spans="1:15">
      <c r="A68" s="3">
        <v>196809</v>
      </c>
      <c r="B68" s="7">
        <v>0.66916666666666658</v>
      </c>
      <c r="C68" s="8">
        <v>0.53475935828877219</v>
      </c>
      <c r="D68" s="9">
        <v>8.195345288057986</v>
      </c>
      <c r="E68" s="8">
        <v>3.877921065066301</v>
      </c>
      <c r="F68" s="9">
        <v>-0.16428997777107485</v>
      </c>
      <c r="G68" s="9">
        <v>3.3594492643240632</v>
      </c>
      <c r="H68" s="87"/>
      <c r="L68" s="10"/>
      <c r="M68" s="10"/>
      <c r="O68" s="11"/>
    </row>
    <row r="69" spans="1:15">
      <c r="A69" s="3">
        <v>196810</v>
      </c>
      <c r="B69" s="7">
        <v>0.63916666666666666</v>
      </c>
      <c r="C69" s="8">
        <v>-7.0921985815597388E-2</v>
      </c>
      <c r="D69" s="9">
        <v>-5.8537273432540999</v>
      </c>
      <c r="E69" s="8">
        <v>-2.4725268840608452</v>
      </c>
      <c r="F69" s="9">
        <v>-0.31744393682659011</v>
      </c>
      <c r="G69" s="9">
        <v>0.52820623704631675</v>
      </c>
      <c r="H69" s="87"/>
      <c r="L69" s="10"/>
      <c r="M69" s="10"/>
      <c r="O69" s="11"/>
    </row>
    <row r="70" spans="1:15">
      <c r="A70" s="3">
        <v>196811</v>
      </c>
      <c r="B70" s="7">
        <v>0.60833333333333328</v>
      </c>
      <c r="C70" s="8">
        <v>-0.10645848119233969</v>
      </c>
      <c r="D70" s="9">
        <v>-1.0937148850101219</v>
      </c>
      <c r="E70" s="8">
        <v>-0.49323054986996778</v>
      </c>
      <c r="F70" s="9">
        <v>-0.74525787774199115</v>
      </c>
      <c r="G70" s="9">
        <v>4.548879509433938</v>
      </c>
      <c r="H70" s="87"/>
      <c r="L70" s="10"/>
      <c r="M70" s="10"/>
      <c r="O70" s="11"/>
    </row>
    <row r="71" spans="1:15">
      <c r="A71" s="3">
        <v>196812</v>
      </c>
      <c r="B71" s="7">
        <v>0.63916666666666666</v>
      </c>
      <c r="C71" s="8">
        <v>0.67495559502663838</v>
      </c>
      <c r="D71" s="9">
        <v>-0.54533060668029432</v>
      </c>
      <c r="E71" s="8">
        <v>0.29703583700871206</v>
      </c>
      <c r="F71" s="9">
        <v>-0.97408828380474677</v>
      </c>
      <c r="G71" s="9">
        <v>-3.2007460573162341</v>
      </c>
      <c r="H71" s="87"/>
      <c r="L71" s="10"/>
      <c r="M71" s="10"/>
      <c r="O71" s="11"/>
    </row>
    <row r="72" spans="1:15">
      <c r="A72" s="3">
        <v>196901</v>
      </c>
      <c r="B72" s="7">
        <v>0.60833333333333328</v>
      </c>
      <c r="C72" s="8">
        <v>0.49400141143260967</v>
      </c>
      <c r="D72" s="9">
        <v>5.8335237224887537</v>
      </c>
      <c r="E72" s="8">
        <v>2.8540406131259162</v>
      </c>
      <c r="F72" s="9">
        <v>-0.33821787245041179</v>
      </c>
      <c r="G72" s="9">
        <v>-0.59207350779097911</v>
      </c>
      <c r="H72" s="87"/>
      <c r="L72" s="10"/>
      <c r="M72" s="10"/>
      <c r="O72" s="11"/>
    </row>
    <row r="73" spans="1:15">
      <c r="A73" s="3">
        <v>196902</v>
      </c>
      <c r="B73" s="7">
        <v>0.60833333333333328</v>
      </c>
      <c r="C73" s="8">
        <v>0.63202247191012084</v>
      </c>
      <c r="D73" s="9">
        <v>-2.3602216305677493</v>
      </c>
      <c r="E73" s="8">
        <v>-0.49805565929189827</v>
      </c>
      <c r="F73" s="9">
        <v>0.33104253934962735</v>
      </c>
      <c r="G73" s="9">
        <v>-3.9235511093116986</v>
      </c>
      <c r="H73" s="87"/>
      <c r="L73" s="10"/>
      <c r="M73" s="10"/>
      <c r="O73" s="11"/>
    </row>
    <row r="74" spans="1:15">
      <c r="A74" s="3">
        <v>196903</v>
      </c>
      <c r="B74" s="7">
        <v>0.63916666666666666</v>
      </c>
      <c r="C74" s="8">
        <v>0.34891835310537633</v>
      </c>
      <c r="D74" s="9">
        <v>5.3062126906920026</v>
      </c>
      <c r="E74" s="8">
        <v>2.5281124519754203</v>
      </c>
      <c r="F74" s="9">
        <v>0.25580791993225543</v>
      </c>
      <c r="G74" s="9">
        <v>3.0946993351749619</v>
      </c>
      <c r="H74" s="87"/>
      <c r="L74" s="10"/>
      <c r="M74" s="10"/>
      <c r="O74" s="11"/>
    </row>
    <row r="75" spans="1:15">
      <c r="A75" s="3">
        <v>196904</v>
      </c>
      <c r="B75" s="7">
        <v>0.60833333333333328</v>
      </c>
      <c r="C75" s="8">
        <v>0.69541029207231819</v>
      </c>
      <c r="D75" s="9">
        <v>2.8273497095668176</v>
      </c>
      <c r="E75" s="8">
        <v>1.7321183328481744</v>
      </c>
      <c r="F75" s="9">
        <v>1.8875637458930106</v>
      </c>
      <c r="G75" s="9">
        <v>2.0968406058777762</v>
      </c>
      <c r="H75" s="87"/>
      <c r="L75" s="10"/>
      <c r="M75" s="10"/>
      <c r="O75" s="11"/>
    </row>
    <row r="76" spans="1:15">
      <c r="A76" s="3">
        <v>196905</v>
      </c>
      <c r="B76" s="7">
        <v>0.57833333333333337</v>
      </c>
      <c r="C76" s="8">
        <v>0.96685082872927097</v>
      </c>
      <c r="D76" s="9">
        <v>7.1870958960049025</v>
      </c>
      <c r="E76" s="8">
        <v>3.7625612685755043</v>
      </c>
      <c r="F76" s="9">
        <v>-1.286156310921881</v>
      </c>
      <c r="G76" s="9">
        <v>0.37911976565005123</v>
      </c>
      <c r="H76" s="87"/>
      <c r="L76" s="10"/>
      <c r="M76" s="10"/>
      <c r="O76" s="11"/>
    </row>
    <row r="77" spans="1:15">
      <c r="A77" s="3">
        <v>196906</v>
      </c>
      <c r="B77" s="7">
        <v>0.57833333333333337</v>
      </c>
      <c r="C77" s="8">
        <v>0.95759233926129284</v>
      </c>
      <c r="D77" s="9">
        <v>-2.8446250555590913</v>
      </c>
      <c r="E77" s="8">
        <v>-0.46903626698323109</v>
      </c>
      <c r="F77" s="9">
        <v>0.87447853426550748</v>
      </c>
      <c r="G77" s="9">
        <v>-4.8243835798406112</v>
      </c>
      <c r="H77" s="87"/>
      <c r="L77" s="10"/>
      <c r="M77" s="10"/>
      <c r="O77" s="11"/>
    </row>
    <row r="78" spans="1:15">
      <c r="A78" s="3">
        <v>196907</v>
      </c>
      <c r="B78" s="7">
        <v>0.63916666666666666</v>
      </c>
      <c r="C78" s="8">
        <v>0.67750677506774881</v>
      </c>
      <c r="D78" s="9">
        <v>-5.0715639500686134</v>
      </c>
      <c r="E78" s="8">
        <v>-1.6074115373093678</v>
      </c>
      <c r="F78" s="9">
        <v>0.65904203143722284</v>
      </c>
      <c r="G78" s="9">
        <v>-5.0573424126856708</v>
      </c>
      <c r="H78" s="87"/>
      <c r="L78" s="10"/>
      <c r="M78" s="10"/>
      <c r="O78" s="11"/>
    </row>
    <row r="79" spans="1:15">
      <c r="A79" s="3">
        <v>196908</v>
      </c>
      <c r="B79" s="7">
        <v>0.66916666666666658</v>
      </c>
      <c r="C79" s="8">
        <v>0.57200538358008757</v>
      </c>
      <c r="D79" s="9">
        <v>2.6712564543889705</v>
      </c>
      <c r="E79" s="8">
        <v>1.5780491038349624</v>
      </c>
      <c r="F79" s="9">
        <v>8.808732638917971E-2</v>
      </c>
      <c r="G79" s="9">
        <v>3.8590451568124617</v>
      </c>
      <c r="H79" s="87"/>
      <c r="L79" s="10"/>
      <c r="M79" s="10"/>
      <c r="O79" s="11"/>
    </row>
    <row r="80" spans="1:15">
      <c r="A80" s="3">
        <v>196909</v>
      </c>
      <c r="B80" s="7">
        <v>0.6875</v>
      </c>
      <c r="C80" s="8">
        <v>0.10036801605888268</v>
      </c>
      <c r="D80" s="9">
        <v>6.2361697847515662</v>
      </c>
      <c r="E80" s="8">
        <v>2.7418707598108876</v>
      </c>
      <c r="F80" s="9">
        <v>-1.1453601923981676</v>
      </c>
      <c r="G80" s="9">
        <v>-2.3695384320422108</v>
      </c>
      <c r="H80" s="87"/>
      <c r="L80" s="10"/>
      <c r="M80" s="10"/>
      <c r="O80" s="11"/>
    </row>
    <row r="81" spans="1:15">
      <c r="A81" s="3">
        <v>196910</v>
      </c>
      <c r="B81" s="7">
        <v>0.6875</v>
      </c>
      <c r="C81" s="8">
        <v>0.46791443850267012</v>
      </c>
      <c r="D81" s="9">
        <v>2.0008836710218914</v>
      </c>
      <c r="E81" s="8">
        <v>1.2212095871098261</v>
      </c>
      <c r="F81" s="9">
        <v>2.3429086517245707</v>
      </c>
      <c r="G81" s="9">
        <v>3.9855982321869545</v>
      </c>
      <c r="H81" s="87"/>
      <c r="L81" s="10"/>
      <c r="M81" s="10"/>
      <c r="O81" s="11"/>
    </row>
    <row r="82" spans="1:15">
      <c r="A82" s="3">
        <v>196911</v>
      </c>
      <c r="B82" s="7">
        <v>0.6875</v>
      </c>
      <c r="C82" s="8">
        <v>0.73186959414504038</v>
      </c>
      <c r="D82" s="9">
        <v>4.5792079207920722</v>
      </c>
      <c r="E82" s="8">
        <v>2.4960291307092115</v>
      </c>
      <c r="F82" s="9">
        <v>-0.38655659875595849</v>
      </c>
      <c r="G82" s="9">
        <v>-2.6474519310188307</v>
      </c>
      <c r="H82" s="87"/>
      <c r="L82" s="10"/>
      <c r="M82" s="10"/>
      <c r="O82" s="11"/>
    </row>
    <row r="83" spans="1:15">
      <c r="A83" s="3">
        <v>196912</v>
      </c>
      <c r="B83" s="7">
        <v>0.70833333333333337</v>
      </c>
      <c r="C83" s="8">
        <v>0.62747688243063315</v>
      </c>
      <c r="D83" s="9">
        <v>6.09467455621302</v>
      </c>
      <c r="E83" s="8">
        <v>3.0595641561995373</v>
      </c>
      <c r="F83" s="9">
        <v>6.4045776185614842E-2</v>
      </c>
      <c r="G83" s="9">
        <v>-1.7496538070858854</v>
      </c>
      <c r="H83" s="87"/>
      <c r="L83" s="10"/>
      <c r="M83" s="10"/>
      <c r="O83" s="11"/>
    </row>
    <row r="84" spans="1:15">
      <c r="A84" s="3">
        <v>197001</v>
      </c>
      <c r="B84" s="7">
        <v>0.6875</v>
      </c>
      <c r="C84" s="8">
        <v>0.853298326222518</v>
      </c>
      <c r="D84" s="9">
        <v>-1.9854991634132735</v>
      </c>
      <c r="E84" s="8">
        <v>-0.18185578650623879</v>
      </c>
      <c r="F84" s="9">
        <v>0.34332639243508023</v>
      </c>
      <c r="G84" s="9">
        <v>-5.6688000000000001</v>
      </c>
      <c r="H84" s="87"/>
      <c r="L84" s="10"/>
      <c r="M84" s="10"/>
      <c r="O84" s="11"/>
    </row>
    <row r="85" spans="1:15">
      <c r="A85" s="3">
        <v>197002</v>
      </c>
      <c r="B85" s="7">
        <v>0.70833333333333337</v>
      </c>
      <c r="C85" s="8">
        <v>0.68337129840547739</v>
      </c>
      <c r="D85" s="9">
        <v>1.3599635825651379</v>
      </c>
      <c r="E85" s="8">
        <v>1.1054952948916394</v>
      </c>
      <c r="F85" s="9">
        <v>2.0868620851369366</v>
      </c>
      <c r="G85" s="9">
        <v>3.2584</v>
      </c>
      <c r="H85" s="87"/>
      <c r="L85" s="10"/>
      <c r="M85" s="10"/>
      <c r="O85" s="11"/>
    </row>
    <row r="86" spans="1:15">
      <c r="A86" s="3">
        <v>197003</v>
      </c>
      <c r="B86" s="7">
        <v>0.70833333333333337</v>
      </c>
      <c r="C86" s="8">
        <v>0.48480930833871838</v>
      </c>
      <c r="D86" s="9">
        <v>4.0925167012855646</v>
      </c>
      <c r="E86" s="8">
        <v>2.1142168006377653</v>
      </c>
      <c r="F86" s="9">
        <v>9.1648748534680011E-2</v>
      </c>
      <c r="G86" s="9">
        <v>0.22270000000000001</v>
      </c>
      <c r="H86" s="87"/>
      <c r="L86" s="10"/>
      <c r="M86" s="10"/>
      <c r="O86" s="11"/>
    </row>
    <row r="87" spans="1:15">
      <c r="A87" s="3">
        <v>197004</v>
      </c>
      <c r="B87" s="7">
        <v>0.6875</v>
      </c>
      <c r="C87" s="8">
        <v>0.61112898037953833</v>
      </c>
      <c r="D87" s="9">
        <v>-14.070758278502849</v>
      </c>
      <c r="E87" s="8">
        <v>-5.4450329802557889</v>
      </c>
      <c r="F87" s="9">
        <v>-0.49740250739482467</v>
      </c>
      <c r="G87" s="9">
        <v>-8.8981999999999992</v>
      </c>
      <c r="H87" s="87"/>
      <c r="L87" s="10"/>
      <c r="M87" s="10"/>
      <c r="O87" s="11"/>
    </row>
    <row r="88" spans="1:15">
      <c r="A88" s="3">
        <v>197005</v>
      </c>
      <c r="B88" s="7">
        <v>0.6875</v>
      </c>
      <c r="C88" s="8">
        <v>0.63938618925831747</v>
      </c>
      <c r="D88" s="9">
        <v>-1.6130044561601831</v>
      </c>
      <c r="E88" s="8">
        <v>-0.17808616588647841</v>
      </c>
      <c r="F88" s="9">
        <v>-1.2471382849736488</v>
      </c>
      <c r="G88" s="9">
        <v>-6.2529000000000003</v>
      </c>
      <c r="H88" s="87"/>
      <c r="L88" s="10"/>
      <c r="M88" s="10"/>
      <c r="O88" s="11"/>
    </row>
    <row r="89" spans="1:15">
      <c r="A89" s="3">
        <v>197006</v>
      </c>
      <c r="B89" s="7">
        <v>0.6875</v>
      </c>
      <c r="C89" s="8">
        <v>0.73062261753493729</v>
      </c>
      <c r="D89" s="9">
        <v>1.4416943097729229</v>
      </c>
      <c r="E89" s="8">
        <v>1.1737379029555073</v>
      </c>
      <c r="F89" s="9">
        <v>1.5870464042325172</v>
      </c>
      <c r="G89" s="9">
        <v>-2.6023000000000001</v>
      </c>
      <c r="H89" s="87"/>
      <c r="L89" s="10"/>
      <c r="M89" s="10"/>
      <c r="O89" s="11"/>
    </row>
    <row r="90" spans="1:15">
      <c r="A90" s="3">
        <v>197007</v>
      </c>
      <c r="B90" s="7">
        <v>0.70833333333333337</v>
      </c>
      <c r="C90" s="8">
        <v>1.5452538631346657</v>
      </c>
      <c r="D90" s="9">
        <v>1.7293422211042575</v>
      </c>
      <c r="E90" s="8">
        <v>1.8779679368087399</v>
      </c>
      <c r="F90" s="9">
        <v>1.3990035913631427</v>
      </c>
      <c r="G90" s="9">
        <v>6.5949</v>
      </c>
      <c r="H90" s="87"/>
      <c r="L90" s="10"/>
      <c r="M90" s="10"/>
      <c r="O90" s="11"/>
    </row>
    <row r="91" spans="1:15">
      <c r="A91" s="3">
        <v>197008</v>
      </c>
      <c r="B91" s="7">
        <v>0.70833333333333337</v>
      </c>
      <c r="C91" s="8">
        <v>0.7763975155279601</v>
      </c>
      <c r="D91" s="9">
        <v>-2.0522964702973434</v>
      </c>
      <c r="E91" s="8">
        <v>-0.26503106493094741</v>
      </c>
      <c r="F91" s="9">
        <v>0.44305055878496385</v>
      </c>
      <c r="G91" s="9">
        <v>3.4563999999999999</v>
      </c>
      <c r="H91" s="87"/>
      <c r="L91" s="10"/>
      <c r="M91" s="10"/>
      <c r="O91" s="11"/>
    </row>
    <row r="92" spans="1:15">
      <c r="A92" s="3">
        <v>197009</v>
      </c>
      <c r="B92" s="7">
        <v>0.70833333333333337</v>
      </c>
      <c r="C92" s="8">
        <v>0.49306625577811847</v>
      </c>
      <c r="D92" s="9">
        <v>-3.6478384348374915</v>
      </c>
      <c r="E92" s="8">
        <v>-1.1398096619792635</v>
      </c>
      <c r="F92" s="9">
        <v>0.93256730055162185</v>
      </c>
      <c r="G92" s="9">
        <v>3.4304999999999999</v>
      </c>
      <c r="H92" s="87"/>
      <c r="L92" s="10"/>
      <c r="M92" s="10"/>
      <c r="O92" s="11"/>
    </row>
    <row r="93" spans="1:15">
      <c r="A93" s="3">
        <v>197010</v>
      </c>
      <c r="B93" s="7">
        <v>0.6875</v>
      </c>
      <c r="C93" s="8">
        <v>0.76663600122661713</v>
      </c>
      <c r="D93" s="9">
        <v>2.0436235016702664</v>
      </c>
      <c r="E93" s="8">
        <v>1.4530241566549584</v>
      </c>
      <c r="F93" s="9">
        <v>-0.17700762976930706</v>
      </c>
      <c r="G93" s="9">
        <v>-1.5738000000000001</v>
      </c>
      <c r="H93" s="87"/>
      <c r="L93" s="10"/>
      <c r="M93" s="10"/>
      <c r="O93" s="11"/>
    </row>
    <row r="94" spans="1:15">
      <c r="A94" s="3">
        <v>197011</v>
      </c>
      <c r="B94" s="7">
        <v>0.64583333333333337</v>
      </c>
      <c r="C94" s="8">
        <v>0.76080340839927985</v>
      </c>
      <c r="D94" s="9">
        <v>-4.3841068104499499</v>
      </c>
      <c r="E94" s="8">
        <v>-1.2582605792564103</v>
      </c>
      <c r="F94" s="9">
        <v>2.8481113080799143</v>
      </c>
      <c r="G94" s="9">
        <v>2.57</v>
      </c>
      <c r="H94" s="87"/>
      <c r="L94" s="10"/>
      <c r="M94" s="10"/>
      <c r="O94" s="11"/>
    </row>
    <row r="95" spans="1:15">
      <c r="A95" s="3">
        <v>197012</v>
      </c>
      <c r="B95" s="7">
        <v>0.66666666666666663</v>
      </c>
      <c r="C95" s="8">
        <v>0.66445182724252927</v>
      </c>
      <c r="D95" s="9">
        <v>-0.40950590762621752</v>
      </c>
      <c r="E95" s="8">
        <v>0.34672169531619368</v>
      </c>
      <c r="F95" s="9">
        <v>0.36418871996572394</v>
      </c>
      <c r="G95" s="9">
        <v>5.2788000000000004</v>
      </c>
      <c r="H95" s="87"/>
      <c r="L95" s="10"/>
      <c r="M95" s="10"/>
      <c r="O95" s="11"/>
    </row>
    <row r="96" spans="1:15">
      <c r="A96" s="3">
        <v>197101</v>
      </c>
      <c r="B96" s="7">
        <v>0.625</v>
      </c>
      <c r="C96" s="8">
        <v>1.740174017401741</v>
      </c>
      <c r="D96" s="9">
        <v>4.8264239973036638</v>
      </c>
      <c r="E96" s="8">
        <v>3.3218551853243654</v>
      </c>
      <c r="F96" s="9">
        <v>2.509566236545921</v>
      </c>
      <c r="G96" s="9">
        <v>4.6208</v>
      </c>
      <c r="H96" s="87"/>
      <c r="L96" s="10"/>
      <c r="M96" s="10"/>
      <c r="O96" s="11"/>
    </row>
    <row r="97" spans="1:15">
      <c r="A97" s="3">
        <v>197102</v>
      </c>
      <c r="B97" s="7">
        <v>0.60416666666666663</v>
      </c>
      <c r="C97" s="8">
        <v>1.0911235623709992</v>
      </c>
      <c r="D97" s="9">
        <v>5.999614172722012</v>
      </c>
      <c r="E97" s="8">
        <v>3.3513901387491281</v>
      </c>
      <c r="F97" s="9">
        <v>-0.21746357205195258</v>
      </c>
      <c r="G97" s="9">
        <v>0.93220000000000003</v>
      </c>
      <c r="H97" s="87"/>
      <c r="L97" s="10"/>
      <c r="M97" s="10"/>
      <c r="O97" s="11"/>
    </row>
    <row r="98" spans="1:15">
      <c r="A98" s="3">
        <v>197103</v>
      </c>
      <c r="B98" s="7">
        <v>0.60416666666666663</v>
      </c>
      <c r="C98" s="8">
        <v>1.1668611435239118</v>
      </c>
      <c r="D98" s="9">
        <v>6.5578743023537944</v>
      </c>
      <c r="E98" s="8">
        <v>3.640717842528014</v>
      </c>
      <c r="F98" s="9">
        <v>1.8139592062191592</v>
      </c>
      <c r="G98" s="9">
        <v>4.2850000000000001</v>
      </c>
      <c r="H98" s="87"/>
      <c r="L98" s="10"/>
      <c r="M98" s="10"/>
      <c r="O98" s="11"/>
    </row>
    <row r="99" spans="1:15">
      <c r="A99" s="3">
        <v>197104</v>
      </c>
      <c r="B99" s="7">
        <v>0.5625</v>
      </c>
      <c r="C99" s="8">
        <v>1.211072664359869</v>
      </c>
      <c r="D99" s="9">
        <v>5.2206091659550147</v>
      </c>
      <c r="E99" s="8">
        <v>3.1091588115696851</v>
      </c>
      <c r="F99" s="9">
        <v>-0.59398672715848089</v>
      </c>
      <c r="G99" s="9">
        <v>3.2532999999999999</v>
      </c>
      <c r="H99" s="87"/>
      <c r="L99" s="10"/>
      <c r="M99" s="10"/>
      <c r="O99" s="11"/>
    </row>
    <row r="100" spans="1:15">
      <c r="A100" s="3">
        <v>197105</v>
      </c>
      <c r="B100" s="7">
        <v>0.54166666666666663</v>
      </c>
      <c r="C100" s="8">
        <v>0.88319088319086525</v>
      </c>
      <c r="D100" s="9">
        <v>0.1623200952277859</v>
      </c>
      <c r="E100" s="8">
        <v>0.74411816060700275</v>
      </c>
      <c r="F100" s="9">
        <v>0.63578936102792327</v>
      </c>
      <c r="G100" s="9">
        <v>-2.3786999999999998</v>
      </c>
      <c r="H100" s="87"/>
      <c r="L100" s="10"/>
      <c r="M100" s="10"/>
      <c r="O100" s="11"/>
    </row>
    <row r="101" spans="1:15">
      <c r="A101" s="3">
        <v>197106</v>
      </c>
      <c r="B101" s="7">
        <v>0.54166666666666663</v>
      </c>
      <c r="C101" s="8">
        <v>1.1861056198813946</v>
      </c>
      <c r="D101" s="9">
        <v>7.8813742437337853</v>
      </c>
      <c r="E101" s="8">
        <v>4.211899043061953</v>
      </c>
      <c r="F101" s="9">
        <v>-2.4569263674579261E-2</v>
      </c>
      <c r="G101" s="9">
        <v>0.66769999999999996</v>
      </c>
      <c r="H101" s="87"/>
      <c r="L101" s="10"/>
      <c r="M101" s="10"/>
      <c r="O101" s="11"/>
    </row>
    <row r="102" spans="1:15">
      <c r="A102" s="3">
        <v>197107</v>
      </c>
      <c r="B102" s="7">
        <v>0.54166666666666663</v>
      </c>
      <c r="C102" s="8">
        <v>1.5908456600614018</v>
      </c>
      <c r="D102" s="9">
        <v>1.5822943267738143</v>
      </c>
      <c r="E102" s="8">
        <v>1.8486700620999699</v>
      </c>
      <c r="F102" s="9">
        <v>0.56055914710842192</v>
      </c>
      <c r="G102" s="9">
        <v>-1.6286</v>
      </c>
      <c r="H102" s="87"/>
      <c r="L102" s="10"/>
      <c r="M102" s="10"/>
      <c r="O102" s="11"/>
    </row>
    <row r="103" spans="1:15">
      <c r="A103" s="3">
        <v>197108</v>
      </c>
      <c r="B103" s="7">
        <v>0.52083333333333337</v>
      </c>
      <c r="C103" s="8">
        <v>1.0164835164835351</v>
      </c>
      <c r="D103" s="12">
        <v>-13.003401192882135</v>
      </c>
      <c r="E103" s="8">
        <v>-4.7053654093574515</v>
      </c>
      <c r="F103" s="9">
        <v>-2.7124054917847134</v>
      </c>
      <c r="G103" s="9">
        <v>-2.5527000000000002</v>
      </c>
      <c r="H103" s="87"/>
      <c r="L103" s="10"/>
      <c r="M103" s="10"/>
      <c r="O103" s="11"/>
    </row>
    <row r="104" spans="1:15">
      <c r="A104" s="3">
        <v>197109</v>
      </c>
      <c r="B104" s="7">
        <v>0.5</v>
      </c>
      <c r="C104" s="8">
        <v>0.78868642915419507</v>
      </c>
      <c r="D104" s="9">
        <v>3.8245792962774194</v>
      </c>
      <c r="E104" s="8">
        <v>2.2188763677649508</v>
      </c>
      <c r="F104" s="9">
        <v>0.43928310723598629</v>
      </c>
      <c r="G104" s="9">
        <v>-2.4821</v>
      </c>
      <c r="H104" s="87"/>
      <c r="L104" s="10"/>
      <c r="M104" s="10"/>
      <c r="O104" s="11"/>
    </row>
    <row r="105" spans="1:15">
      <c r="A105" s="3">
        <v>197110</v>
      </c>
      <c r="B105" s="7">
        <v>0.45833333333333331</v>
      </c>
      <c r="C105" s="8">
        <v>0.64759848893685135</v>
      </c>
      <c r="D105" s="9">
        <v>-5.2717747216764916</v>
      </c>
      <c r="E105" s="8">
        <v>-1.7131398082926652</v>
      </c>
      <c r="F105" s="9">
        <v>-0.6272239293775731</v>
      </c>
      <c r="G105" s="9">
        <v>-5.1001000000000003</v>
      </c>
      <c r="H105" s="87"/>
      <c r="L105" s="10"/>
      <c r="M105" s="10"/>
      <c r="O105" s="11"/>
    </row>
    <row r="106" spans="1:15">
      <c r="A106" s="3">
        <v>197111</v>
      </c>
      <c r="B106" s="7">
        <v>0.45833333333333331</v>
      </c>
      <c r="C106" s="8">
        <v>0.50938337801609279</v>
      </c>
      <c r="D106" s="9">
        <v>6.2622421938011152</v>
      </c>
      <c r="E106" s="8">
        <v>3.0456100182569341</v>
      </c>
      <c r="F106" s="9">
        <v>5.1935267777707295E-2</v>
      </c>
      <c r="G106" s="9">
        <v>0.1207</v>
      </c>
      <c r="H106" s="87"/>
      <c r="L106" s="10"/>
      <c r="M106" s="10"/>
      <c r="O106" s="11"/>
    </row>
    <row r="107" spans="1:15">
      <c r="A107" s="3">
        <v>197112</v>
      </c>
      <c r="B107" s="7">
        <v>0.45833333333333331</v>
      </c>
      <c r="C107" s="8">
        <v>0.85356094958655149</v>
      </c>
      <c r="D107" s="9">
        <v>8.1322851721333791</v>
      </c>
      <c r="E107" s="8">
        <v>4.07954937923851</v>
      </c>
      <c r="F107" s="9">
        <v>-2.94490243136091</v>
      </c>
      <c r="G107" s="9">
        <v>4.6135999999999999</v>
      </c>
      <c r="H107" s="87"/>
      <c r="L107" s="10"/>
      <c r="M107" s="10"/>
      <c r="O107" s="11"/>
    </row>
    <row r="108" spans="1:15">
      <c r="A108" s="3">
        <v>197201</v>
      </c>
      <c r="B108" s="7">
        <v>0.41850000000000004</v>
      </c>
      <c r="C108" s="8">
        <v>1.3224014810896634</v>
      </c>
      <c r="D108" s="9">
        <v>5.6756079217849198</v>
      </c>
      <c r="E108" s="8">
        <v>3.3804717755317442</v>
      </c>
      <c r="F108" s="9">
        <v>-0.4191147931751053</v>
      </c>
      <c r="G108" s="9">
        <v>2.0798000000000001</v>
      </c>
      <c r="H108" s="87"/>
      <c r="L108" s="10"/>
      <c r="M108" s="10"/>
      <c r="O108" s="11"/>
    </row>
    <row r="109" spans="1:15">
      <c r="A109" s="3">
        <v>197202</v>
      </c>
      <c r="B109" s="7">
        <v>0.42533333333333334</v>
      </c>
      <c r="C109" s="8">
        <v>1.09631949882536</v>
      </c>
      <c r="D109" s="9">
        <v>6.1820942259334766</v>
      </c>
      <c r="E109" s="8">
        <v>3.4319627044115006</v>
      </c>
      <c r="F109" s="9">
        <v>-0.99219493969783368</v>
      </c>
      <c r="G109" s="9">
        <v>1.5470999999999999</v>
      </c>
      <c r="H109" s="87"/>
      <c r="L109" s="10"/>
      <c r="M109" s="10"/>
      <c r="O109" s="11"/>
    </row>
    <row r="110" spans="1:15">
      <c r="A110" s="3">
        <v>197203</v>
      </c>
      <c r="B110" s="7">
        <v>0.4375</v>
      </c>
      <c r="C110" s="8">
        <v>1.0069713400464808</v>
      </c>
      <c r="D110" s="9">
        <v>6.1751563896335959</v>
      </c>
      <c r="E110" s="8">
        <v>3.365088539745865</v>
      </c>
      <c r="F110" s="9">
        <v>3.4855631569409906E-2</v>
      </c>
      <c r="G110" s="9">
        <v>1.2507999999999999</v>
      </c>
      <c r="H110" s="87"/>
      <c r="L110" s="10"/>
      <c r="M110" s="10"/>
      <c r="O110" s="11"/>
    </row>
    <row r="111" spans="1:15">
      <c r="A111" s="3">
        <v>197204</v>
      </c>
      <c r="B111" s="7">
        <v>0.41666666666666669</v>
      </c>
      <c r="C111" s="8">
        <v>0.92024539877300082</v>
      </c>
      <c r="D111" s="9">
        <v>4.9112027607103759</v>
      </c>
      <c r="E111" s="8">
        <v>2.7706851095695941</v>
      </c>
      <c r="F111" s="9">
        <v>0.15893919474713894</v>
      </c>
      <c r="G111" s="9">
        <v>1.3794</v>
      </c>
      <c r="H111" s="87"/>
      <c r="L111" s="10"/>
      <c r="M111" s="10"/>
      <c r="O111" s="11"/>
    </row>
    <row r="112" spans="1:15">
      <c r="A112" s="3">
        <v>197205</v>
      </c>
      <c r="B112" s="7">
        <v>0.40083333333333332</v>
      </c>
      <c r="C112" s="8">
        <v>0.68389057750761761</v>
      </c>
      <c r="D112" s="9">
        <v>8.5924024228809728</v>
      </c>
      <c r="E112" s="8">
        <v>4.1518888804181033</v>
      </c>
      <c r="F112" s="9">
        <v>0.90263576630494646</v>
      </c>
      <c r="G112" s="9">
        <v>1.6526000000000001</v>
      </c>
      <c r="H112" s="87"/>
      <c r="L112" s="10"/>
      <c r="M112" s="10"/>
      <c r="O112" s="11"/>
    </row>
    <row r="113" spans="1:15">
      <c r="A113" s="3">
        <v>197206</v>
      </c>
      <c r="B113" s="7">
        <v>0.38624999999999998</v>
      </c>
      <c r="C113" s="8">
        <v>1.132075471698113</v>
      </c>
      <c r="D113" s="9">
        <v>3.9968970485020794</v>
      </c>
      <c r="E113" s="8">
        <v>2.5372355026222246</v>
      </c>
      <c r="F113" s="9">
        <v>-1.7203118285210015</v>
      </c>
      <c r="G113" s="9">
        <v>-3.7475000000000001</v>
      </c>
      <c r="H113" s="87"/>
      <c r="L113" s="10"/>
      <c r="M113" s="10"/>
      <c r="O113" s="11"/>
    </row>
    <row r="114" spans="1:15">
      <c r="A114" s="3">
        <v>197207</v>
      </c>
      <c r="B114" s="7">
        <v>0.3661666666666667</v>
      </c>
      <c r="C114" s="8">
        <v>0.92039800995025178</v>
      </c>
      <c r="D114" s="9">
        <v>8.5248463751642856</v>
      </c>
      <c r="E114" s="8">
        <v>4.2927204660830895</v>
      </c>
      <c r="F114" s="9">
        <v>0.74124351800149335</v>
      </c>
      <c r="G114" s="9">
        <v>1.1734</v>
      </c>
      <c r="H114" s="87"/>
      <c r="L114" s="10"/>
      <c r="M114" s="10"/>
      <c r="O114" s="11"/>
    </row>
    <row r="115" spans="1:15">
      <c r="A115" s="3">
        <v>197208</v>
      </c>
      <c r="B115" s="7">
        <v>0.375</v>
      </c>
      <c r="C115" s="8">
        <v>0.46832634951934349</v>
      </c>
      <c r="D115" s="9">
        <v>2.0194416260269188</v>
      </c>
      <c r="E115" s="8">
        <v>1.2293203070500913</v>
      </c>
      <c r="F115" s="9">
        <v>0.29881586945350286</v>
      </c>
      <c r="G115" s="9">
        <v>2.9434999999999998</v>
      </c>
      <c r="H115" s="87"/>
      <c r="L115" s="10"/>
      <c r="M115" s="10"/>
      <c r="O115" s="11"/>
    </row>
    <row r="116" spans="1:15">
      <c r="A116" s="3">
        <v>197209</v>
      </c>
      <c r="B116" s="7">
        <v>0.375</v>
      </c>
      <c r="C116" s="8">
        <v>2.4533856722297465E-2</v>
      </c>
      <c r="D116" s="9">
        <v>5.2999679178697523</v>
      </c>
      <c r="E116" s="8">
        <v>2.2932995706881454</v>
      </c>
      <c r="F116" s="9">
        <v>-0.1942431016364792</v>
      </c>
      <c r="G116" s="9">
        <v>-1.8823000000000001</v>
      </c>
      <c r="H116" s="87"/>
      <c r="L116" s="10"/>
      <c r="M116" s="10"/>
      <c r="O116" s="11"/>
    </row>
    <row r="117" spans="1:15">
      <c r="A117" s="3">
        <v>197210</v>
      </c>
      <c r="B117" s="7">
        <v>0.36875000000000002</v>
      </c>
      <c r="C117" s="8">
        <v>0.51508462104488117</v>
      </c>
      <c r="D117" s="9">
        <v>1.9803790140759281</v>
      </c>
      <c r="E117" s="8">
        <v>1.2463365535650077</v>
      </c>
      <c r="F117" s="9">
        <v>0.62114257890235747</v>
      </c>
      <c r="G117" s="9">
        <v>0.71909999999999996</v>
      </c>
      <c r="H117" s="87"/>
      <c r="L117" s="10"/>
      <c r="M117" s="10"/>
      <c r="O117" s="11"/>
    </row>
    <row r="118" spans="1:15">
      <c r="A118" s="3">
        <v>197211</v>
      </c>
      <c r="B118" s="7">
        <v>0.36025000000000001</v>
      </c>
      <c r="C118" s="8">
        <v>0.58565153733529662</v>
      </c>
      <c r="D118" s="9">
        <v>11.699330783938811</v>
      </c>
      <c r="E118" s="8">
        <v>5.3900902564008835</v>
      </c>
      <c r="F118" s="9">
        <v>0.78553132399590009</v>
      </c>
      <c r="G118" s="9">
        <v>4.3791000000000002</v>
      </c>
      <c r="H118" s="87"/>
      <c r="L118" s="10"/>
      <c r="M118" s="10"/>
      <c r="O118" s="11"/>
    </row>
    <row r="119" spans="1:15">
      <c r="A119" s="3">
        <v>197212</v>
      </c>
      <c r="B119" s="7">
        <v>0.39266666666666666</v>
      </c>
      <c r="C119" s="8">
        <v>0.12130033964095066</v>
      </c>
      <c r="D119" s="9">
        <v>7.4408901251738602</v>
      </c>
      <c r="E119" s="8">
        <v>3.2642347135456449</v>
      </c>
      <c r="F119" s="9">
        <v>-0.35186710366971197</v>
      </c>
      <c r="G119" s="9">
        <v>1.5831999999999999</v>
      </c>
      <c r="H119" s="87"/>
      <c r="L119" s="10"/>
      <c r="M119" s="10"/>
      <c r="O119" s="11"/>
    </row>
    <row r="120" spans="1:15">
      <c r="A120" s="3">
        <v>197301</v>
      </c>
      <c r="B120" s="7">
        <v>0.41349999999999998</v>
      </c>
      <c r="C120" s="8">
        <v>4.8461352071704766E-2</v>
      </c>
      <c r="D120" s="9">
        <v>0.66218571072940158</v>
      </c>
      <c r="E120" s="8">
        <v>0.35717255641186746</v>
      </c>
      <c r="F120" s="9">
        <v>-0.44784524927485359</v>
      </c>
      <c r="G120" s="9">
        <v>-0.15379999999999999</v>
      </c>
      <c r="H120" s="87"/>
      <c r="L120" s="10"/>
      <c r="M120" s="10"/>
      <c r="O120" s="11"/>
    </row>
    <row r="121" spans="1:15">
      <c r="A121" s="3">
        <v>197302</v>
      </c>
      <c r="B121" s="7">
        <v>0.43099999999999999</v>
      </c>
      <c r="C121" s="8">
        <v>-0.41172196657787152</v>
      </c>
      <c r="D121" s="9">
        <v>-3.3534474230883404</v>
      </c>
      <c r="E121" s="8">
        <v>-1.663438683111975</v>
      </c>
      <c r="F121" s="9">
        <v>-7.0009141385472526</v>
      </c>
      <c r="G121" s="9">
        <v>-10.473699999999999</v>
      </c>
      <c r="H121" s="87"/>
      <c r="L121" s="10"/>
      <c r="M121" s="10"/>
      <c r="O121" s="11"/>
    </row>
    <row r="122" spans="1:15">
      <c r="A122" s="3">
        <v>197303</v>
      </c>
      <c r="B122" s="7">
        <v>0.45274999999999999</v>
      </c>
      <c r="C122" s="8">
        <v>-0.24319066147858726</v>
      </c>
      <c r="D122" s="9">
        <v>1.2794268167860778</v>
      </c>
      <c r="E122" s="8">
        <v>0.40837641530089752</v>
      </c>
      <c r="F122" s="9">
        <v>-0.97753449010593085</v>
      </c>
      <c r="G122" s="9">
        <v>-1.3522000000000001</v>
      </c>
      <c r="H122" s="87"/>
      <c r="L122" s="10"/>
      <c r="M122" s="10"/>
      <c r="O122" s="11"/>
    </row>
    <row r="123" spans="1:15">
      <c r="A123" s="3">
        <v>197304</v>
      </c>
      <c r="B123" s="7">
        <v>0.49041666666666667</v>
      </c>
      <c r="C123" s="8">
        <v>0.26816187225744414</v>
      </c>
      <c r="D123" s="9">
        <v>-10.51541182415361</v>
      </c>
      <c r="E123" s="8">
        <v>-4.1931429485478855</v>
      </c>
      <c r="F123" s="9">
        <v>0.26269121627416403</v>
      </c>
      <c r="G123" s="9">
        <v>-4.3028000000000004</v>
      </c>
      <c r="H123" s="87"/>
      <c r="L123" s="10"/>
      <c r="M123" s="10"/>
      <c r="O123" s="11"/>
    </row>
    <row r="124" spans="1:15">
      <c r="A124" s="3">
        <v>197305</v>
      </c>
      <c r="B124" s="7">
        <v>0.49625000000000002</v>
      </c>
      <c r="C124" s="8">
        <v>0.60782883539995947</v>
      </c>
      <c r="D124" s="9">
        <v>0.62115308600145802</v>
      </c>
      <c r="E124" s="8">
        <v>0.74026645840407457</v>
      </c>
      <c r="F124" s="9">
        <v>0.67686826894830809</v>
      </c>
      <c r="G124" s="9">
        <v>-0.76549999999999996</v>
      </c>
      <c r="H124" s="87"/>
      <c r="L124" s="10"/>
      <c r="M124" s="10"/>
      <c r="O124" s="11"/>
    </row>
    <row r="125" spans="1:15">
      <c r="A125" s="3">
        <v>197306</v>
      </c>
      <c r="B125" s="7">
        <v>0.54566666666666663</v>
      </c>
      <c r="C125" s="8">
        <v>0.53165780570323395</v>
      </c>
      <c r="D125" s="9">
        <v>1.3861608395532743</v>
      </c>
      <c r="E125" s="8">
        <v>1.007937466107526</v>
      </c>
      <c r="F125" s="9">
        <v>2.7613137417350142</v>
      </c>
      <c r="G125" s="9">
        <v>0.70520000000000005</v>
      </c>
      <c r="H125" s="87"/>
      <c r="L125" s="10"/>
      <c r="M125" s="10"/>
      <c r="O125" s="11"/>
    </row>
    <row r="126" spans="1:15">
      <c r="A126" s="3">
        <v>197307</v>
      </c>
      <c r="B126" s="7">
        <v>0.60975000000000001</v>
      </c>
      <c r="C126" s="8">
        <v>-2.4038461538455902E-2</v>
      </c>
      <c r="D126" s="9">
        <v>5.7317613196058881</v>
      </c>
      <c r="E126" s="8">
        <v>2.4403878261510603</v>
      </c>
      <c r="F126" s="9">
        <v>-1.2598384481643494</v>
      </c>
      <c r="G126" s="9">
        <v>1.2998000000000001</v>
      </c>
      <c r="H126" s="87"/>
      <c r="L126" s="10"/>
      <c r="M126" s="10"/>
      <c r="O126" s="11"/>
    </row>
    <row r="127" spans="1:15">
      <c r="A127" s="3">
        <v>197308</v>
      </c>
      <c r="B127" s="7">
        <v>0.63424999999999998</v>
      </c>
      <c r="C127" s="8">
        <v>-0.45684058667949667</v>
      </c>
      <c r="D127" s="9">
        <v>-3.0390283485590031</v>
      </c>
      <c r="E127" s="8">
        <v>-1.5633118948378044</v>
      </c>
      <c r="F127" s="9">
        <v>1.2199703894864404</v>
      </c>
      <c r="G127" s="9">
        <v>-3.3325</v>
      </c>
      <c r="H127" s="87"/>
      <c r="L127" s="10"/>
      <c r="M127" s="10"/>
      <c r="O127" s="11"/>
    </row>
    <row r="128" spans="1:15">
      <c r="A128" s="3">
        <v>197309</v>
      </c>
      <c r="B128" s="7">
        <v>0.72641666666666671</v>
      </c>
      <c r="C128" s="8">
        <v>0.14492753623189802</v>
      </c>
      <c r="D128" s="9">
        <v>-5.677339236542311</v>
      </c>
      <c r="E128" s="8">
        <v>-2.2437417035095364</v>
      </c>
      <c r="F128" s="9">
        <v>2.1208977188186169</v>
      </c>
      <c r="G128" s="9">
        <v>4.2221000000000002</v>
      </c>
      <c r="H128" s="87"/>
      <c r="L128" s="10"/>
      <c r="M128" s="10"/>
      <c r="O128" s="11"/>
    </row>
    <row r="129" spans="1:15">
      <c r="A129" s="3">
        <v>197310</v>
      </c>
      <c r="B129" s="7">
        <v>0.73475000000000001</v>
      </c>
      <c r="C129" s="8">
        <v>0.21707670043413785</v>
      </c>
      <c r="D129" s="9">
        <v>0.63539311371247909</v>
      </c>
      <c r="E129" s="8">
        <v>0.46657739518081026</v>
      </c>
      <c r="F129" s="9">
        <v>1.3681322994918941</v>
      </c>
      <c r="G129" s="9">
        <v>1.696</v>
      </c>
      <c r="H129" s="87"/>
      <c r="L129" s="10"/>
      <c r="M129" s="10"/>
      <c r="O129" s="11"/>
    </row>
    <row r="130" spans="1:15">
      <c r="A130" s="3">
        <v>197311</v>
      </c>
      <c r="B130" s="7">
        <v>0.75341666666666673</v>
      </c>
      <c r="C130" s="8">
        <v>-0.93862815884476758</v>
      </c>
      <c r="D130" s="9">
        <v>-7.835385796763461</v>
      </c>
      <c r="E130" s="8">
        <v>-3.9281973984234018</v>
      </c>
      <c r="F130" s="9">
        <v>2.7963969019748181</v>
      </c>
      <c r="G130" s="9">
        <v>-8.4883000000000006</v>
      </c>
      <c r="H130" s="87"/>
      <c r="L130" s="10"/>
      <c r="M130" s="10"/>
      <c r="O130" s="11"/>
    </row>
    <row r="131" spans="1:15">
      <c r="A131" s="3">
        <v>197312</v>
      </c>
      <c r="B131" s="7">
        <v>0.87258333333333338</v>
      </c>
      <c r="C131" s="8">
        <v>-3.9358600583090375</v>
      </c>
      <c r="D131" s="9">
        <v>-5.4372647040671467</v>
      </c>
      <c r="E131" s="8">
        <v>-5.0635135227098029</v>
      </c>
      <c r="F131" s="9">
        <v>-0.65965510585159359</v>
      </c>
      <c r="G131" s="9">
        <v>-0.16089999999999999</v>
      </c>
      <c r="H131" s="87"/>
      <c r="L131" s="10"/>
      <c r="M131" s="10"/>
      <c r="O131" s="11"/>
    </row>
    <row r="132" spans="1:15">
      <c r="A132" s="3">
        <v>197401</v>
      </c>
      <c r="B132" s="7">
        <v>0.97099999999999997</v>
      </c>
      <c r="C132" s="8">
        <v>0.35407182599898057</v>
      </c>
      <c r="D132" s="9">
        <v>5.2767262759430889</v>
      </c>
      <c r="E132" s="8">
        <v>2.5193825927410378</v>
      </c>
      <c r="F132" s="9">
        <v>5.9234984465453824</v>
      </c>
      <c r="G132" s="9">
        <v>7.8433999999999999</v>
      </c>
      <c r="H132" s="87"/>
      <c r="L132" s="10"/>
      <c r="M132" s="10"/>
      <c r="O132" s="11"/>
    </row>
    <row r="133" spans="1:15">
      <c r="A133" s="3">
        <v>197402</v>
      </c>
      <c r="B133" s="7">
        <v>1.0081666666666667</v>
      </c>
      <c r="C133" s="8">
        <v>2.620967741935476</v>
      </c>
      <c r="D133" s="9">
        <v>0.58894640587705549</v>
      </c>
      <c r="E133" s="8">
        <v>2.1676351179072055</v>
      </c>
      <c r="F133" s="9">
        <v>-2.5564659329071961</v>
      </c>
      <c r="G133" s="9">
        <v>-2.4790000000000001</v>
      </c>
      <c r="H133" s="87"/>
      <c r="L133" s="10"/>
      <c r="M133" s="10"/>
      <c r="O133" s="11"/>
    </row>
    <row r="134" spans="1:15">
      <c r="A134" s="3">
        <v>197403</v>
      </c>
      <c r="B134" s="7">
        <v>1.04</v>
      </c>
      <c r="C134" s="8">
        <v>-0.19646365422396617</v>
      </c>
      <c r="D134" s="9">
        <v>-1.3928692490215999</v>
      </c>
      <c r="E134" s="8">
        <v>-0.68364521635907105</v>
      </c>
      <c r="F134" s="9">
        <v>-3.1503490164790544</v>
      </c>
      <c r="G134" s="9">
        <v>-6.8461999999999996</v>
      </c>
      <c r="H134" s="87"/>
      <c r="L134" s="10"/>
      <c r="M134" s="10"/>
      <c r="O134" s="11"/>
    </row>
    <row r="135" spans="1:15">
      <c r="A135" s="3">
        <v>197404</v>
      </c>
      <c r="B135" s="7">
        <v>1.0033333333333332</v>
      </c>
      <c r="C135" s="8">
        <v>0.19685039370078705</v>
      </c>
      <c r="D135" s="9">
        <v>3.2001000031250948</v>
      </c>
      <c r="E135" s="8">
        <v>1.5322549049096787</v>
      </c>
      <c r="F135" s="9">
        <v>1.9088019325427987</v>
      </c>
      <c r="G135" s="9">
        <v>-0.60909999999999997</v>
      </c>
      <c r="H135" s="87"/>
      <c r="L135" s="10"/>
      <c r="M135" s="10"/>
      <c r="N135" s="14"/>
      <c r="O135" s="14"/>
    </row>
    <row r="136" spans="1:15">
      <c r="A136" s="3">
        <v>197405</v>
      </c>
      <c r="B136" s="7">
        <v>1</v>
      </c>
      <c r="C136" s="8">
        <v>1.5962671905697334</v>
      </c>
      <c r="D136" s="9">
        <v>3.4339702631499103</v>
      </c>
      <c r="E136" s="8">
        <v>2.6324044756764464</v>
      </c>
      <c r="F136" s="9">
        <v>0.63010721580012752</v>
      </c>
      <c r="G136" s="9">
        <v>-4.1284999999999998</v>
      </c>
      <c r="H136" s="87"/>
      <c r="L136" s="10"/>
      <c r="M136" s="10"/>
      <c r="N136" s="14"/>
      <c r="O136" s="14"/>
    </row>
    <row r="137" spans="1:15">
      <c r="A137" s="3">
        <v>197406</v>
      </c>
      <c r="B137" s="7">
        <v>1.04</v>
      </c>
      <c r="C137" s="8">
        <v>0.435097897026826</v>
      </c>
      <c r="D137" s="9">
        <v>-2.400679216558832</v>
      </c>
      <c r="E137" s="8">
        <v>-0.65604639147129351</v>
      </c>
      <c r="F137" s="9">
        <v>1.0133813843834478</v>
      </c>
      <c r="G137" s="9">
        <v>-2.2311999999999999</v>
      </c>
      <c r="H137" s="87"/>
      <c r="L137" s="10"/>
      <c r="M137" s="10"/>
      <c r="N137" s="14"/>
      <c r="O137" s="14"/>
    </row>
    <row r="138" spans="1:15">
      <c r="A138" s="3">
        <v>197407</v>
      </c>
      <c r="B138" s="7">
        <v>1.0525</v>
      </c>
      <c r="C138" s="8">
        <v>0.96269554753309894</v>
      </c>
      <c r="D138" s="9">
        <v>-3.8425773164951882</v>
      </c>
      <c r="E138" s="8">
        <v>-0.88568224579180554</v>
      </c>
      <c r="F138" s="9">
        <v>4.7298413146165874</v>
      </c>
      <c r="G138" s="9">
        <v>-0.69830000000000003</v>
      </c>
      <c r="H138" s="87"/>
      <c r="L138" s="10"/>
      <c r="M138" s="10"/>
      <c r="N138" s="14"/>
      <c r="O138" s="14"/>
    </row>
    <row r="139" spans="1:15">
      <c r="A139" s="3">
        <v>197408</v>
      </c>
      <c r="B139" s="7">
        <v>1.1234166666666667</v>
      </c>
      <c r="C139" s="8">
        <v>2.3837902264589594E-2</v>
      </c>
      <c r="D139" s="9">
        <v>-8.0671325180933451</v>
      </c>
      <c r="E139" s="8">
        <v>-3.3369013039540012</v>
      </c>
      <c r="F139" s="9">
        <v>0.4154210115898887</v>
      </c>
      <c r="G139" s="9">
        <v>-7.8585000000000003</v>
      </c>
      <c r="H139" s="87"/>
      <c r="L139" s="10"/>
      <c r="M139" s="10"/>
      <c r="N139" s="14"/>
      <c r="O139" s="14"/>
    </row>
    <row r="140" spans="1:15">
      <c r="A140" s="3">
        <v>197409</v>
      </c>
      <c r="B140" s="7">
        <v>1.0833333333333333</v>
      </c>
      <c r="C140" s="8">
        <v>-0.21448999046711492</v>
      </c>
      <c r="D140" s="9">
        <v>-3.38649474041397</v>
      </c>
      <c r="E140" s="8">
        <v>-1.5361853301251391</v>
      </c>
      <c r="F140" s="9">
        <v>0.1434007248957804</v>
      </c>
      <c r="G140" s="9">
        <v>-11.7318</v>
      </c>
      <c r="H140" s="87"/>
      <c r="L140" s="10"/>
      <c r="M140" s="10"/>
      <c r="N140" s="14"/>
      <c r="O140" s="14"/>
    </row>
    <row r="141" spans="1:15">
      <c r="A141" s="3">
        <v>197410</v>
      </c>
      <c r="B141" s="7">
        <v>1.0416666666666667</v>
      </c>
      <c r="C141" s="8">
        <v>0.45378552663004612</v>
      </c>
      <c r="D141" s="9">
        <v>-8.1237707221129654</v>
      </c>
      <c r="E141" s="8">
        <v>-3.0530139732519448</v>
      </c>
      <c r="F141" s="9">
        <v>2.9983793241870602</v>
      </c>
      <c r="G141" s="9">
        <v>13.015599999999999</v>
      </c>
      <c r="H141" s="87"/>
      <c r="L141" s="10"/>
      <c r="M141" s="10"/>
      <c r="N141" s="14"/>
      <c r="O141" s="14"/>
    </row>
    <row r="142" spans="1:15">
      <c r="A142" s="3">
        <v>197411</v>
      </c>
      <c r="B142" s="7">
        <v>1.0538333333333334</v>
      </c>
      <c r="C142" s="8">
        <v>0.97479790775083508</v>
      </c>
      <c r="D142" s="9">
        <v>9.935395083909949</v>
      </c>
      <c r="E142" s="8">
        <v>4.9257262151881429</v>
      </c>
      <c r="F142" s="9">
        <v>2.5039455935658577</v>
      </c>
      <c r="G142" s="9">
        <v>-2.7835000000000001</v>
      </c>
      <c r="H142" s="87"/>
      <c r="L142" s="10"/>
      <c r="M142" s="10"/>
      <c r="N142" s="14"/>
      <c r="O142" s="14"/>
    </row>
    <row r="143" spans="1:15">
      <c r="A143" s="3">
        <v>197412</v>
      </c>
      <c r="B143" s="7">
        <v>1.1218333333333332</v>
      </c>
      <c r="C143" s="8">
        <v>1.883682599481995</v>
      </c>
      <c r="D143" s="9">
        <v>-3.2130189860212877</v>
      </c>
      <c r="E143" s="8">
        <v>3.8672840599140335E-2</v>
      </c>
      <c r="F143" s="9">
        <v>2.5046118264700921</v>
      </c>
      <c r="G143" s="9">
        <v>-0.89080000000000004</v>
      </c>
      <c r="H143" s="87"/>
      <c r="L143" s="10"/>
      <c r="M143" s="10"/>
      <c r="N143" s="14"/>
      <c r="O143" s="14"/>
    </row>
    <row r="144" spans="1:15">
      <c r="A144" s="3">
        <v>197501</v>
      </c>
      <c r="B144" s="7">
        <v>1.0561666666666667</v>
      </c>
      <c r="C144" s="8">
        <v>1.9412988213542759</v>
      </c>
      <c r="D144" s="9">
        <v>3.7867356470503877</v>
      </c>
      <c r="E144" s="8">
        <v>3.0279368396840995</v>
      </c>
      <c r="F144" s="9">
        <v>1.4240689428844053</v>
      </c>
      <c r="G144" s="9">
        <v>14.874599999999999</v>
      </c>
      <c r="H144" s="87"/>
      <c r="L144" s="10"/>
      <c r="M144" s="10"/>
      <c r="N144" s="14"/>
      <c r="O144" s="14"/>
    </row>
    <row r="145" spans="1:15">
      <c r="A145" s="3">
        <v>197502</v>
      </c>
      <c r="B145" s="7">
        <v>1.0833333333333333</v>
      </c>
      <c r="C145" s="8">
        <v>4.5114486510995366</v>
      </c>
      <c r="D145" s="9">
        <v>8.4741068955968011</v>
      </c>
      <c r="E145" s="13">
        <v>4.387903448581798</v>
      </c>
      <c r="F145" s="9">
        <v>-1.6277728493298231</v>
      </c>
      <c r="G145" s="9">
        <v>4.1365999999999996</v>
      </c>
      <c r="H145" s="87"/>
      <c r="L145" s="10"/>
      <c r="M145" s="10"/>
      <c r="N145" s="14"/>
      <c r="O145" s="14"/>
    </row>
    <row r="146" spans="1:15">
      <c r="A146" s="3">
        <v>197503</v>
      </c>
      <c r="B146" s="7">
        <v>1.0766666666666667</v>
      </c>
      <c r="C146" s="8">
        <v>-0.23861171366593714</v>
      </c>
      <c r="D146" s="9">
        <v>3.663517998468202</v>
      </c>
      <c r="E146" s="13">
        <v>3.0149438531053896</v>
      </c>
      <c r="F146" s="9">
        <v>1.4749351185721222</v>
      </c>
      <c r="G146" s="9">
        <v>3.1440000000000001</v>
      </c>
      <c r="H146" s="87"/>
      <c r="L146" s="10"/>
      <c r="M146" s="10"/>
      <c r="N146" s="14"/>
      <c r="O146" s="14"/>
    </row>
    <row r="147" spans="1:15">
      <c r="A147" s="3">
        <v>197504</v>
      </c>
      <c r="B147" s="7">
        <v>1.0016666666666667</v>
      </c>
      <c r="C147" s="8">
        <v>1.0654490106544845</v>
      </c>
      <c r="D147" s="9">
        <v>0.16315724664450748</v>
      </c>
      <c r="E147" s="13">
        <v>2.7132284418343477</v>
      </c>
      <c r="F147" s="9">
        <v>-0.86832968481414408</v>
      </c>
      <c r="G147" s="9">
        <v>4.6135000000000002</v>
      </c>
      <c r="H147" s="87"/>
      <c r="L147" s="10"/>
      <c r="M147" s="10"/>
      <c r="N147" s="14"/>
      <c r="O147" s="14"/>
    </row>
    <row r="148" spans="1:15">
      <c r="A148" s="3">
        <v>197505</v>
      </c>
      <c r="B148" s="7">
        <v>0.92166666666666675</v>
      </c>
      <c r="C148" s="8">
        <v>1.9148020654044862</v>
      </c>
      <c r="D148" s="9">
        <v>-0.5224820973045996</v>
      </c>
      <c r="E148" s="13">
        <v>3.8624783901654469</v>
      </c>
      <c r="F148" s="9">
        <v>0.68412575543923748</v>
      </c>
      <c r="G148" s="9">
        <v>2.1676000000000002</v>
      </c>
      <c r="H148" s="87"/>
      <c r="L148" s="10"/>
      <c r="M148" s="10"/>
      <c r="N148" s="14"/>
      <c r="O148" s="14"/>
    </row>
    <row r="149" spans="1:15">
      <c r="A149" s="3">
        <v>197506</v>
      </c>
      <c r="B149" s="7">
        <v>0.89333333333333342</v>
      </c>
      <c r="C149" s="8">
        <v>1.0766307789740415</v>
      </c>
      <c r="D149" s="9">
        <v>2.6693854852164245</v>
      </c>
      <c r="E149" s="13">
        <v>0.34942111747966464</v>
      </c>
      <c r="F149" s="9">
        <v>2.4544531415333903</v>
      </c>
      <c r="G149" s="9">
        <v>3.1261000000000001</v>
      </c>
      <c r="H149" s="87"/>
      <c r="L149" s="10"/>
      <c r="M149" s="10"/>
      <c r="N149" s="14"/>
      <c r="O149" s="14"/>
    </row>
    <row r="150" spans="1:15">
      <c r="A150" s="3">
        <v>197507</v>
      </c>
      <c r="B150" s="7">
        <v>0.91666666666666663</v>
      </c>
      <c r="C150" s="8">
        <v>0.33416875522138678</v>
      </c>
      <c r="D150" s="9">
        <v>-4.2851554271613912</v>
      </c>
      <c r="E150" s="13">
        <v>-1.9078554426207095</v>
      </c>
      <c r="F150" s="9">
        <v>-1.6784045567298842</v>
      </c>
      <c r="G150" s="9">
        <v>-5.1570999999999998</v>
      </c>
      <c r="H150" s="87"/>
      <c r="L150" s="10"/>
      <c r="M150" s="10"/>
      <c r="N150" s="14"/>
      <c r="O150" s="14"/>
    </row>
    <row r="151" spans="1:15">
      <c r="A151" s="3">
        <v>197508</v>
      </c>
      <c r="B151" s="7">
        <v>0.89100000000000001</v>
      </c>
      <c r="C151" s="8">
        <v>4.1631973355538143E-2</v>
      </c>
      <c r="D151" s="9">
        <v>-3.7633225390637182</v>
      </c>
      <c r="E151" s="13">
        <v>-3.5952120977829072</v>
      </c>
      <c r="F151" s="9">
        <v>1.3204171746152297E-2</v>
      </c>
      <c r="G151" s="9">
        <v>-0.87460000000000004</v>
      </c>
      <c r="H151" s="87"/>
      <c r="L151" s="10"/>
      <c r="M151" s="10"/>
      <c r="N151" s="14"/>
      <c r="O151" s="14"/>
    </row>
    <row r="152" spans="1:15">
      <c r="A152" s="3">
        <v>197509</v>
      </c>
      <c r="B152" s="7">
        <v>0.80558333333333332</v>
      </c>
      <c r="C152" s="8">
        <v>0.70744902205575055</v>
      </c>
      <c r="D152" s="9">
        <v>-4.7272133289774647</v>
      </c>
      <c r="E152" s="13">
        <v>-1.9965660434671517</v>
      </c>
      <c r="F152" s="9">
        <v>0.64459536507532833</v>
      </c>
      <c r="G152" s="9">
        <v>-2.2677999999999998</v>
      </c>
      <c r="H152" s="87"/>
      <c r="L152" s="10"/>
      <c r="M152" s="10"/>
      <c r="N152" s="14"/>
      <c r="O152" s="14"/>
    </row>
    <row r="153" spans="1:15">
      <c r="A153" s="3">
        <v>197510</v>
      </c>
      <c r="B153" s="7">
        <v>0.72758333333333336</v>
      </c>
      <c r="C153" s="8">
        <v>0.76446280991735449</v>
      </c>
      <c r="D153" s="9">
        <v>8.6993793505469199</v>
      </c>
      <c r="E153" s="13">
        <v>2.0761732869042593</v>
      </c>
      <c r="F153" s="9">
        <v>2.5108067296235959</v>
      </c>
      <c r="G153" s="9">
        <v>6.2236000000000002</v>
      </c>
      <c r="H153" s="87"/>
      <c r="L153" s="10"/>
      <c r="M153" s="10"/>
      <c r="N153" s="14"/>
      <c r="O153" s="14"/>
    </row>
    <row r="154" spans="1:15">
      <c r="A154" s="3">
        <v>197511</v>
      </c>
      <c r="B154" s="7">
        <v>0.63408333333333333</v>
      </c>
      <c r="C154" s="8">
        <v>0.73815870412139439</v>
      </c>
      <c r="D154" s="9">
        <v>0.30283911671924457</v>
      </c>
      <c r="E154" s="13">
        <v>1.2777074214786577</v>
      </c>
      <c r="F154" s="9">
        <v>-0.51546310513575522</v>
      </c>
      <c r="G154" s="9">
        <v>3.4906000000000001</v>
      </c>
      <c r="H154" s="87"/>
      <c r="L154" s="10"/>
      <c r="M154" s="10"/>
      <c r="N154" s="14"/>
      <c r="O154" s="14"/>
    </row>
    <row r="155" spans="1:15">
      <c r="A155" s="3">
        <v>197512</v>
      </c>
      <c r="B155" s="7">
        <v>0.6635833333333333</v>
      </c>
      <c r="C155" s="8">
        <v>1.3026663952778295</v>
      </c>
      <c r="D155" s="9">
        <v>1.7203421814064646</v>
      </c>
      <c r="E155" s="13">
        <v>0.32019582858784368</v>
      </c>
      <c r="F155" s="9">
        <v>2.4545707728328714</v>
      </c>
      <c r="G155" s="9">
        <v>0.77300000000000002</v>
      </c>
      <c r="H155" s="87"/>
      <c r="L155" s="10"/>
      <c r="M155" s="10"/>
      <c r="N155" s="14"/>
      <c r="O155" s="14"/>
    </row>
    <row r="156" spans="1:15">
      <c r="A156" s="3">
        <v>197601</v>
      </c>
      <c r="B156" s="7">
        <v>0.60691666666666666</v>
      </c>
      <c r="C156" s="8">
        <v>2.6522001205545598</v>
      </c>
      <c r="D156" s="9">
        <v>6.0012985808366448</v>
      </c>
      <c r="E156" s="13">
        <v>5.2081008017158759</v>
      </c>
      <c r="F156" s="9">
        <v>0.71382808872369408</v>
      </c>
      <c r="G156" s="9">
        <v>8.8679000000000006</v>
      </c>
      <c r="H156" s="87"/>
      <c r="L156" s="10"/>
      <c r="M156" s="10"/>
      <c r="N156" s="14"/>
      <c r="O156" s="14"/>
    </row>
    <row r="157" spans="1:15">
      <c r="A157" s="3">
        <v>197602</v>
      </c>
      <c r="B157" s="7">
        <v>0.58333333333333337</v>
      </c>
      <c r="C157" s="8">
        <v>0.88079859072225375</v>
      </c>
      <c r="D157" s="9">
        <v>-0.56294481390735118</v>
      </c>
      <c r="E157" s="13">
        <v>1.0680872033055122</v>
      </c>
      <c r="F157" s="9">
        <v>0.4896646038274971</v>
      </c>
      <c r="G157" s="9">
        <v>-1.2887</v>
      </c>
      <c r="H157" s="87"/>
      <c r="L157" s="10"/>
      <c r="M157" s="10"/>
      <c r="N157" s="14"/>
      <c r="O157" s="14"/>
    </row>
    <row r="158" spans="1:15">
      <c r="A158" s="3">
        <v>197603</v>
      </c>
      <c r="B158" s="7">
        <v>0.58333333333333337</v>
      </c>
      <c r="C158" s="8">
        <v>0.60147458284827149</v>
      </c>
      <c r="D158" s="9">
        <v>-0.11146636942303001</v>
      </c>
      <c r="E158" s="13">
        <v>1.488071265640345</v>
      </c>
      <c r="F158" s="9">
        <v>-8.7182957678745676E-2</v>
      </c>
      <c r="G158" s="9">
        <v>0.57789999999999997</v>
      </c>
      <c r="H158" s="87"/>
      <c r="L158" s="10"/>
      <c r="M158" s="10"/>
      <c r="N158" s="14"/>
      <c r="O158" s="14"/>
    </row>
    <row r="159" spans="1:15">
      <c r="A159" s="3">
        <v>197604</v>
      </c>
      <c r="B159" s="7">
        <v>0.5625</v>
      </c>
      <c r="C159" s="8">
        <v>0.40501446480232239</v>
      </c>
      <c r="D159" s="9">
        <v>0.48160220832234035</v>
      </c>
      <c r="E159" s="13">
        <v>-1.3640047957581114</v>
      </c>
      <c r="F159" s="9">
        <v>-6.4301462324723696E-2</v>
      </c>
      <c r="G159" s="9">
        <v>-0.89510000000000001</v>
      </c>
      <c r="H159" s="87"/>
      <c r="L159" s="10"/>
      <c r="M159" s="10"/>
      <c r="N159" s="14"/>
      <c r="O159" s="14"/>
    </row>
    <row r="160" spans="1:15">
      <c r="A160" s="3">
        <v>197605</v>
      </c>
      <c r="B160" s="7">
        <v>0.5625</v>
      </c>
      <c r="C160" s="8">
        <v>0.28812908182864749</v>
      </c>
      <c r="D160" s="9">
        <v>1.3122132273431397</v>
      </c>
      <c r="E160" s="13">
        <v>1.4261807442915497</v>
      </c>
      <c r="F160" s="9">
        <v>-1.1006987174628764</v>
      </c>
      <c r="G160" s="9">
        <v>-1.6577</v>
      </c>
      <c r="H160" s="87"/>
      <c r="L160" s="10"/>
      <c r="M160" s="10"/>
      <c r="N160" s="14"/>
      <c r="O160" s="14"/>
    </row>
    <row r="161" spans="1:15">
      <c r="A161" s="3">
        <v>197606</v>
      </c>
      <c r="B161" s="7">
        <v>0.57533333333333336</v>
      </c>
      <c r="C161" s="8">
        <v>0.55544914767284848</v>
      </c>
      <c r="D161" s="9">
        <v>3.2423700455777915</v>
      </c>
      <c r="E161" s="13">
        <v>2.9699059656371984</v>
      </c>
      <c r="F161" s="9">
        <v>0.21724671567366</v>
      </c>
      <c r="G161" s="9">
        <v>2.0653000000000001</v>
      </c>
      <c r="H161" s="87"/>
      <c r="L161" s="10"/>
      <c r="M161" s="10"/>
      <c r="N161" s="14"/>
      <c r="O161" s="14"/>
    </row>
    <row r="162" spans="1:15">
      <c r="A162" s="3">
        <v>197607</v>
      </c>
      <c r="B162" s="7">
        <v>0.59025000000000005</v>
      </c>
      <c r="C162" s="8">
        <v>0.85714285714286742</v>
      </c>
      <c r="D162" s="9">
        <v>-2.6990779547359511</v>
      </c>
      <c r="E162" s="13">
        <v>0.64405823899496006</v>
      </c>
      <c r="F162" s="9">
        <v>-0.50727356020732584</v>
      </c>
      <c r="G162" s="9">
        <v>-2.0478000000000001</v>
      </c>
      <c r="H162" s="87"/>
      <c r="L162" s="10"/>
      <c r="M162" s="10"/>
      <c r="N162" s="14"/>
      <c r="O162" s="14"/>
    </row>
    <row r="163" spans="1:15">
      <c r="A163" s="3">
        <v>197608</v>
      </c>
      <c r="B163" s="7">
        <v>0.60416666666666663</v>
      </c>
      <c r="C163" s="8">
        <v>0.90651558073653327</v>
      </c>
      <c r="D163" s="9">
        <v>2.7710774178727249</v>
      </c>
      <c r="E163" s="13">
        <v>1.0578744460207012</v>
      </c>
      <c r="F163" s="9">
        <v>-0.46964612002018508</v>
      </c>
      <c r="G163" s="9">
        <v>-2.1791999999999998</v>
      </c>
      <c r="H163" s="87"/>
      <c r="L163" s="10"/>
      <c r="M163" s="10"/>
      <c r="N163" s="14"/>
      <c r="O163" s="14"/>
    </row>
    <row r="164" spans="1:15">
      <c r="A164" s="3">
        <v>197609</v>
      </c>
      <c r="B164" s="7">
        <v>0.58766666666666667</v>
      </c>
      <c r="C164" s="8">
        <v>0.65506269885833301</v>
      </c>
      <c r="D164" s="9">
        <v>-4.4706474056266376E-2</v>
      </c>
      <c r="E164" s="13">
        <v>0.14964655369709146</v>
      </c>
      <c r="F164" s="9">
        <v>0.77702773611377496</v>
      </c>
      <c r="G164" s="9">
        <v>0.53359999999999996</v>
      </c>
      <c r="H164" s="87"/>
      <c r="L164" s="10"/>
      <c r="M164" s="10"/>
      <c r="N164" s="14"/>
      <c r="O164" s="14"/>
    </row>
    <row r="165" spans="1:15">
      <c r="A165" s="3">
        <v>197610</v>
      </c>
      <c r="B165" s="7">
        <v>0.56416666666666659</v>
      </c>
      <c r="C165" s="8">
        <v>0.57642246188174262</v>
      </c>
      <c r="D165" s="9">
        <v>-1.6912196349201936</v>
      </c>
      <c r="E165" s="13">
        <v>0.12117983779926789</v>
      </c>
      <c r="F165" s="9">
        <v>2.5887190893304868</v>
      </c>
      <c r="G165" s="9">
        <v>-1.0566</v>
      </c>
      <c r="H165" s="87"/>
      <c r="L165" s="10"/>
      <c r="M165" s="10"/>
      <c r="N165" s="14"/>
      <c r="O165" s="14"/>
    </row>
    <row r="166" spans="1:15">
      <c r="A166" s="3">
        <v>197611</v>
      </c>
      <c r="B166" s="7">
        <v>0.56425000000000003</v>
      </c>
      <c r="C166" s="8">
        <v>0.64706969865038211</v>
      </c>
      <c r="D166" s="9">
        <v>-1.6748180163785209</v>
      </c>
      <c r="E166" s="13">
        <v>-1.0451768763958813</v>
      </c>
      <c r="F166" s="9">
        <v>2.75089417985494</v>
      </c>
      <c r="G166" s="9">
        <v>0.51400000000000001</v>
      </c>
      <c r="H166" s="87"/>
      <c r="L166" s="10"/>
      <c r="M166" s="10"/>
      <c r="N166" s="14"/>
      <c r="O166" s="14"/>
    </row>
    <row r="167" spans="1:15">
      <c r="A167" s="3">
        <v>197612</v>
      </c>
      <c r="B167" s="7">
        <v>0.59258333333333335</v>
      </c>
      <c r="C167" s="8">
        <v>1.4695077149155189</v>
      </c>
      <c r="D167" s="9">
        <v>11.015356141010436</v>
      </c>
      <c r="E167" s="13">
        <v>3.3778614484740288</v>
      </c>
      <c r="F167" s="9">
        <v>1.2400884129314966</v>
      </c>
      <c r="G167" s="9">
        <v>5.5654000000000003</v>
      </c>
      <c r="H167" s="87"/>
      <c r="L167" s="10"/>
      <c r="M167" s="10"/>
      <c r="N167" s="14"/>
      <c r="O167" s="14"/>
    </row>
    <row r="168" spans="1:15">
      <c r="A168" s="3">
        <v>197701</v>
      </c>
      <c r="B168" s="7">
        <v>0.58333333333333337</v>
      </c>
      <c r="C168" s="8">
        <v>1.6292541636495184</v>
      </c>
      <c r="D168" s="9">
        <v>-2.2507033447952463</v>
      </c>
      <c r="E168" s="13">
        <v>4.1829781918541808</v>
      </c>
      <c r="F168" s="9">
        <v>-2.116466282726345</v>
      </c>
      <c r="G168" s="9">
        <v>-4.4561999999999999</v>
      </c>
      <c r="H168" s="87"/>
      <c r="L168" s="10"/>
      <c r="M168" s="10"/>
      <c r="N168" s="14"/>
      <c r="O168" s="14"/>
    </row>
    <row r="169" spans="1:15">
      <c r="A169" s="3">
        <v>197702</v>
      </c>
      <c r="B169" s="7">
        <v>0.58333333333333337</v>
      </c>
      <c r="C169" s="8">
        <v>1.1756323477021713</v>
      </c>
      <c r="D169" s="9">
        <v>2.0093806630423039</v>
      </c>
      <c r="E169" s="13">
        <v>0.81237175905291004</v>
      </c>
      <c r="F169" s="9">
        <v>-1.7739631373093177</v>
      </c>
      <c r="G169" s="9">
        <v>-3.3733</v>
      </c>
      <c r="H169" s="87"/>
      <c r="L169" s="10"/>
      <c r="M169" s="10"/>
      <c r="N169" s="14"/>
      <c r="O169" s="14"/>
    </row>
    <row r="170" spans="1:15">
      <c r="A170" s="3">
        <v>197703</v>
      </c>
      <c r="B170" s="7">
        <v>0.55766666666666664</v>
      </c>
      <c r="C170" s="8">
        <v>1.4260563380281699</v>
      </c>
      <c r="D170" s="9">
        <v>-1.8574638173363134</v>
      </c>
      <c r="E170" s="13">
        <v>-0.75563434538368224</v>
      </c>
      <c r="F170" s="9">
        <v>-0.82412094079430165</v>
      </c>
      <c r="G170" s="9">
        <v>-2.286</v>
      </c>
      <c r="H170" s="87"/>
      <c r="L170" s="10"/>
      <c r="M170" s="10"/>
      <c r="N170" s="14"/>
      <c r="O170" s="14"/>
    </row>
    <row r="171" spans="1:15">
      <c r="A171" s="3">
        <v>197704</v>
      </c>
      <c r="B171" s="7">
        <v>0.48916666666666669</v>
      </c>
      <c r="C171" s="8">
        <v>2.8640860961638648</v>
      </c>
      <c r="D171" s="9">
        <v>1.3309553597572243</v>
      </c>
      <c r="E171" s="13">
        <v>2.1980904259007561</v>
      </c>
      <c r="F171" s="9">
        <v>1.3747898668526881</v>
      </c>
      <c r="G171" s="9">
        <v>1.1738999999999999</v>
      </c>
      <c r="H171" s="87"/>
      <c r="L171" s="10"/>
      <c r="M171" s="10"/>
      <c r="N171" s="14"/>
      <c r="O171" s="14"/>
    </row>
    <row r="172" spans="1:15">
      <c r="A172" s="3">
        <v>197705</v>
      </c>
      <c r="B172" s="7">
        <v>0.43183333333333335</v>
      </c>
      <c r="C172" s="8">
        <v>1.8899763752953103</v>
      </c>
      <c r="D172" s="9">
        <v>-0.71452964509943762</v>
      </c>
      <c r="E172" s="13">
        <v>3.1759973804382557</v>
      </c>
      <c r="F172" s="9">
        <v>0.69005230159600828</v>
      </c>
      <c r="G172" s="9">
        <v>-1.4946999999999999</v>
      </c>
      <c r="H172" s="87"/>
      <c r="L172" s="10"/>
      <c r="M172" s="10"/>
      <c r="N172" s="14"/>
      <c r="O172" s="14"/>
    </row>
    <row r="173" spans="1:15">
      <c r="A173" s="3">
        <v>197706</v>
      </c>
      <c r="B173" s="7">
        <v>0.45633333333333331</v>
      </c>
      <c r="C173" s="8">
        <v>1.0599536270288201</v>
      </c>
      <c r="D173" s="9">
        <v>-0.29898134673898014</v>
      </c>
      <c r="E173" s="13">
        <v>-0.60049306048461926</v>
      </c>
      <c r="F173" s="9">
        <v>-2.3527810878435775</v>
      </c>
      <c r="G173" s="9">
        <v>0.26319999999999999</v>
      </c>
      <c r="H173" s="87"/>
      <c r="L173" s="10"/>
      <c r="M173" s="10"/>
      <c r="N173" s="14"/>
      <c r="O173" s="14"/>
    </row>
    <row r="174" spans="1:15">
      <c r="A174" s="3">
        <v>197707</v>
      </c>
      <c r="B174" s="7">
        <v>0.4715833333333333</v>
      </c>
      <c r="C174" s="8">
        <v>3.0317928548016848</v>
      </c>
      <c r="D174" s="9">
        <v>-1.4622366116448182</v>
      </c>
      <c r="E174" s="13">
        <v>0.31468068827051887</v>
      </c>
      <c r="F174" s="9">
        <v>0.11910152443478247</v>
      </c>
      <c r="G174" s="9">
        <v>-1.8714999999999999</v>
      </c>
      <c r="H174" s="87"/>
      <c r="L174" s="10"/>
      <c r="M174" s="10"/>
      <c r="N174" s="14"/>
      <c r="O174" s="14"/>
    </row>
    <row r="175" spans="1:15">
      <c r="A175" s="3">
        <v>197708</v>
      </c>
      <c r="B175" s="7">
        <v>0.47916666666666669</v>
      </c>
      <c r="C175" s="8">
        <v>0.30221091140449907</v>
      </c>
      <c r="D175" s="9">
        <v>4.7318951819234512</v>
      </c>
      <c r="E175" s="13">
        <v>1.2635914757934019</v>
      </c>
      <c r="F175" s="9">
        <v>1.4435961402370667</v>
      </c>
      <c r="G175" s="9">
        <v>0.21829999999999999</v>
      </c>
      <c r="H175" s="87"/>
      <c r="L175" s="10"/>
      <c r="M175" s="10"/>
      <c r="N175" s="14"/>
      <c r="O175" s="14"/>
    </row>
    <row r="176" spans="1:15">
      <c r="A176" s="3">
        <v>197709</v>
      </c>
      <c r="B176" s="7">
        <v>0.41491666666666666</v>
      </c>
      <c r="C176" s="8">
        <v>0.58674278464954099</v>
      </c>
      <c r="D176" s="9">
        <v>0.40372351368032078</v>
      </c>
      <c r="E176" s="13">
        <v>1.1822012871132159E-2</v>
      </c>
      <c r="F176" s="9">
        <v>-0.18058629570750928</v>
      </c>
      <c r="G176" s="9">
        <v>0.63639999999999997</v>
      </c>
      <c r="H176" s="87"/>
      <c r="L176" s="10"/>
      <c r="M176" s="10"/>
      <c r="N176" s="14"/>
      <c r="O176" s="14"/>
    </row>
    <row r="177" spans="1:15">
      <c r="A177" s="3">
        <v>197710</v>
      </c>
      <c r="B177" s="7">
        <v>0.40958333333333335</v>
      </c>
      <c r="C177" s="8">
        <v>0.6463818382469011</v>
      </c>
      <c r="D177" s="9">
        <v>-3.6496350364963459</v>
      </c>
      <c r="E177" s="13">
        <v>-1.4754534657053675</v>
      </c>
      <c r="F177" s="9">
        <v>-4.3368507372421021</v>
      </c>
      <c r="G177" s="9">
        <v>-7.6547999999999998</v>
      </c>
      <c r="H177" s="87"/>
      <c r="L177" s="10"/>
      <c r="M177" s="10"/>
      <c r="N177" s="14"/>
      <c r="O177" s="14"/>
    </row>
    <row r="178" spans="1:15">
      <c r="A178" s="3">
        <v>197711</v>
      </c>
      <c r="B178" s="7">
        <v>0.38500000000000001</v>
      </c>
      <c r="C178" s="8">
        <v>1.5037593984962294</v>
      </c>
      <c r="D178" s="9">
        <v>-2.1504518872939915</v>
      </c>
      <c r="E178" s="13">
        <v>-2.8075902642425099</v>
      </c>
      <c r="F178" s="9">
        <v>-1.1925944465506602</v>
      </c>
      <c r="G178" s="9">
        <v>-0.43530000000000002</v>
      </c>
      <c r="H178" s="87"/>
      <c r="L178" s="10"/>
      <c r="M178" s="10"/>
      <c r="N178" s="14"/>
      <c r="O178" s="14"/>
    </row>
    <row r="179" spans="1:15">
      <c r="A179" s="3">
        <v>197712</v>
      </c>
      <c r="B179" s="7">
        <v>0.41783333333333333</v>
      </c>
      <c r="C179" s="8">
        <v>1.7283950617283939</v>
      </c>
      <c r="D179" s="9">
        <v>-1.094781451196658</v>
      </c>
      <c r="E179" s="13">
        <v>-0.114424172180283</v>
      </c>
      <c r="F179" s="9">
        <v>-0.69266402566224694</v>
      </c>
      <c r="G179" s="9">
        <v>-4.7300000000000002E-2</v>
      </c>
      <c r="H179" s="87"/>
      <c r="L179" s="10"/>
      <c r="M179" s="10"/>
      <c r="N179" s="14"/>
      <c r="O179" s="14"/>
    </row>
    <row r="180" spans="1:15">
      <c r="A180" s="3">
        <v>197801</v>
      </c>
      <c r="B180" s="7">
        <v>0.39900000000000002</v>
      </c>
      <c r="C180" s="8">
        <v>0.50060679611649839</v>
      </c>
      <c r="D180" s="9">
        <v>4.9329817622500549</v>
      </c>
      <c r="E180" s="13">
        <v>3.0414863173816808</v>
      </c>
      <c r="F180" s="9">
        <v>0.99641836332830058</v>
      </c>
      <c r="G180" s="9">
        <v>-3.4588000000000001</v>
      </c>
      <c r="H180" s="87"/>
      <c r="L180" s="10"/>
      <c r="M180" s="10"/>
      <c r="N180" s="14"/>
      <c r="O180" s="14"/>
    </row>
    <row r="181" spans="1:15">
      <c r="A181" s="3">
        <v>197802</v>
      </c>
      <c r="B181" s="7">
        <v>0.40033333333333337</v>
      </c>
      <c r="C181" s="8">
        <v>7.5471698113194208E-2</v>
      </c>
      <c r="D181" s="9">
        <v>2.4709454507381379</v>
      </c>
      <c r="E181" s="13">
        <v>1.6939657989403889</v>
      </c>
      <c r="F181" s="9">
        <v>-1.7891422861827599E-2</v>
      </c>
      <c r="G181" s="9">
        <v>-2.5648</v>
      </c>
      <c r="H181" s="87"/>
      <c r="L181" s="10"/>
      <c r="M181" s="10"/>
      <c r="N181" s="14"/>
      <c r="O181" s="14"/>
    </row>
    <row r="182" spans="1:15">
      <c r="A182" s="3">
        <v>197803</v>
      </c>
      <c r="B182" s="7">
        <v>0.38500000000000001</v>
      </c>
      <c r="C182" s="8">
        <v>1.1312217194570096</v>
      </c>
      <c r="D182" s="9">
        <v>4.179012976397245</v>
      </c>
      <c r="E182" s="13">
        <v>1.7398305084745935</v>
      </c>
      <c r="F182" s="9">
        <v>-6.451600570392511</v>
      </c>
      <c r="G182" s="9">
        <v>-3.9864000000000002</v>
      </c>
      <c r="H182" s="87"/>
      <c r="L182" s="10"/>
      <c r="M182" s="10"/>
      <c r="N182" s="14"/>
      <c r="O182" s="14"/>
    </row>
    <row r="183" spans="1:15">
      <c r="A183" s="3">
        <v>197804</v>
      </c>
      <c r="B183" s="7">
        <v>0.34508333333333335</v>
      </c>
      <c r="C183" s="8">
        <v>0.64131245339300591</v>
      </c>
      <c r="D183" s="9">
        <v>0.49774421341703956</v>
      </c>
      <c r="E183" s="13">
        <v>4.366890734370088</v>
      </c>
      <c r="F183" s="9">
        <v>-0.15753155166497049</v>
      </c>
      <c r="G183" s="9">
        <v>5.9617000000000004</v>
      </c>
      <c r="H183" s="87"/>
      <c r="L183" s="10"/>
      <c r="M183" s="10"/>
      <c r="N183" s="14"/>
      <c r="O183" s="14"/>
    </row>
    <row r="184" spans="1:15">
      <c r="A184" s="3">
        <v>197805</v>
      </c>
      <c r="B184" s="7">
        <v>0.33833333333333332</v>
      </c>
      <c r="C184" s="8">
        <v>0.37048014226437331</v>
      </c>
      <c r="D184" s="9">
        <v>1.7078585893082199E-2</v>
      </c>
      <c r="E184" s="13">
        <v>0.95367820227767464</v>
      </c>
      <c r="F184" s="9">
        <v>-0.26686552314101103</v>
      </c>
      <c r="G184" s="9">
        <v>1.6903999999999999</v>
      </c>
      <c r="H184" s="87"/>
      <c r="L184" s="10"/>
      <c r="M184" s="10"/>
      <c r="N184" s="14"/>
      <c r="O184" s="14"/>
    </row>
    <row r="185" spans="1:15">
      <c r="A185" s="3">
        <v>197806</v>
      </c>
      <c r="B185" s="7">
        <v>0.34216666666666667</v>
      </c>
      <c r="C185" s="8">
        <v>2.9529012254525533E-2</v>
      </c>
      <c r="D185" s="9">
        <v>1.788066546323841</v>
      </c>
      <c r="E185" s="13">
        <v>-7.8134985104294508E-2</v>
      </c>
      <c r="F185" s="9">
        <v>-7.7260891070152056</v>
      </c>
      <c r="G185" s="9">
        <v>-8.8683999999999994</v>
      </c>
      <c r="H185" s="87"/>
      <c r="L185" s="10"/>
      <c r="M185" s="10"/>
      <c r="N185" s="14"/>
      <c r="O185" s="14"/>
    </row>
    <row r="186" spans="1:15">
      <c r="A186" s="3">
        <v>197807</v>
      </c>
      <c r="B186" s="7">
        <v>0.3701666666666667</v>
      </c>
      <c r="C186" s="8">
        <v>0.26568265682658243</v>
      </c>
      <c r="D186" s="9">
        <v>1.4858484913844894</v>
      </c>
      <c r="E186" s="13">
        <v>2.0847893452891286</v>
      </c>
      <c r="F186" s="9">
        <v>-5.4450144105372882</v>
      </c>
      <c r="G186" s="9">
        <v>-0.63990000000000002</v>
      </c>
      <c r="H186" s="87"/>
      <c r="L186" s="10"/>
      <c r="M186" s="10"/>
      <c r="N186" s="14"/>
      <c r="O186" s="14"/>
    </row>
    <row r="187" spans="1:15">
      <c r="A187" s="3">
        <v>197808</v>
      </c>
      <c r="B187" s="7">
        <v>0.3661666666666667</v>
      </c>
      <c r="C187" s="8">
        <v>-5.8884145443849345E-2</v>
      </c>
      <c r="D187" s="9">
        <v>0.19363827425791236</v>
      </c>
      <c r="E187" s="13">
        <v>0.70540973442183574</v>
      </c>
      <c r="F187" s="9">
        <v>1.2663913126980011</v>
      </c>
      <c r="G187" s="9">
        <v>3.0036</v>
      </c>
      <c r="H187" s="87"/>
      <c r="L187" s="10"/>
      <c r="M187" s="10"/>
      <c r="N187" s="14"/>
      <c r="O187" s="14"/>
    </row>
    <row r="188" spans="1:15">
      <c r="A188" s="3">
        <v>197809</v>
      </c>
      <c r="B188" s="7">
        <v>0.35416666666666669</v>
      </c>
      <c r="C188" s="8">
        <v>0.48608042421565134</v>
      </c>
      <c r="D188" s="9">
        <v>2.5100756558014581</v>
      </c>
      <c r="E188" s="13">
        <v>2.3556959086530327</v>
      </c>
      <c r="F188" s="9">
        <v>0.29857524535903529</v>
      </c>
      <c r="G188" s="9">
        <v>0.50360000000000005</v>
      </c>
      <c r="H188" s="87"/>
      <c r="L188" s="10"/>
      <c r="M188" s="10"/>
      <c r="N188" s="14"/>
      <c r="O188" s="14"/>
    </row>
    <row r="189" spans="1:15">
      <c r="A189" s="3">
        <v>197810</v>
      </c>
      <c r="B189" s="7">
        <v>0.34833333333333333</v>
      </c>
      <c r="C189" s="8">
        <v>1.0114335971855626</v>
      </c>
      <c r="D189" s="9">
        <v>0.74493033521865204</v>
      </c>
      <c r="E189" s="13">
        <v>4.1255710466279849</v>
      </c>
      <c r="F189" s="9">
        <v>-4.0139149590803607</v>
      </c>
      <c r="G189" s="9">
        <v>-10.605600000000001</v>
      </c>
      <c r="H189" s="87"/>
      <c r="L189" s="10"/>
      <c r="M189" s="10"/>
      <c r="N189" s="14"/>
      <c r="O189" s="14"/>
    </row>
    <row r="190" spans="1:15">
      <c r="A190" s="3">
        <v>197811</v>
      </c>
      <c r="B190" s="7">
        <v>0.32766666666666666</v>
      </c>
      <c r="C190" s="8">
        <v>0.40632709331012151</v>
      </c>
      <c r="D190" s="9">
        <v>0.88319868547173108</v>
      </c>
      <c r="E190" s="13">
        <v>1.604870816022963</v>
      </c>
      <c r="F190" s="9">
        <v>9.5763311317539532</v>
      </c>
      <c r="G190" s="9">
        <v>9.9723000000000006</v>
      </c>
      <c r="H190" s="87"/>
      <c r="L190" s="10"/>
      <c r="M190" s="10"/>
      <c r="N190" s="14"/>
      <c r="O190" s="14"/>
    </row>
    <row r="191" spans="1:15">
      <c r="A191" s="3">
        <v>197812</v>
      </c>
      <c r="B191" s="7">
        <v>0.38058333333333333</v>
      </c>
      <c r="C191" s="8">
        <v>0.30351206821797039</v>
      </c>
      <c r="D191" s="9">
        <v>1.6966406515100063</v>
      </c>
      <c r="E191" s="13">
        <v>-4.3395681101294326</v>
      </c>
      <c r="F191" s="9">
        <v>9.4544606189648606E-2</v>
      </c>
      <c r="G191" s="9">
        <v>1.5296000000000001</v>
      </c>
      <c r="H191" s="87"/>
      <c r="L191" s="10"/>
      <c r="M191" s="10"/>
      <c r="N191" s="14"/>
      <c r="O191" s="14"/>
    </row>
    <row r="192" spans="1:15">
      <c r="A192" s="3">
        <v>197901</v>
      </c>
      <c r="B192" s="7">
        <v>0.35733333333333334</v>
      </c>
      <c r="C192" s="8">
        <v>0.40345821325649123</v>
      </c>
      <c r="D192" s="9">
        <v>2.9852074296518705</v>
      </c>
      <c r="E192" s="13">
        <v>-1.4869865460468756</v>
      </c>
      <c r="F192" s="9">
        <v>3.6738455723576782</v>
      </c>
      <c r="G192" s="9">
        <v>6.9416000000000002</v>
      </c>
      <c r="H192" s="87"/>
      <c r="L192" s="10"/>
      <c r="M192" s="10"/>
      <c r="N192" s="14"/>
      <c r="O192" s="14"/>
    </row>
    <row r="193" spans="1:15">
      <c r="A193" s="3">
        <v>197902</v>
      </c>
      <c r="B193" s="7">
        <v>0.36233333333333334</v>
      </c>
      <c r="C193" s="8">
        <v>-0.25832376578646121</v>
      </c>
      <c r="D193" s="9">
        <v>-3.0714733136056438</v>
      </c>
      <c r="E193" s="13">
        <v>-3.3659608030442434</v>
      </c>
      <c r="F193" s="9">
        <v>0.33027423420628654</v>
      </c>
      <c r="G193" s="9">
        <v>-0.84919999999999995</v>
      </c>
      <c r="H193" s="87"/>
      <c r="L193" s="10"/>
      <c r="M193" s="10"/>
      <c r="N193" s="14"/>
      <c r="O193" s="14"/>
    </row>
    <row r="194" spans="1:15">
      <c r="A194" s="3">
        <v>197903</v>
      </c>
      <c r="B194" s="7">
        <v>0.38658333333333333</v>
      </c>
      <c r="C194" s="8">
        <v>-1.726618705035976</v>
      </c>
      <c r="D194" s="9">
        <v>0.15821727019498244</v>
      </c>
      <c r="E194" s="13">
        <v>-2.6583664794528783</v>
      </c>
      <c r="F194" s="9">
        <v>4.4315651270570218</v>
      </c>
      <c r="G194" s="9">
        <v>9.702</v>
      </c>
      <c r="H194" s="87"/>
      <c r="L194" s="10"/>
      <c r="M194" s="10"/>
      <c r="N194" s="14"/>
      <c r="O194" s="14"/>
    </row>
    <row r="195" spans="1:15">
      <c r="A195" s="3">
        <v>197904</v>
      </c>
      <c r="B195" s="7">
        <v>0.40711666666666663</v>
      </c>
      <c r="C195" s="8">
        <v>-1.6983894582723202</v>
      </c>
      <c r="D195" s="9">
        <v>0.53397410225604069</v>
      </c>
      <c r="E195" s="13">
        <v>0.2759961516876519</v>
      </c>
      <c r="F195" s="9">
        <v>3.8974425457422472</v>
      </c>
      <c r="G195" s="9">
        <v>5.008</v>
      </c>
      <c r="H195" s="87"/>
      <c r="L195" s="10"/>
      <c r="M195" s="10"/>
      <c r="N195" s="14"/>
      <c r="O195" s="14"/>
    </row>
    <row r="196" spans="1:15">
      <c r="A196" s="3">
        <v>197905</v>
      </c>
      <c r="B196" s="7">
        <v>0.42625000000000002</v>
      </c>
      <c r="C196" s="8">
        <v>0.3127792672028562</v>
      </c>
      <c r="D196" s="9">
        <v>-0.54441641216306236</v>
      </c>
      <c r="E196" s="13">
        <v>0.49917015959186628</v>
      </c>
      <c r="F196" s="9">
        <v>1.2859916525908974</v>
      </c>
      <c r="G196" s="9">
        <v>-1.6443000000000001</v>
      </c>
      <c r="H196" s="87"/>
      <c r="L196" s="10"/>
      <c r="M196" s="10"/>
      <c r="N196" s="14"/>
      <c r="O196" s="14"/>
    </row>
    <row r="197" spans="1:15">
      <c r="A197" s="3">
        <v>197906</v>
      </c>
      <c r="B197" s="7">
        <v>0.44531666666666664</v>
      </c>
      <c r="C197" s="8">
        <v>-0.84632516703785354</v>
      </c>
      <c r="D197" s="9">
        <v>-0.45838896306186205</v>
      </c>
      <c r="E197" s="13">
        <v>-2.2542683124909368</v>
      </c>
      <c r="F197" s="9">
        <v>1.1717145091660501</v>
      </c>
      <c r="G197" s="9">
        <v>2.1553</v>
      </c>
      <c r="H197" s="87"/>
      <c r="L197" s="10"/>
      <c r="M197" s="10"/>
      <c r="N197" s="14"/>
      <c r="O197" s="14"/>
    </row>
    <row r="198" spans="1:15">
      <c r="A198" s="3">
        <v>197907</v>
      </c>
      <c r="B198" s="7">
        <v>0.48357500000000003</v>
      </c>
      <c r="C198" s="8">
        <v>2.0215633423180446</v>
      </c>
      <c r="D198" s="9">
        <v>-0.52085661912638637</v>
      </c>
      <c r="E198" s="13">
        <v>-0.59984535872705802</v>
      </c>
      <c r="F198" s="9">
        <v>1.019571176091248</v>
      </c>
      <c r="G198" s="9">
        <v>1.1892</v>
      </c>
      <c r="H198" s="87"/>
      <c r="L198" s="10"/>
      <c r="M198" s="10"/>
      <c r="N198" s="14"/>
      <c r="O198" s="14"/>
    </row>
    <row r="199" spans="1:15">
      <c r="A199" s="3">
        <v>197908</v>
      </c>
      <c r="B199" s="7">
        <v>0.55710000000000004</v>
      </c>
      <c r="C199" s="8">
        <v>0.1761338617349173</v>
      </c>
      <c r="D199" s="9">
        <v>2.0448978674636686</v>
      </c>
      <c r="E199" s="13">
        <v>1.9141119699550346</v>
      </c>
      <c r="F199" s="9">
        <v>1.8901222941456779</v>
      </c>
      <c r="G199" s="9">
        <v>6.2187000000000001</v>
      </c>
      <c r="H199" s="87"/>
      <c r="L199" s="10"/>
      <c r="M199" s="10"/>
      <c r="N199" s="14"/>
      <c r="O199" s="14"/>
    </row>
    <row r="200" spans="1:15">
      <c r="A200" s="3">
        <v>197909</v>
      </c>
      <c r="B200" s="7">
        <v>0.56748333333333334</v>
      </c>
      <c r="C200" s="8">
        <v>0.79120879120879728</v>
      </c>
      <c r="D200" s="9">
        <v>2.4509480081918555</v>
      </c>
      <c r="E200" s="13">
        <v>1.0231067737555444</v>
      </c>
      <c r="F200" s="9">
        <v>2.4288968494700032</v>
      </c>
      <c r="G200" s="9">
        <v>3.9885000000000002</v>
      </c>
      <c r="H200" s="87"/>
      <c r="L200" s="10"/>
      <c r="M200" s="10"/>
      <c r="N200" s="14"/>
      <c r="O200" s="14"/>
    </row>
    <row r="201" spans="1:15">
      <c r="A201" s="3">
        <v>197910</v>
      </c>
      <c r="B201" s="7">
        <v>0.56189999999999996</v>
      </c>
      <c r="C201" s="8">
        <v>-0.62509085622911575</v>
      </c>
      <c r="D201" s="9">
        <v>-3.4863726248817839</v>
      </c>
      <c r="E201" s="13">
        <v>0.14891948870314753</v>
      </c>
      <c r="F201" s="9">
        <v>2.2922297183646863</v>
      </c>
      <c r="G201" s="9">
        <v>-1.2708999999999999</v>
      </c>
      <c r="H201" s="87"/>
      <c r="L201" s="10"/>
      <c r="M201" s="10"/>
      <c r="N201" s="14"/>
      <c r="O201" s="14"/>
    </row>
    <row r="202" spans="1:15">
      <c r="A202" s="3">
        <v>197911</v>
      </c>
      <c r="B202" s="7">
        <v>0.63172499999999998</v>
      </c>
      <c r="C202" s="8">
        <v>-0.84844938560560967</v>
      </c>
      <c r="D202" s="9">
        <v>0.28506525321811971</v>
      </c>
      <c r="E202" s="13">
        <v>-1.4336424205686482</v>
      </c>
      <c r="F202" s="9">
        <v>7.3929029549187737</v>
      </c>
      <c r="G202" s="9">
        <v>9.4351000000000003</v>
      </c>
      <c r="H202" s="87"/>
      <c r="L202" s="10"/>
      <c r="M202" s="10"/>
      <c r="N202" s="14"/>
      <c r="O202" s="14"/>
    </row>
    <row r="203" spans="1:15">
      <c r="A203" s="3">
        <v>197912</v>
      </c>
      <c r="B203" s="7">
        <v>0.67047500000000004</v>
      </c>
      <c r="C203" s="8">
        <v>1.0770138683977581</v>
      </c>
      <c r="D203" s="9">
        <v>2.0675105485232104</v>
      </c>
      <c r="E203" s="13">
        <v>1.4881312053023565</v>
      </c>
      <c r="F203" s="9">
        <v>-2.5416841331750741</v>
      </c>
      <c r="G203" s="9">
        <v>-1.5565</v>
      </c>
      <c r="H203" s="87"/>
      <c r="L203" s="10"/>
      <c r="M203" s="10"/>
      <c r="N203" s="14"/>
      <c r="O203" s="14"/>
    </row>
    <row r="204" spans="1:15">
      <c r="A204" s="3">
        <v>198001</v>
      </c>
      <c r="B204" s="7">
        <v>0.67142500000000005</v>
      </c>
      <c r="C204" s="8">
        <v>1.1823091519486129</v>
      </c>
      <c r="D204" s="9">
        <v>1.7514849546354627</v>
      </c>
      <c r="E204" s="13">
        <v>2.912774862944767</v>
      </c>
      <c r="F204" s="9">
        <v>-2.1215712224254415</v>
      </c>
      <c r="G204" s="9">
        <v>6.5415000000000001</v>
      </c>
      <c r="H204" s="87"/>
      <c r="L204" s="10"/>
      <c r="M204" s="10"/>
      <c r="N204" s="14"/>
      <c r="O204" s="14"/>
    </row>
    <row r="205" spans="1:15">
      <c r="A205" s="3">
        <v>198002</v>
      </c>
      <c r="B205" s="7">
        <v>0.72829999999999995</v>
      </c>
      <c r="C205" s="8">
        <v>-2.005193306405062</v>
      </c>
      <c r="D205" s="9">
        <v>5.7734251379204515E-2</v>
      </c>
      <c r="E205" s="13">
        <v>1.6126409140376996</v>
      </c>
      <c r="F205" s="9">
        <v>2.8065738813604955</v>
      </c>
      <c r="G205" s="9">
        <v>5.5655999999999999</v>
      </c>
      <c r="H205" s="87"/>
      <c r="L205" s="10"/>
      <c r="M205" s="10"/>
      <c r="N205" s="14"/>
      <c r="O205" s="14"/>
    </row>
    <row r="206" spans="1:15">
      <c r="A206" s="3">
        <v>198003</v>
      </c>
      <c r="B206" s="7">
        <v>0.89416666666666667</v>
      </c>
      <c r="C206" s="8">
        <v>-2.5172972177241348</v>
      </c>
      <c r="D206" s="9">
        <v>-2.878635693372944</v>
      </c>
      <c r="E206" s="13">
        <v>-3.791276710692626</v>
      </c>
      <c r="F206" s="9">
        <v>-3.4466842253808707</v>
      </c>
      <c r="G206" s="9">
        <v>-12.0418</v>
      </c>
      <c r="H206" s="87"/>
      <c r="L206" s="10"/>
      <c r="M206" s="10"/>
      <c r="N206" s="14"/>
      <c r="O206" s="14"/>
    </row>
    <row r="207" spans="1:15">
      <c r="A207" s="3">
        <v>198004</v>
      </c>
      <c r="B207" s="7">
        <v>1.0329858333333333</v>
      </c>
      <c r="C207" s="8">
        <v>0.24161884627000862</v>
      </c>
      <c r="D207" s="9">
        <v>2.9375522598248605</v>
      </c>
      <c r="E207" s="13">
        <v>1.0024960481429535</v>
      </c>
      <c r="F207" s="9">
        <v>3.2068782943336442</v>
      </c>
      <c r="G207" s="9">
        <v>1.8401000000000001</v>
      </c>
      <c r="H207" s="87"/>
      <c r="L207" s="10"/>
      <c r="M207" s="10"/>
      <c r="N207" s="14"/>
      <c r="O207" s="14"/>
    </row>
    <row r="208" spans="1:15">
      <c r="A208" s="3">
        <v>198005</v>
      </c>
      <c r="B208" s="7">
        <v>1.046875</v>
      </c>
      <c r="C208" s="8">
        <v>5.7246158481470522</v>
      </c>
      <c r="D208" s="9">
        <v>-5.5578119321941788E-2</v>
      </c>
      <c r="E208" s="13">
        <v>1.5305491357703094</v>
      </c>
      <c r="F208" s="9">
        <v>-3.1777804230622042</v>
      </c>
      <c r="G208" s="9">
        <v>-1.5707</v>
      </c>
      <c r="H208" s="87"/>
      <c r="L208" s="10"/>
      <c r="M208" s="10"/>
      <c r="N208" s="14"/>
      <c r="O208" s="14"/>
    </row>
    <row r="209" spans="1:15">
      <c r="A209" s="3">
        <v>198006</v>
      </c>
      <c r="B209" s="7">
        <v>1.0535416666666666</v>
      </c>
      <c r="C209" s="8">
        <v>2.2798518096323717</v>
      </c>
      <c r="D209" s="9">
        <v>1.1164581328200196</v>
      </c>
      <c r="E209" s="13">
        <v>0.1356151735104838</v>
      </c>
      <c r="F209" s="9">
        <v>-0.40730759508863273</v>
      </c>
      <c r="G209" s="9">
        <v>1.9871000000000001</v>
      </c>
      <c r="H209" s="87"/>
      <c r="L209" s="10"/>
      <c r="M209" s="10"/>
      <c r="N209" s="14"/>
      <c r="O209" s="14"/>
    </row>
    <row r="210" spans="1:15">
      <c r="A210" s="3">
        <v>198007</v>
      </c>
      <c r="B210" s="7">
        <v>1.0584483333333334</v>
      </c>
      <c r="C210" s="8">
        <v>-5.5725828921715514E-2</v>
      </c>
      <c r="D210" s="9">
        <v>-0.39554117224019913</v>
      </c>
      <c r="E210" s="13">
        <v>0.31382970208271299</v>
      </c>
      <c r="F210" s="9">
        <v>3.0207833040455561</v>
      </c>
      <c r="G210" s="9">
        <v>9.3320000000000007</v>
      </c>
      <c r="H210" s="87"/>
      <c r="L210" s="10"/>
      <c r="M210" s="10"/>
      <c r="N210" s="14"/>
      <c r="O210" s="14"/>
    </row>
    <row r="211" spans="1:15">
      <c r="A211" s="3">
        <v>198008</v>
      </c>
      <c r="B211" s="7">
        <v>1.0072108333333334</v>
      </c>
      <c r="C211" s="8">
        <v>0.20908837468638364</v>
      </c>
      <c r="D211" s="9">
        <v>1.6266723295816465</v>
      </c>
      <c r="E211" s="13">
        <v>0.20784181552635506</v>
      </c>
      <c r="F211" s="9">
        <v>-4.0503330338413805</v>
      </c>
      <c r="G211" s="9">
        <v>-2.3073999999999999</v>
      </c>
      <c r="H211" s="87"/>
      <c r="L211" s="10"/>
      <c r="M211" s="10"/>
      <c r="N211" s="14"/>
      <c r="O211" s="14"/>
    </row>
    <row r="212" spans="1:15">
      <c r="A212" s="3">
        <v>198009</v>
      </c>
      <c r="B212" s="7">
        <v>0.95030333333333328</v>
      </c>
      <c r="C212" s="8">
        <v>0.44512449575739854</v>
      </c>
      <c r="D212" s="9">
        <v>2.1376629889669152</v>
      </c>
      <c r="E212" s="13">
        <v>1.0724714491741727</v>
      </c>
      <c r="F212" s="9">
        <v>-3.7579729331120433</v>
      </c>
      <c r="G212" s="9">
        <v>-0.70830000000000004</v>
      </c>
      <c r="H212" s="87"/>
      <c r="L212" s="10"/>
      <c r="M212" s="10"/>
      <c r="N212" s="14"/>
      <c r="O212" s="14"/>
    </row>
    <row r="213" spans="1:15">
      <c r="A213" s="3">
        <v>198010</v>
      </c>
      <c r="B213" s="7">
        <v>0.91966666666666663</v>
      </c>
      <c r="C213" s="8">
        <v>1.1494252873563315</v>
      </c>
      <c r="D213" s="9">
        <v>1.485300435769954</v>
      </c>
      <c r="E213" s="13">
        <v>2.5035483163459604</v>
      </c>
      <c r="F213" s="9">
        <v>-1.5945825379763829</v>
      </c>
      <c r="G213" s="9">
        <v>2.81</v>
      </c>
      <c r="H213" s="87"/>
      <c r="L213" s="10"/>
      <c r="M213" s="10"/>
      <c r="N213" s="14"/>
      <c r="O213" s="14"/>
    </row>
    <row r="214" spans="1:15">
      <c r="A214" s="3">
        <v>198011</v>
      </c>
      <c r="B214" s="7">
        <v>0.79166666666666663</v>
      </c>
      <c r="C214" s="8">
        <v>-0.32858707557503752</v>
      </c>
      <c r="D214" s="9">
        <v>-0.59066626348150963</v>
      </c>
      <c r="E214" s="13">
        <v>0.2151389180092611</v>
      </c>
      <c r="F214" s="9">
        <v>2.4378824347276131</v>
      </c>
      <c r="G214" s="9">
        <v>8.3630999999999993</v>
      </c>
      <c r="H214" s="87"/>
      <c r="L214" s="10"/>
      <c r="M214" s="10"/>
      <c r="N214" s="14"/>
      <c r="O214" s="14"/>
    </row>
    <row r="215" spans="1:15">
      <c r="A215" s="3">
        <v>198012</v>
      </c>
      <c r="B215" s="7">
        <v>0.79070000000000007</v>
      </c>
      <c r="C215" s="8">
        <v>1.0302197802197766</v>
      </c>
      <c r="D215" s="9">
        <v>0.19873458792991627</v>
      </c>
      <c r="E215" s="13">
        <v>-1.1286037708066243</v>
      </c>
      <c r="F215" s="9">
        <v>-4.8786474222694132</v>
      </c>
      <c r="G215" s="9">
        <v>-9.7988999999999997</v>
      </c>
      <c r="H215" s="87"/>
      <c r="L215" s="10"/>
      <c r="M215" s="10"/>
      <c r="N215" s="14"/>
      <c r="O215" s="14"/>
    </row>
    <row r="216" spans="1:15">
      <c r="A216" s="3">
        <v>198101</v>
      </c>
      <c r="B216" s="7">
        <v>0.74230000000000007</v>
      </c>
      <c r="C216" s="8">
        <v>2.0122365737593517</v>
      </c>
      <c r="D216" s="9">
        <v>3.2301153612628974</v>
      </c>
      <c r="E216" s="13">
        <v>2.5261635934334503</v>
      </c>
      <c r="F216" s="9">
        <v>-0.75489340700469121</v>
      </c>
      <c r="G216" s="9">
        <v>-2.9457</v>
      </c>
      <c r="H216" s="87"/>
      <c r="L216" s="10"/>
      <c r="M216" s="10"/>
      <c r="N216" s="14"/>
      <c r="O216" s="14"/>
    </row>
    <row r="217" spans="1:15">
      <c r="A217" s="3">
        <v>198102</v>
      </c>
      <c r="B217" s="7">
        <v>0.7169416666666667</v>
      </c>
      <c r="C217" s="8">
        <v>1.0262561642009782</v>
      </c>
      <c r="D217" s="9">
        <v>-0.45680900286240167</v>
      </c>
      <c r="E217" s="13">
        <v>-0.38021939179424535</v>
      </c>
      <c r="F217" s="9">
        <v>-0.35137890623384893</v>
      </c>
      <c r="G217" s="9">
        <v>2.8138000000000001</v>
      </c>
      <c r="H217" s="87"/>
      <c r="L217" s="10"/>
      <c r="M217" s="10"/>
      <c r="N217" s="14"/>
      <c r="O217" s="14"/>
    </row>
    <row r="218" spans="1:15">
      <c r="A218" s="3">
        <v>198103</v>
      </c>
      <c r="B218" s="7">
        <v>0.66958333333333331</v>
      </c>
      <c r="C218" s="8">
        <v>1.9129287598944611</v>
      </c>
      <c r="D218" s="9">
        <v>4.4196718728457984</v>
      </c>
      <c r="E218" s="13">
        <v>0.66333641569893409</v>
      </c>
      <c r="F218" s="9">
        <v>3.1133285836495479</v>
      </c>
      <c r="G218" s="9">
        <v>4.2843</v>
      </c>
      <c r="H218" s="87"/>
      <c r="L218" s="10"/>
      <c r="M218" s="10"/>
      <c r="N218" s="14"/>
      <c r="O218" s="14"/>
    </row>
    <row r="219" spans="1:15">
      <c r="A219" s="3">
        <v>198104</v>
      </c>
      <c r="B219" s="7">
        <v>0.59874166666666662</v>
      </c>
      <c r="C219" s="8">
        <v>0.72491909385112852</v>
      </c>
      <c r="D219" s="9">
        <v>5.7887092819284502</v>
      </c>
      <c r="E219" s="13">
        <v>6.4244586079524879</v>
      </c>
      <c r="F219" s="9">
        <v>-0.67597598965206229</v>
      </c>
      <c r="G219" s="9">
        <v>0.47970000000000002</v>
      </c>
      <c r="H219" s="87"/>
      <c r="L219" s="10"/>
      <c r="M219" s="10"/>
      <c r="N219" s="14"/>
      <c r="O219" s="14"/>
    </row>
    <row r="220" spans="1:15">
      <c r="A220" s="3">
        <v>198105</v>
      </c>
      <c r="B220" s="7">
        <v>0.58810833333333334</v>
      </c>
      <c r="C220" s="8">
        <v>-0.65544274514844902</v>
      </c>
      <c r="D220" s="9">
        <v>-0.11054452091431299</v>
      </c>
      <c r="E220" s="13">
        <v>0.43589145928362161</v>
      </c>
      <c r="F220" s="9">
        <v>4.8424465351951671</v>
      </c>
      <c r="G220" s="9">
        <v>2.4727999999999999</v>
      </c>
      <c r="H220" s="87"/>
      <c r="L220" s="10"/>
      <c r="M220" s="10"/>
      <c r="N220" s="14"/>
      <c r="O220" s="14"/>
    </row>
    <row r="221" spans="1:15">
      <c r="A221" s="3">
        <v>198106</v>
      </c>
      <c r="B221" s="7">
        <v>0.59314999999999996</v>
      </c>
      <c r="C221" s="8">
        <v>0.84087968952135661</v>
      </c>
      <c r="D221" s="9">
        <v>4.6248036555761818</v>
      </c>
      <c r="E221" s="13">
        <v>1.3634908346786379</v>
      </c>
      <c r="F221" s="9">
        <v>-0.37900383878464361</v>
      </c>
      <c r="G221" s="9">
        <v>-0.1255</v>
      </c>
      <c r="H221" s="87"/>
      <c r="L221" s="10"/>
      <c r="M221" s="10"/>
      <c r="N221" s="14"/>
      <c r="O221" s="14"/>
    </row>
    <row r="222" spans="1:15">
      <c r="A222" s="3">
        <v>198107</v>
      </c>
      <c r="B222" s="7">
        <v>0.6049416666666666</v>
      </c>
      <c r="C222" s="8">
        <v>0.42334830019243874</v>
      </c>
      <c r="D222" s="9">
        <v>1.0236287639682651</v>
      </c>
      <c r="E222" s="13">
        <v>3.1868135541101683</v>
      </c>
      <c r="F222" s="9">
        <v>4.1650794365955655</v>
      </c>
      <c r="G222" s="9">
        <v>4.8869999999999996</v>
      </c>
      <c r="H222" s="87"/>
      <c r="L222" s="10"/>
      <c r="M222" s="10"/>
      <c r="N222" s="14"/>
      <c r="O222" s="14"/>
    </row>
    <row r="223" spans="1:15">
      <c r="A223" s="3">
        <v>198108</v>
      </c>
      <c r="B223" s="7">
        <v>0.60296666666666665</v>
      </c>
      <c r="C223" s="8">
        <v>2.5549310168626604E-2</v>
      </c>
      <c r="D223" s="9">
        <v>-0.45765431056319361</v>
      </c>
      <c r="E223" s="13">
        <v>1.2462729232428638</v>
      </c>
      <c r="F223" s="9">
        <v>-4.9919160411901498</v>
      </c>
      <c r="G223" s="9">
        <v>-7.8148</v>
      </c>
      <c r="H223" s="87"/>
      <c r="L223" s="10"/>
      <c r="M223" s="10"/>
      <c r="N223" s="14"/>
      <c r="O223" s="14"/>
    </row>
    <row r="224" spans="1:15">
      <c r="A224" s="3">
        <v>198109</v>
      </c>
      <c r="B224" s="7">
        <v>0.60481750000000001</v>
      </c>
      <c r="C224" s="8">
        <v>0.93231162196680817</v>
      </c>
      <c r="D224" s="9">
        <v>-6.6452904451683059</v>
      </c>
      <c r="E224" s="13">
        <v>-3.168003975668221</v>
      </c>
      <c r="F224" s="9">
        <v>3.1779985429779103</v>
      </c>
      <c r="G224" s="9">
        <v>-4.9789000000000003</v>
      </c>
      <c r="H224" s="87"/>
      <c r="L224" s="10"/>
      <c r="M224" s="10"/>
      <c r="N224" s="14"/>
      <c r="O224" s="14"/>
    </row>
    <row r="225" spans="1:15">
      <c r="A225" s="3">
        <v>198110</v>
      </c>
      <c r="B225" s="7">
        <v>0.58754000000000006</v>
      </c>
      <c r="C225" s="8">
        <v>1.0375806655700259</v>
      </c>
      <c r="D225" s="9">
        <v>0.42706307812527822</v>
      </c>
      <c r="E225" s="13">
        <v>-2.9078824556235006</v>
      </c>
      <c r="F225" s="9">
        <v>5.2504912408666655</v>
      </c>
      <c r="G225" s="9">
        <v>4.4638999999999998</v>
      </c>
      <c r="H225" s="87"/>
      <c r="L225" s="10"/>
      <c r="M225" s="10"/>
      <c r="N225" s="14"/>
      <c r="O225" s="14"/>
    </row>
    <row r="226" spans="1:15">
      <c r="A226" s="3">
        <v>198111</v>
      </c>
      <c r="B226" s="7">
        <v>0.56657583333333339</v>
      </c>
      <c r="C226" s="8">
        <v>2.6424546023794626</v>
      </c>
      <c r="D226" s="9">
        <v>0.33114979551953638</v>
      </c>
      <c r="E226" s="13">
        <v>1.9826019687066765</v>
      </c>
      <c r="F226" s="9">
        <v>-2.0061591746074487</v>
      </c>
      <c r="G226" s="9">
        <v>-1.7502</v>
      </c>
      <c r="H226" s="87"/>
      <c r="L226" s="10"/>
      <c r="M226" s="10"/>
      <c r="N226" s="14"/>
      <c r="O226" s="14"/>
    </row>
    <row r="227" spans="1:15">
      <c r="A227" s="3">
        <v>198112</v>
      </c>
      <c r="B227" s="7">
        <v>0.55845</v>
      </c>
      <c r="C227" s="8">
        <v>1.4031234748657972</v>
      </c>
      <c r="D227" s="9">
        <v>2.860492379835855</v>
      </c>
      <c r="E227" s="13">
        <v>1.7303943786513232</v>
      </c>
      <c r="F227" s="9">
        <v>0.26219055316161499</v>
      </c>
      <c r="G227" s="9">
        <v>-0.32300000000000001</v>
      </c>
      <c r="H227" s="87"/>
      <c r="L227" s="10"/>
      <c r="M227" s="10"/>
      <c r="N227" s="14"/>
      <c r="O227" s="14"/>
    </row>
    <row r="228" spans="1:15">
      <c r="A228" s="3">
        <v>198201</v>
      </c>
      <c r="B228" s="7">
        <v>0.54800833333333332</v>
      </c>
      <c r="C228" s="8">
        <v>0.90241848153049808</v>
      </c>
      <c r="D228" s="9">
        <v>2.1584752152338238</v>
      </c>
      <c r="E228" s="13">
        <v>0.82563440954266376</v>
      </c>
      <c r="F228" s="9">
        <v>4.5942821226727224</v>
      </c>
      <c r="G228" s="9">
        <v>3.4801000000000002</v>
      </c>
      <c r="H228" s="87"/>
      <c r="L228" s="10"/>
      <c r="M228" s="10"/>
      <c r="N228" s="14"/>
      <c r="O228" s="14"/>
    </row>
    <row r="229" spans="1:15">
      <c r="A229" s="3">
        <v>198202</v>
      </c>
      <c r="B229" s="7">
        <v>0.54800716666666671</v>
      </c>
      <c r="C229" s="8">
        <v>0.71547817791557389</v>
      </c>
      <c r="D229" s="9">
        <v>-4.8865469774467147</v>
      </c>
      <c r="E229" s="13">
        <v>-0.11678828950699716</v>
      </c>
      <c r="F229" s="9">
        <v>2.9775223277583183</v>
      </c>
      <c r="G229" s="9">
        <v>-2.8149000000000002</v>
      </c>
      <c r="H229" s="87"/>
      <c r="L229" s="10"/>
      <c r="M229" s="10"/>
      <c r="N229" s="14"/>
      <c r="O229" s="14"/>
    </row>
    <row r="230" spans="1:15">
      <c r="A230" s="3">
        <v>198203</v>
      </c>
      <c r="B230" s="7">
        <v>0.55629000000000006</v>
      </c>
      <c r="C230" s="8">
        <v>1.5273502249585569</v>
      </c>
      <c r="D230" s="9">
        <v>-3.6704863304159563</v>
      </c>
      <c r="E230" s="13">
        <v>-3.8862582909973797</v>
      </c>
      <c r="F230" s="9">
        <v>5.1602306380235348</v>
      </c>
      <c r="G230" s="9">
        <v>2.9064000000000001</v>
      </c>
      <c r="H230" s="87"/>
      <c r="L230" s="10"/>
      <c r="M230" s="10"/>
      <c r="N230" s="14"/>
      <c r="O230" s="14"/>
    </row>
    <row r="231" spans="1:15">
      <c r="A231" s="3">
        <v>198204</v>
      </c>
      <c r="B231" s="7">
        <v>0.59687500000000004</v>
      </c>
      <c r="C231" s="8">
        <v>0.48979591836735281</v>
      </c>
      <c r="D231" s="9">
        <v>2.3285438639216283</v>
      </c>
      <c r="E231" s="13">
        <v>0.14593791087396113</v>
      </c>
      <c r="F231" s="9">
        <v>-1.5825687281926524</v>
      </c>
      <c r="G231" s="9">
        <v>-0.60650000000000004</v>
      </c>
      <c r="H231" s="87"/>
      <c r="L231" s="10"/>
      <c r="M231" s="10"/>
      <c r="N231" s="14"/>
      <c r="O231" s="14"/>
    </row>
    <row r="232" spans="1:15">
      <c r="A232" s="3">
        <v>198205</v>
      </c>
      <c r="B232" s="7">
        <v>0.59722500000000001</v>
      </c>
      <c r="C232" s="8">
        <v>-0.58024834629221145</v>
      </c>
      <c r="D232" s="9">
        <v>3.2952548330400511E-2</v>
      </c>
      <c r="E232" s="13">
        <v>1.6101962553575433</v>
      </c>
      <c r="F232" s="9">
        <v>4.3226022977588912</v>
      </c>
      <c r="G232" s="9">
        <v>1.3793</v>
      </c>
      <c r="H232" s="87"/>
      <c r="L232" s="10"/>
      <c r="M232" s="10"/>
      <c r="N232" s="14"/>
      <c r="O232" s="14"/>
    </row>
    <row r="233" spans="1:15">
      <c r="A233" s="3">
        <v>198206</v>
      </c>
      <c r="B233" s="7">
        <v>0.59895833333333337</v>
      </c>
      <c r="C233" s="8">
        <v>-0.77039803898680814</v>
      </c>
      <c r="D233" s="9">
        <v>-1.3121774459207147</v>
      </c>
      <c r="E233" s="13">
        <v>-1.5089757080885668</v>
      </c>
      <c r="F233" s="9">
        <v>2.456621384119404</v>
      </c>
      <c r="G233" s="9">
        <v>6.7699999999999996E-2</v>
      </c>
      <c r="H233" s="87"/>
      <c r="L233" s="10"/>
      <c r="M233" s="10"/>
      <c r="N233" s="14"/>
      <c r="O233" s="14"/>
    </row>
    <row r="234" spans="1:15">
      <c r="A234" s="3">
        <v>198207</v>
      </c>
      <c r="B234" s="7">
        <v>0.59876666666666667</v>
      </c>
      <c r="C234" s="8">
        <v>1.152805552287961</v>
      </c>
      <c r="D234" s="9">
        <v>-1.5410292072322584</v>
      </c>
      <c r="E234" s="13">
        <v>-1.0726014953532315</v>
      </c>
      <c r="F234" s="9">
        <v>3.4754637632547882</v>
      </c>
      <c r="G234" s="9">
        <v>0.71519999999999995</v>
      </c>
      <c r="H234" s="87"/>
      <c r="L234" s="10"/>
      <c r="M234" s="10"/>
      <c r="N234" s="14"/>
      <c r="O234" s="14"/>
    </row>
    <row r="235" spans="1:15">
      <c r="A235" s="3">
        <v>198208</v>
      </c>
      <c r="B235" s="7">
        <v>0.5985583333333333</v>
      </c>
      <c r="C235" s="8">
        <v>0.55820444237701938</v>
      </c>
      <c r="D235" s="9">
        <v>-8.6638791577209329E-2</v>
      </c>
      <c r="E235" s="13">
        <v>-0.99354610858259917</v>
      </c>
      <c r="F235" s="9">
        <v>4.4190950627972629</v>
      </c>
      <c r="G235" s="9">
        <v>10.5044</v>
      </c>
      <c r="H235" s="87"/>
      <c r="L235" s="10"/>
      <c r="M235" s="10"/>
      <c r="N235" s="14"/>
      <c r="O235" s="14"/>
    </row>
    <row r="236" spans="1:15">
      <c r="A236" s="3">
        <v>198209</v>
      </c>
      <c r="B236" s="7">
        <v>0.58225000000000005</v>
      </c>
      <c r="C236" s="8">
        <v>0.47415288539376377</v>
      </c>
      <c r="D236" s="9">
        <v>-1.2215352133916446</v>
      </c>
      <c r="E236" s="13">
        <v>0.39267286811714985</v>
      </c>
      <c r="F236" s="9">
        <v>5.2025324745204307</v>
      </c>
      <c r="G236" s="9">
        <v>4.4077000000000002</v>
      </c>
      <c r="H236" s="87"/>
      <c r="L236" s="10"/>
      <c r="M236" s="10"/>
      <c r="N236" s="14"/>
      <c r="O236" s="14"/>
    </row>
    <row r="237" spans="1:15">
      <c r="A237" s="3">
        <v>198210</v>
      </c>
      <c r="B237" s="7">
        <v>0.57645833333333341</v>
      </c>
      <c r="C237" s="8">
        <v>0.55248618784531356</v>
      </c>
      <c r="D237" s="9">
        <v>3.604961832061071</v>
      </c>
      <c r="E237" s="13">
        <v>1.3961727604757446</v>
      </c>
      <c r="F237" s="9">
        <v>5.2603044577803661</v>
      </c>
      <c r="G237" s="9">
        <v>11.279</v>
      </c>
      <c r="H237" s="87"/>
      <c r="L237" s="10"/>
      <c r="M237" s="10"/>
      <c r="N237" s="14"/>
      <c r="O237" s="14"/>
    </row>
    <row r="238" spans="1:15">
      <c r="A238" s="3">
        <v>198211</v>
      </c>
      <c r="B238" s="7">
        <v>0.55707499999999999</v>
      </c>
      <c r="C238" s="8">
        <v>1.4537545787545847</v>
      </c>
      <c r="D238" s="9">
        <v>6.5335519165945266</v>
      </c>
      <c r="E238" s="13">
        <v>2.4298088199968815</v>
      </c>
      <c r="F238" s="9">
        <v>-7.6167271518483632</v>
      </c>
      <c r="G238" s="9">
        <v>-5.8110999999999997</v>
      </c>
      <c r="H238" s="87"/>
      <c r="L238" s="10"/>
      <c r="M238" s="10"/>
      <c r="N238" s="14"/>
      <c r="O238" s="14"/>
    </row>
    <row r="239" spans="1:15">
      <c r="A239" s="3">
        <v>198212</v>
      </c>
      <c r="B239" s="7">
        <v>0.5767741666666667</v>
      </c>
      <c r="C239" s="8">
        <v>2.527360938734069</v>
      </c>
      <c r="D239" s="9">
        <v>2.6557853240196438</v>
      </c>
      <c r="E239" s="13">
        <v>2.1999542009584871</v>
      </c>
      <c r="F239" s="9">
        <v>-4.5507295531398055</v>
      </c>
      <c r="G239" s="9">
        <v>-4.1223000000000001</v>
      </c>
      <c r="H239" s="87"/>
      <c r="L239" s="10"/>
      <c r="M239" s="10"/>
      <c r="N239" s="14"/>
      <c r="O239" s="14"/>
    </row>
    <row r="240" spans="1:15">
      <c r="A240" s="3">
        <v>198301</v>
      </c>
      <c r="B240" s="7">
        <v>0.55344166666666672</v>
      </c>
      <c r="C240" s="8">
        <v>0</v>
      </c>
      <c r="D240" s="9">
        <v>-0.90446675200430704</v>
      </c>
      <c r="E240" s="13">
        <v>0.89043233372962938</v>
      </c>
      <c r="F240" s="9">
        <v>-0.27157433202219983</v>
      </c>
      <c r="G240" s="9">
        <v>4.8266999999999998</v>
      </c>
      <c r="H240" s="87"/>
      <c r="L240" s="10"/>
      <c r="M240" s="10"/>
      <c r="N240" s="14"/>
      <c r="O240" s="14"/>
    </row>
    <row r="241" spans="1:15">
      <c r="A241" s="3">
        <v>198302</v>
      </c>
      <c r="B241" s="7">
        <v>0.54778000000000004</v>
      </c>
      <c r="C241" s="8">
        <v>1.4416198965555127</v>
      </c>
      <c r="D241" s="9">
        <v>0.65097306025323487</v>
      </c>
      <c r="E241" s="13">
        <v>6.9141711610587464E-2</v>
      </c>
      <c r="F241" s="9">
        <v>1.1153770260636029</v>
      </c>
      <c r="G241" s="9">
        <v>1.2287999999999999</v>
      </c>
      <c r="H241" s="87"/>
      <c r="L241" s="10"/>
      <c r="M241" s="10"/>
      <c r="N241" s="14"/>
      <c r="O241" s="14"/>
    </row>
    <row r="242" spans="1:15">
      <c r="A242" s="3">
        <v>198303</v>
      </c>
      <c r="B242" s="7">
        <v>0.5576916666666667</v>
      </c>
      <c r="C242" s="8">
        <v>0.59665871121719061</v>
      </c>
      <c r="D242" s="9">
        <v>4.3078118139755039</v>
      </c>
      <c r="E242" s="13">
        <v>1.6444571366230898</v>
      </c>
      <c r="F242" s="9">
        <v>1.6613781805774086</v>
      </c>
      <c r="G242" s="9">
        <v>5.2546999999999997</v>
      </c>
      <c r="H242" s="87"/>
      <c r="L242" s="10"/>
      <c r="M242" s="10"/>
      <c r="N242" s="14"/>
      <c r="O242" s="14"/>
    </row>
    <row r="243" spans="1:15">
      <c r="A243" s="3">
        <v>198304</v>
      </c>
      <c r="B243" s="7">
        <v>0.52458333333333329</v>
      </c>
      <c r="C243" s="8">
        <v>0.91663970667528183</v>
      </c>
      <c r="D243" s="9">
        <v>2.3102203370622743</v>
      </c>
      <c r="E243" s="13">
        <v>4.1683765918087756</v>
      </c>
      <c r="F243" s="9">
        <v>0.87968184536975569</v>
      </c>
      <c r="G243" s="9">
        <v>7.1109999999999998</v>
      </c>
      <c r="H243" s="87"/>
      <c r="L243" s="10"/>
      <c r="M243" s="10"/>
      <c r="N243" s="14"/>
      <c r="O243" s="14"/>
    </row>
    <row r="244" spans="1:15">
      <c r="A244" s="3">
        <v>198305</v>
      </c>
      <c r="B244" s="7">
        <v>0.50672666666666666</v>
      </c>
      <c r="C244" s="8">
        <v>0.28852318871552818</v>
      </c>
      <c r="D244" s="9">
        <v>0.77220077220077066</v>
      </c>
      <c r="E244" s="13">
        <v>1.0187408928251207</v>
      </c>
      <c r="F244" s="9">
        <v>-0.6495090344003589</v>
      </c>
      <c r="G244" s="9">
        <v>-0.5726</v>
      </c>
      <c r="H244" s="87"/>
      <c r="L244" s="10"/>
      <c r="M244" s="10"/>
      <c r="N244" s="14"/>
      <c r="O244" s="14"/>
    </row>
    <row r="245" spans="1:15">
      <c r="A245" s="3">
        <v>198306</v>
      </c>
      <c r="B245" s="7">
        <v>0.51642583333333336</v>
      </c>
      <c r="C245" s="8">
        <v>0.88438998401705327</v>
      </c>
      <c r="D245" s="9">
        <v>3.0290182777463759</v>
      </c>
      <c r="E245" s="13">
        <v>0.11734618624894555</v>
      </c>
      <c r="F245" s="9">
        <v>0.10679055106498997</v>
      </c>
      <c r="G245" s="9">
        <v>3.8256000000000001</v>
      </c>
      <c r="H245" s="87"/>
      <c r="L245" s="10"/>
      <c r="M245" s="10"/>
      <c r="N245" s="14"/>
      <c r="O245" s="14"/>
    </row>
    <row r="246" spans="1:15">
      <c r="A246" s="3">
        <v>198307</v>
      </c>
      <c r="B246" s="7">
        <v>0.53225083333333334</v>
      </c>
      <c r="C246" s="8">
        <v>0.51753274186734366</v>
      </c>
      <c r="D246" s="9">
        <v>1.4341670095865178</v>
      </c>
      <c r="E246" s="13">
        <v>1.9011072646388572</v>
      </c>
      <c r="F246" s="9">
        <v>-1.3203890402582703</v>
      </c>
      <c r="G246" s="9">
        <v>-1.3653</v>
      </c>
      <c r="H246" s="87"/>
      <c r="L246" s="10"/>
      <c r="M246" s="10"/>
      <c r="N246" s="14"/>
      <c r="O246" s="14"/>
    </row>
    <row r="247" spans="1:15">
      <c r="A247" s="3">
        <v>198308</v>
      </c>
      <c r="B247" s="7">
        <v>0.53806083333333332</v>
      </c>
      <c r="C247" s="8">
        <v>0.69349584953242172</v>
      </c>
      <c r="D247" s="9">
        <v>1.9517985395318016</v>
      </c>
      <c r="E247" s="13">
        <v>1.245589273112202</v>
      </c>
      <c r="F247" s="9">
        <v>1.6026229952534128</v>
      </c>
      <c r="G247" s="9">
        <v>3.0104000000000002</v>
      </c>
      <c r="H247" s="87"/>
      <c r="L247" s="10"/>
      <c r="M247" s="10"/>
      <c r="N247" s="14"/>
      <c r="O247" s="14"/>
    </row>
    <row r="248" spans="1:15">
      <c r="A248" s="3">
        <v>198309</v>
      </c>
      <c r="B248" s="7">
        <v>0.54438399999999998</v>
      </c>
      <c r="C248" s="8">
        <v>1.4609203798393144</v>
      </c>
      <c r="D248" s="9">
        <v>1.8495866063401811</v>
      </c>
      <c r="E248" s="13">
        <v>1.6842570971626891</v>
      </c>
      <c r="F248" s="9">
        <v>-1.5851367584683245</v>
      </c>
      <c r="G248" s="9">
        <v>-3.2890000000000001</v>
      </c>
      <c r="H248" s="87"/>
      <c r="L248" s="10"/>
      <c r="M248" s="10"/>
      <c r="N248" s="14"/>
      <c r="O248" s="14"/>
    </row>
    <row r="249" spans="1:15">
      <c r="A249" s="3">
        <v>198310</v>
      </c>
      <c r="B249" s="7">
        <v>0.53559024999999993</v>
      </c>
      <c r="C249" s="8">
        <v>0.76108197058519789</v>
      </c>
      <c r="D249" s="9">
        <v>-0.80598483533022014</v>
      </c>
      <c r="E249" s="13">
        <v>0.98082012061746493</v>
      </c>
      <c r="F249" s="9">
        <v>-0.67036930542826634</v>
      </c>
      <c r="G249" s="9">
        <v>-2.2524000000000002</v>
      </c>
      <c r="H249" s="87"/>
      <c r="L249" s="10"/>
      <c r="M249" s="10"/>
      <c r="N249" s="14"/>
      <c r="O249" s="14"/>
    </row>
    <row r="250" spans="1:15">
      <c r="A250" s="3">
        <v>198311</v>
      </c>
      <c r="B250" s="7">
        <v>0.49886775</v>
      </c>
      <c r="C250" s="8">
        <v>1.0513422476268186</v>
      </c>
      <c r="D250" s="9">
        <v>0.33989292643434865</v>
      </c>
      <c r="E250" s="13">
        <v>-1.6499355346644151E-3</v>
      </c>
      <c r="F250" s="9">
        <v>0.40324805147657627</v>
      </c>
      <c r="G250" s="9">
        <v>3.101</v>
      </c>
      <c r="H250" s="87"/>
      <c r="L250" s="10"/>
      <c r="M250" s="10"/>
      <c r="N250" s="14"/>
      <c r="O250" s="14"/>
    </row>
    <row r="251" spans="1:15">
      <c r="A251" s="3">
        <v>198312</v>
      </c>
      <c r="B251" s="7">
        <v>0.53645833333333337</v>
      </c>
      <c r="C251" s="8">
        <v>1.0101010101010166</v>
      </c>
      <c r="D251" s="9">
        <v>6.3939288206559697</v>
      </c>
      <c r="E251" s="13">
        <v>2.3345558771673547</v>
      </c>
      <c r="F251" s="9">
        <v>-0.8845407877122915</v>
      </c>
      <c r="G251" s="9">
        <v>-0.70860000000000001</v>
      </c>
      <c r="H251" s="87"/>
      <c r="L251" s="10"/>
      <c r="M251" s="10"/>
      <c r="N251" s="14"/>
      <c r="O251" s="14"/>
    </row>
    <row r="252" spans="1:15">
      <c r="A252" s="3">
        <v>198401</v>
      </c>
      <c r="B252" s="7">
        <v>0.50426133333333334</v>
      </c>
      <c r="C252" s="8">
        <v>0.50459999999998839</v>
      </c>
      <c r="D252" s="9">
        <v>6.1791150829438868</v>
      </c>
      <c r="E252" s="13">
        <v>5.7056857851225828</v>
      </c>
      <c r="F252" s="9">
        <v>1.2533585671757828</v>
      </c>
      <c r="G252" s="9">
        <v>1.1714</v>
      </c>
      <c r="H252" s="87"/>
      <c r="L252" s="10"/>
      <c r="M252" s="10"/>
      <c r="N252" s="14"/>
      <c r="O252" s="14"/>
    </row>
    <row r="253" spans="1:15">
      <c r="A253" s="3">
        <v>198402</v>
      </c>
      <c r="B253" s="7">
        <v>0.50347216666666672</v>
      </c>
      <c r="C253" s="8">
        <v>0.73018548404750749</v>
      </c>
      <c r="D253" s="9">
        <v>-0.11839802326778504</v>
      </c>
      <c r="E253" s="13">
        <v>-0.6042342153889102</v>
      </c>
      <c r="F253" s="9">
        <v>1.9248873171408989</v>
      </c>
      <c r="G253" s="9">
        <v>-2.391</v>
      </c>
      <c r="H253" s="87"/>
      <c r="L253" s="10"/>
      <c r="M253" s="10"/>
      <c r="N253" s="14"/>
      <c r="O253" s="14"/>
    </row>
    <row r="254" spans="1:15">
      <c r="A254" s="3">
        <v>198403</v>
      </c>
      <c r="B254" s="7">
        <v>0.53770833333333334</v>
      </c>
      <c r="C254" s="8">
        <v>1.5279073261379894</v>
      </c>
      <c r="D254" s="9">
        <v>12.266144410658143</v>
      </c>
      <c r="E254" s="13">
        <v>2.8257500191820828</v>
      </c>
      <c r="F254" s="9">
        <v>-3.7628500252355983</v>
      </c>
      <c r="G254" s="9">
        <v>-2.2294</v>
      </c>
      <c r="H254" s="87"/>
      <c r="L254" s="10"/>
      <c r="M254" s="10"/>
      <c r="N254" s="14"/>
      <c r="O254" s="14"/>
    </row>
    <row r="255" spans="1:15">
      <c r="A255" s="3">
        <v>198404</v>
      </c>
      <c r="B255" s="7">
        <v>0.49026666666666668</v>
      </c>
      <c r="C255" s="8">
        <v>0.47909574618159034</v>
      </c>
      <c r="D255" s="9">
        <v>-1.0581646237891928</v>
      </c>
      <c r="E255" s="13">
        <v>4.4021807724976325</v>
      </c>
      <c r="F255" s="9">
        <v>-0.70316100991340236</v>
      </c>
      <c r="G255" s="9">
        <v>0.7762</v>
      </c>
      <c r="H255" s="87"/>
      <c r="L255" s="10"/>
      <c r="M255" s="10"/>
      <c r="N255" s="14"/>
      <c r="O255" s="14"/>
    </row>
    <row r="256" spans="1:15">
      <c r="A256" s="3">
        <v>198405</v>
      </c>
      <c r="B256" s="7">
        <v>0.47851558333333338</v>
      </c>
      <c r="C256" s="8">
        <v>-1.2625179443314649</v>
      </c>
      <c r="D256" s="9">
        <v>-10.068437536248698</v>
      </c>
      <c r="E256" s="13">
        <v>-3.3830175232237303</v>
      </c>
      <c r="F256" s="9">
        <v>0.85512775684395048</v>
      </c>
      <c r="G256" s="9">
        <v>-3.8169</v>
      </c>
      <c r="H256" s="87"/>
      <c r="L256" s="10"/>
      <c r="M256" s="10"/>
      <c r="N256" s="14"/>
      <c r="O256" s="14"/>
    </row>
    <row r="257" spans="1:15">
      <c r="A257" s="3">
        <v>198406</v>
      </c>
      <c r="B257" s="7">
        <v>0.49229166666666663</v>
      </c>
      <c r="C257" s="8">
        <v>1.0273026886111314</v>
      </c>
      <c r="D257" s="9">
        <v>2.6273700503031128</v>
      </c>
      <c r="E257" s="13">
        <v>-4.2142208871790316</v>
      </c>
      <c r="F257" s="9">
        <v>2.6917541030854757</v>
      </c>
      <c r="G257" s="9">
        <v>3.6852</v>
      </c>
      <c r="H257" s="87"/>
      <c r="L257" s="10"/>
      <c r="M257" s="10"/>
      <c r="N257" s="14"/>
      <c r="O257" s="14"/>
    </row>
    <row r="258" spans="1:15">
      <c r="A258" s="3">
        <v>198407</v>
      </c>
      <c r="B258" s="7">
        <v>0.50249999999999995</v>
      </c>
      <c r="C258" s="8">
        <v>0.62345287028657825</v>
      </c>
      <c r="D258" s="9">
        <v>-4.0293086329759813</v>
      </c>
      <c r="E258" s="13">
        <v>-1.4814161010441529</v>
      </c>
      <c r="F258" s="9">
        <v>4.6870823740900525</v>
      </c>
      <c r="G258" s="9">
        <v>0.74229999999999996</v>
      </c>
      <c r="H258" s="87"/>
      <c r="L258" s="10"/>
      <c r="M258" s="10"/>
      <c r="N258" s="14"/>
      <c r="O258" s="14"/>
    </row>
    <row r="259" spans="1:15">
      <c r="A259" s="3">
        <v>198408</v>
      </c>
      <c r="B259" s="7">
        <v>0.52627499999999994</v>
      </c>
      <c r="C259" s="8">
        <v>1.4942741292975237</v>
      </c>
      <c r="D259" s="9">
        <v>6.9511923625934724</v>
      </c>
      <c r="E259" s="13">
        <v>-2.1860155923836277E-2</v>
      </c>
      <c r="F259" s="9">
        <v>-4.0686494318660227E-3</v>
      </c>
      <c r="G259" s="9">
        <v>8.5835000000000008</v>
      </c>
      <c r="H259" s="87"/>
      <c r="L259" s="10"/>
      <c r="M259" s="10"/>
      <c r="N259" s="14"/>
      <c r="O259" s="14"/>
    </row>
    <row r="260" spans="1:15">
      <c r="A260" s="3">
        <v>198409</v>
      </c>
      <c r="B260" s="7">
        <v>0.52529758333333332</v>
      </c>
      <c r="C260" s="8">
        <v>0.96272570819140313</v>
      </c>
      <c r="D260" s="9">
        <v>0.73957070614307785</v>
      </c>
      <c r="E260" s="13">
        <v>1.5356980918363128</v>
      </c>
      <c r="F260" s="9">
        <v>2.0316162678817848</v>
      </c>
      <c r="G260" s="9">
        <v>1.4464999999999999</v>
      </c>
      <c r="H260" s="87"/>
      <c r="L260" s="10"/>
      <c r="M260" s="10"/>
      <c r="N260" s="14"/>
      <c r="O260" s="14"/>
    </row>
    <row r="261" spans="1:15">
      <c r="A261" s="3">
        <v>198410</v>
      </c>
      <c r="B261" s="7">
        <v>0.51270833333333332</v>
      </c>
      <c r="C261" s="8">
        <v>1.2531155378306069</v>
      </c>
      <c r="D261" s="9">
        <v>4.5835207176108783</v>
      </c>
      <c r="E261" s="13">
        <v>2.738069129306453</v>
      </c>
      <c r="F261" s="9">
        <v>2.0904472458738446</v>
      </c>
      <c r="G261" s="9">
        <v>0.1079</v>
      </c>
      <c r="H261" s="87"/>
      <c r="L261" s="10"/>
      <c r="M261" s="10"/>
      <c r="N261" s="14"/>
      <c r="O261" s="14"/>
    </row>
    <row r="262" spans="1:15">
      <c r="A262" s="3">
        <v>198411</v>
      </c>
      <c r="B262" s="7">
        <v>0.50860499999999997</v>
      </c>
      <c r="C262" s="8">
        <v>1.2668937529455304</v>
      </c>
      <c r="D262" s="9">
        <v>1.7862953837571416</v>
      </c>
      <c r="E262" s="13">
        <v>2.544403249194227</v>
      </c>
      <c r="F262" s="9">
        <v>0.82322777344717457</v>
      </c>
      <c r="G262" s="9">
        <v>1.5803</v>
      </c>
      <c r="H262" s="87"/>
      <c r="L262" s="10"/>
      <c r="M262" s="10"/>
      <c r="N262" s="14"/>
      <c r="O262" s="14"/>
    </row>
    <row r="263" spans="1:15">
      <c r="A263" s="3">
        <v>198412</v>
      </c>
      <c r="B263" s="7">
        <v>0.53395833333333331</v>
      </c>
      <c r="C263" s="8">
        <v>0.70465867421229955</v>
      </c>
      <c r="D263" s="9">
        <v>4.2886014089813962</v>
      </c>
      <c r="E263" s="9">
        <v>1.6863999999999999</v>
      </c>
      <c r="F263" s="9">
        <v>2.0240160052434537</v>
      </c>
      <c r="G263" s="9">
        <v>3.4851000000000001</v>
      </c>
      <c r="H263" s="87"/>
      <c r="L263" s="10"/>
      <c r="M263" s="10"/>
      <c r="N263" s="14"/>
      <c r="O263" s="14"/>
    </row>
    <row r="264" spans="1:15">
      <c r="A264" s="3">
        <v>198501</v>
      </c>
      <c r="B264" s="7">
        <v>0.51396775000000006</v>
      </c>
      <c r="C264" s="8">
        <v>0.59278723413760392</v>
      </c>
      <c r="D264" s="9">
        <v>1.9367835597840832</v>
      </c>
      <c r="E264" s="9">
        <v>-0.62119999999999997</v>
      </c>
      <c r="F264" s="9">
        <v>2.29</v>
      </c>
      <c r="G264" s="9">
        <v>8.9046000000000003</v>
      </c>
      <c r="H264" s="87"/>
      <c r="L264" s="10"/>
      <c r="M264" s="10"/>
      <c r="N264" s="14"/>
      <c r="O264" s="14"/>
    </row>
    <row r="265" spans="1:15">
      <c r="A265" s="3">
        <v>198502</v>
      </c>
      <c r="B265" s="7">
        <v>0.51349425000000004</v>
      </c>
      <c r="C265" s="8">
        <v>-0.87829916169643862</v>
      </c>
      <c r="D265" s="9">
        <v>4.9663824028526538</v>
      </c>
      <c r="E265" s="9">
        <v>-0.9536</v>
      </c>
      <c r="F265" s="9">
        <v>-1.2121999999999999</v>
      </c>
      <c r="G265" s="9">
        <v>1.3957999999999999</v>
      </c>
      <c r="H265" s="87"/>
      <c r="L265" s="10"/>
      <c r="M265" s="10"/>
      <c r="N265" s="14"/>
      <c r="O265" s="14"/>
    </row>
    <row r="266" spans="1:15">
      <c r="A266" s="3">
        <v>198503</v>
      </c>
      <c r="B266" s="7">
        <v>0.53472500000000001</v>
      </c>
      <c r="C266" s="8">
        <v>1.1254477199598378</v>
      </c>
      <c r="D266" s="9">
        <v>2.2285889696101568</v>
      </c>
      <c r="E266" s="9">
        <v>-2.6700000000000002E-2</v>
      </c>
      <c r="F266" s="9">
        <v>0.97970000000000002</v>
      </c>
      <c r="G266" s="9">
        <v>0.1845</v>
      </c>
      <c r="H266" s="87"/>
      <c r="L266" s="10"/>
      <c r="M266" s="10"/>
      <c r="N266" s="14"/>
      <c r="O266" s="14"/>
    </row>
    <row r="267" spans="1:15">
      <c r="A267" s="3">
        <v>198504</v>
      </c>
      <c r="B267" s="7">
        <v>0.50607633333333335</v>
      </c>
      <c r="C267" s="8">
        <v>0.82048729051669156</v>
      </c>
      <c r="D267" s="9">
        <v>-3.1829282940305181</v>
      </c>
      <c r="E267" s="9">
        <v>-2.0276999999999998</v>
      </c>
      <c r="F267" s="9">
        <v>2.0972</v>
      </c>
      <c r="G267" s="9">
        <v>0.50580000000000003</v>
      </c>
      <c r="H267" s="87"/>
      <c r="L267" s="10"/>
      <c r="M267" s="10"/>
      <c r="N267" s="14"/>
      <c r="O267" s="14"/>
    </row>
    <row r="268" spans="1:15">
      <c r="A268" s="3">
        <v>198505</v>
      </c>
      <c r="B268" s="7">
        <v>0.50043399999999993</v>
      </c>
      <c r="C268" s="8">
        <v>1.2445568127235074</v>
      </c>
      <c r="D268" s="9">
        <v>3.0756347696633934</v>
      </c>
      <c r="E268" s="9">
        <v>2.9542999999999999</v>
      </c>
      <c r="F268" s="9">
        <v>4.3385999999999996</v>
      </c>
      <c r="G268" s="9">
        <v>5.4452999999999996</v>
      </c>
      <c r="H268" s="87"/>
      <c r="L268" s="10"/>
      <c r="M268" s="10"/>
      <c r="N268" s="14"/>
      <c r="O268" s="14"/>
    </row>
    <row r="269" spans="1:15">
      <c r="A269" s="3">
        <v>198506</v>
      </c>
      <c r="B269" s="7">
        <v>0.51063366666666665</v>
      </c>
      <c r="C269" s="8">
        <v>1.0911905775074837</v>
      </c>
      <c r="D269" s="9">
        <v>3.1734250724652302</v>
      </c>
      <c r="E269" s="9">
        <v>0.97599999999999998</v>
      </c>
      <c r="F269" s="9">
        <v>0.57040000000000002</v>
      </c>
      <c r="G269" s="9">
        <v>4.1000000000000003E-3</v>
      </c>
      <c r="H269" s="87"/>
      <c r="L269" s="10"/>
      <c r="M269" s="10"/>
      <c r="N269" s="14"/>
      <c r="O269" s="14"/>
    </row>
    <row r="270" spans="1:15">
      <c r="A270" s="3">
        <v>198507</v>
      </c>
      <c r="B270" s="7">
        <v>0.515625</v>
      </c>
      <c r="C270" s="8">
        <v>0.73539765387400369</v>
      </c>
      <c r="D270" s="9">
        <v>-3.5521595847064713</v>
      </c>
      <c r="E270" s="9">
        <v>-5.2499999999999998E-2</v>
      </c>
      <c r="F270" s="9">
        <v>-2.5886999999999998</v>
      </c>
      <c r="G270" s="9">
        <v>-2.5465</v>
      </c>
      <c r="H270" s="87"/>
      <c r="L270" s="10"/>
      <c r="M270" s="10"/>
      <c r="N270" s="14"/>
      <c r="O270" s="14"/>
    </row>
    <row r="271" spans="1:15">
      <c r="A271" s="3">
        <v>198508</v>
      </c>
      <c r="B271" s="7">
        <v>0.51402241666666659</v>
      </c>
      <c r="C271" s="8">
        <v>1.0575104886005215</v>
      </c>
      <c r="D271" s="9">
        <v>2.5651880297944851</v>
      </c>
      <c r="E271" s="9">
        <v>5.1295999999999999</v>
      </c>
      <c r="F271" s="9">
        <v>2.1785999999999999</v>
      </c>
      <c r="G271" s="9">
        <v>0.73199999999999998</v>
      </c>
      <c r="H271" s="87"/>
      <c r="L271" s="10"/>
      <c r="M271" s="10"/>
      <c r="N271" s="14"/>
      <c r="O271" s="14"/>
    </row>
    <row r="272" spans="1:15">
      <c r="A272" s="3">
        <v>198509</v>
      </c>
      <c r="B272" s="7">
        <v>0.53385416666666663</v>
      </c>
      <c r="C272" s="8">
        <v>1.2728580717028981</v>
      </c>
      <c r="D272" s="9">
        <v>0.84612512038366727</v>
      </c>
      <c r="E272" s="9">
        <v>4.3943000000000003</v>
      </c>
      <c r="F272" s="9">
        <v>-8.1978000000000009</v>
      </c>
      <c r="G272" s="9">
        <v>-10.1305</v>
      </c>
      <c r="H272" s="87"/>
      <c r="L272" s="10"/>
      <c r="M272" s="10"/>
      <c r="N272" s="14"/>
      <c r="O272" s="14"/>
    </row>
    <row r="273" spans="1:15">
      <c r="A273" s="3">
        <v>198510</v>
      </c>
      <c r="B273" s="7">
        <v>0.54479166666666667</v>
      </c>
      <c r="C273" s="8">
        <v>-2.0356556542468041</v>
      </c>
      <c r="D273" s="9">
        <v>1.8515089798198936E-2</v>
      </c>
      <c r="E273" s="9">
        <v>1.1493</v>
      </c>
      <c r="F273" s="9">
        <v>-0.24030000000000001</v>
      </c>
      <c r="G273" s="9">
        <v>3.3969999999999998</v>
      </c>
      <c r="H273" s="87"/>
      <c r="L273" s="10"/>
      <c r="M273" s="10"/>
      <c r="N273" s="14"/>
      <c r="O273" s="14"/>
    </row>
    <row r="274" spans="1:15">
      <c r="A274" s="3">
        <v>198511</v>
      </c>
      <c r="B274" s="7">
        <v>0.60733333333333339</v>
      </c>
      <c r="C274" s="8">
        <v>1.3695429642701651</v>
      </c>
      <c r="D274" s="9">
        <v>-1.7430191546990437</v>
      </c>
      <c r="E274" s="9">
        <v>-0.92789999999999995</v>
      </c>
      <c r="F274" s="9">
        <v>-1.6557999999999999</v>
      </c>
      <c r="G274" s="9">
        <v>2.0222000000000002</v>
      </c>
      <c r="H274" s="87"/>
      <c r="L274" s="10"/>
      <c r="M274" s="10"/>
      <c r="N274" s="14"/>
      <c r="O274" s="14"/>
    </row>
    <row r="275" spans="1:15">
      <c r="A275" s="3">
        <v>198512</v>
      </c>
      <c r="B275" s="7">
        <v>0.66833333333333333</v>
      </c>
      <c r="C275" s="8">
        <v>2.2365333134548582</v>
      </c>
      <c r="D275" s="9">
        <v>4.0565598072365594</v>
      </c>
      <c r="E275" s="9">
        <v>2.4897</v>
      </c>
      <c r="F275" s="9">
        <v>1.0204</v>
      </c>
      <c r="G275" s="9">
        <v>3.6154999999999999</v>
      </c>
      <c r="H275" s="87"/>
      <c r="L275" s="10"/>
      <c r="M275" s="10"/>
      <c r="N275" s="14"/>
      <c r="O275" s="14"/>
    </row>
    <row r="276" spans="1:15">
      <c r="A276" s="3">
        <v>198601</v>
      </c>
      <c r="B276" s="7">
        <v>0.5703125</v>
      </c>
      <c r="C276" s="8">
        <v>0.90334085433727562</v>
      </c>
      <c r="D276" s="9">
        <v>-0.74137602439491301</v>
      </c>
      <c r="E276" s="9">
        <v>0.34970000000000001</v>
      </c>
      <c r="F276" s="9">
        <v>-3.6263000000000001</v>
      </c>
      <c r="G276" s="9">
        <v>-3.2237</v>
      </c>
      <c r="H276" s="87"/>
      <c r="L276" s="10"/>
      <c r="M276" s="10"/>
      <c r="N276" s="14"/>
      <c r="O276" s="14"/>
    </row>
    <row r="277" spans="1:15">
      <c r="A277" s="3">
        <v>198602</v>
      </c>
      <c r="B277" s="7">
        <v>0.48177500000000001</v>
      </c>
      <c r="C277" s="8">
        <v>2.4110124413793788</v>
      </c>
      <c r="D277" s="9">
        <v>4.7118910927209656</v>
      </c>
      <c r="E277" s="9">
        <v>5.0971000000000002</v>
      </c>
      <c r="F277" s="9">
        <v>-1.1843999999999999</v>
      </c>
      <c r="G277" s="9">
        <v>1.3595999999999999</v>
      </c>
      <c r="H277" s="87"/>
      <c r="L277" s="10"/>
      <c r="M277" s="10"/>
      <c r="N277" s="14"/>
      <c r="O277" s="14"/>
    </row>
    <row r="278" spans="1:15">
      <c r="A278" s="3">
        <v>198603</v>
      </c>
      <c r="B278" s="7">
        <v>0.46115833333333334</v>
      </c>
      <c r="C278" s="8">
        <v>1.8667663627717657</v>
      </c>
      <c r="D278" s="9">
        <v>16.065829283946087</v>
      </c>
      <c r="E278" s="9">
        <v>14.810600000000001</v>
      </c>
      <c r="F278" s="9">
        <v>2.7046999999999999</v>
      </c>
      <c r="G278" s="9">
        <v>6.2767999999999997</v>
      </c>
      <c r="H278" s="87"/>
      <c r="L278" s="10"/>
      <c r="M278" s="10"/>
      <c r="N278" s="14"/>
      <c r="O278" s="14"/>
    </row>
    <row r="279" spans="1:15">
      <c r="A279" s="3">
        <v>198604</v>
      </c>
      <c r="B279" s="7">
        <v>0.39192500000000002</v>
      </c>
      <c r="C279" s="8">
        <v>0.1065877394118564</v>
      </c>
      <c r="D279" s="9">
        <v>-1.1098559951972065</v>
      </c>
      <c r="E279" s="9">
        <v>2.141</v>
      </c>
      <c r="F279" s="9">
        <v>-3.0569000000000002</v>
      </c>
      <c r="G279" s="9">
        <v>-4.0166000000000004</v>
      </c>
      <c r="H279" s="87"/>
      <c r="L279" s="10"/>
      <c r="M279" s="10"/>
      <c r="N279" s="14"/>
      <c r="O279" s="14"/>
    </row>
    <row r="280" spans="1:15">
      <c r="A280" s="3">
        <v>198605</v>
      </c>
      <c r="B280" s="7">
        <v>0.35112841666666667</v>
      </c>
      <c r="C280" s="8">
        <v>-1.0108738308328147</v>
      </c>
      <c r="D280" s="9">
        <v>4.0163593954692045</v>
      </c>
      <c r="E280" s="9">
        <v>1.2215</v>
      </c>
      <c r="F280" s="9">
        <v>0.1065</v>
      </c>
      <c r="G280" s="9">
        <v>1.9520999999999999</v>
      </c>
      <c r="H280" s="87"/>
      <c r="L280" s="10"/>
      <c r="M280" s="10"/>
      <c r="N280" s="14"/>
      <c r="O280" s="14"/>
    </row>
    <row r="281" spans="1:15">
      <c r="A281" s="3">
        <v>198606</v>
      </c>
      <c r="B281" s="7">
        <v>0.36588333333333334</v>
      </c>
      <c r="C281" s="8">
        <v>1.0370867099636305</v>
      </c>
      <c r="D281" s="9">
        <v>4.3834859003501814</v>
      </c>
      <c r="E281" s="9">
        <v>3.5569000000000002</v>
      </c>
      <c r="F281" s="9">
        <v>-2.8307000000000002</v>
      </c>
      <c r="G281" s="9">
        <v>-2.1191</v>
      </c>
      <c r="H281" s="87"/>
      <c r="L281" s="10"/>
      <c r="M281" s="10"/>
      <c r="N281" s="14"/>
      <c r="O281" s="14"/>
    </row>
    <row r="282" spans="1:15">
      <c r="A282" s="3">
        <v>198607</v>
      </c>
      <c r="B282" s="7">
        <v>0.37580125000000003</v>
      </c>
      <c r="C282" s="8">
        <v>0.92136616362192836</v>
      </c>
      <c r="D282" s="9">
        <v>5.1263941614431596</v>
      </c>
      <c r="E282" s="9">
        <v>3.2873000000000001</v>
      </c>
      <c r="F282" s="9">
        <v>-5.2678000000000003</v>
      </c>
      <c r="G282" s="9">
        <v>-10.0921</v>
      </c>
      <c r="H282" s="87"/>
      <c r="L282" s="10"/>
      <c r="M282" s="10"/>
      <c r="N282" s="14"/>
      <c r="O282" s="14"/>
    </row>
    <row r="283" spans="1:15">
      <c r="A283" s="3">
        <v>198608</v>
      </c>
      <c r="B283" s="7">
        <v>0.37934024999999999</v>
      </c>
      <c r="C283" s="8">
        <v>1.4030143239414317</v>
      </c>
      <c r="D283" s="9">
        <v>8.2453881252974259</v>
      </c>
      <c r="E283" s="9">
        <v>14.43</v>
      </c>
      <c r="F283" s="9">
        <v>2.9249000000000001</v>
      </c>
      <c r="G283" s="9">
        <v>9.8813999999999993</v>
      </c>
      <c r="H283" s="87"/>
      <c r="L283" s="10"/>
      <c r="M283" s="10"/>
      <c r="N283" s="14"/>
      <c r="O283" s="14"/>
    </row>
    <row r="284" spans="1:15">
      <c r="A284" s="3">
        <v>198609</v>
      </c>
      <c r="B284" s="7">
        <v>0.38589008333333336</v>
      </c>
      <c r="C284" s="8">
        <v>-0.41071020959126958</v>
      </c>
      <c r="D284" s="9">
        <v>-1.904651072578456</v>
      </c>
      <c r="E284" s="9">
        <v>-0.43819999999999998</v>
      </c>
      <c r="F284" s="9">
        <v>-2.0106000000000002</v>
      </c>
      <c r="G284" s="9">
        <v>-8.3301999999999996</v>
      </c>
      <c r="H284" s="87"/>
      <c r="L284" s="10"/>
      <c r="M284" s="10"/>
      <c r="N284" s="14"/>
      <c r="O284" s="14"/>
    </row>
    <row r="285" spans="1:15">
      <c r="A285" s="3">
        <v>198610</v>
      </c>
      <c r="B285" s="7">
        <v>0.36740449999999997</v>
      </c>
      <c r="C285" s="8">
        <v>0.879042345505332</v>
      </c>
      <c r="D285" s="9">
        <v>-7.2049984182220754</v>
      </c>
      <c r="E285" s="9">
        <v>-14.3316</v>
      </c>
      <c r="F285" s="9">
        <v>6.2815000000000003</v>
      </c>
      <c r="G285" s="9">
        <v>9.4063999999999997</v>
      </c>
      <c r="H285" s="87"/>
      <c r="L285" s="10"/>
      <c r="M285" s="10"/>
      <c r="N285" s="14"/>
      <c r="O285" s="14"/>
    </row>
    <row r="286" spans="1:15">
      <c r="A286" s="3">
        <v>198611</v>
      </c>
      <c r="B286" s="7">
        <v>0.31510416666666669</v>
      </c>
      <c r="C286" s="8">
        <v>1.1212793307366908</v>
      </c>
      <c r="D286" s="9">
        <v>7.0705133668570008</v>
      </c>
      <c r="E286" s="9">
        <v>5.5228999999999999</v>
      </c>
      <c r="F286" s="9">
        <v>0.98140000000000005</v>
      </c>
      <c r="G286" s="9">
        <v>3.8551000000000002</v>
      </c>
      <c r="H286" s="87"/>
      <c r="L286" s="10"/>
      <c r="M286" s="10"/>
      <c r="N286" s="14"/>
      <c r="O286" s="14"/>
    </row>
    <row r="287" spans="1:15">
      <c r="A287" s="3">
        <v>198612</v>
      </c>
      <c r="B287" s="7">
        <v>0.34564391666666666</v>
      </c>
      <c r="C287" s="8">
        <v>0.85082582445499266</v>
      </c>
      <c r="D287" s="9">
        <v>3.2411061949837672</v>
      </c>
      <c r="E287" s="9">
        <v>-2.2246999999999999</v>
      </c>
      <c r="F287" s="9">
        <v>-1.1535</v>
      </c>
      <c r="G287" s="9">
        <v>-2.2641</v>
      </c>
      <c r="H287" s="87"/>
      <c r="L287" s="10"/>
      <c r="M287" s="10"/>
      <c r="N287" s="14"/>
      <c r="O287" s="14"/>
    </row>
    <row r="288" spans="1:15">
      <c r="A288" s="3">
        <v>198701</v>
      </c>
      <c r="B288" s="7">
        <v>0.34052575000000002</v>
      </c>
      <c r="C288" s="8">
        <v>1.7990326233935594</v>
      </c>
      <c r="D288" s="9">
        <v>12.976991332395249</v>
      </c>
      <c r="E288" s="9">
        <v>2.1023999999999998</v>
      </c>
      <c r="F288" s="9">
        <v>-0.443</v>
      </c>
      <c r="G288" s="9">
        <v>5.2370999999999999</v>
      </c>
      <c r="H288" s="87"/>
      <c r="L288" s="10"/>
      <c r="M288" s="10"/>
      <c r="N288" s="14"/>
      <c r="O288" s="14"/>
    </row>
    <row r="289" spans="1:15">
      <c r="A289" s="3">
        <v>198702</v>
      </c>
      <c r="B289" s="7">
        <v>0.33779758333333332</v>
      </c>
      <c r="C289" s="8">
        <v>1.5944029133806881</v>
      </c>
      <c r="D289" s="9">
        <v>1.9808455702537753</v>
      </c>
      <c r="E289" s="9">
        <v>-0.50460000000000005</v>
      </c>
      <c r="F289" s="9">
        <v>1.107</v>
      </c>
      <c r="G289" s="9">
        <v>4.4309000000000003</v>
      </c>
      <c r="H289" s="87"/>
      <c r="L289" s="10"/>
      <c r="M289" s="10"/>
      <c r="N289" s="14"/>
      <c r="O289" s="14"/>
    </row>
    <row r="290" spans="1:15">
      <c r="A290" s="3">
        <v>198703</v>
      </c>
      <c r="B290" s="7">
        <v>0.32118050000000004</v>
      </c>
      <c r="C290" s="8">
        <v>1.291751657877982</v>
      </c>
      <c r="D290" s="9">
        <v>4.3509538972880346</v>
      </c>
      <c r="E290" s="9">
        <v>2.1444999999999999</v>
      </c>
      <c r="F290" s="9">
        <v>-4.1005000000000003</v>
      </c>
      <c r="G290" s="9">
        <v>-0.96389999999999998</v>
      </c>
      <c r="H290" s="87"/>
      <c r="L290" s="10"/>
      <c r="M290" s="10"/>
      <c r="N290" s="14"/>
      <c r="O290" s="14"/>
    </row>
    <row r="291" spans="1:15">
      <c r="A291" s="3">
        <v>198704</v>
      </c>
      <c r="B291" s="7">
        <v>0.29325174999999998</v>
      </c>
      <c r="C291" s="8">
        <v>1.4264199063009686</v>
      </c>
      <c r="D291" s="9">
        <v>11.078511535439993</v>
      </c>
      <c r="E291" s="9">
        <v>3.7690000000000001</v>
      </c>
      <c r="F291" s="9">
        <v>-4.1638999999999999</v>
      </c>
      <c r="G291" s="9">
        <v>-3.4708999999999999</v>
      </c>
      <c r="H291" s="87"/>
      <c r="L291" s="10"/>
      <c r="M291" s="10"/>
      <c r="N291" s="14"/>
      <c r="O291" s="14"/>
    </row>
    <row r="292" spans="1:15">
      <c r="A292" s="3">
        <v>198705</v>
      </c>
      <c r="B292" s="7">
        <v>0.26373099999999999</v>
      </c>
      <c r="C292" s="8">
        <v>0.55325098675653717</v>
      </c>
      <c r="D292" s="9">
        <v>3.2605401036329473</v>
      </c>
      <c r="E292" s="9">
        <v>4.1909000000000001</v>
      </c>
      <c r="F292" s="9">
        <v>1.9388000000000001</v>
      </c>
      <c r="G292" s="9">
        <v>3.5918000000000001</v>
      </c>
      <c r="H292" s="87"/>
      <c r="L292" s="10"/>
      <c r="M292" s="10"/>
      <c r="N292" s="14"/>
      <c r="O292" s="14"/>
    </row>
    <row r="293" spans="1:15">
      <c r="A293" s="3">
        <v>198706</v>
      </c>
      <c r="B293" s="7">
        <v>0.26345483333333336</v>
      </c>
      <c r="C293" s="8">
        <v>-1.7668890542997473</v>
      </c>
      <c r="D293" s="9">
        <v>-4.9938031738932072</v>
      </c>
      <c r="E293" s="9">
        <v>0.1295</v>
      </c>
      <c r="F293" s="9">
        <v>2.3029000000000002</v>
      </c>
      <c r="G293" s="9">
        <v>6.4058000000000002</v>
      </c>
      <c r="H293" s="87"/>
      <c r="L293" s="10"/>
      <c r="M293" s="10"/>
      <c r="N293" s="14"/>
      <c r="O293" s="14"/>
    </row>
    <row r="294" spans="1:15">
      <c r="A294" s="3">
        <v>198707</v>
      </c>
      <c r="B294" s="7">
        <v>0.26395833333333335</v>
      </c>
      <c r="C294" s="8">
        <v>-1.5236451477136481</v>
      </c>
      <c r="D294" s="9">
        <v>-1.1755301410440011</v>
      </c>
      <c r="E294" s="9">
        <v>-2.3856000000000002</v>
      </c>
      <c r="F294" s="9">
        <v>0.94079999999999997</v>
      </c>
      <c r="G294" s="9">
        <v>6.5068000000000001</v>
      </c>
      <c r="H294" s="87"/>
      <c r="L294" s="10"/>
      <c r="M294" s="10"/>
      <c r="N294" s="14"/>
      <c r="O294" s="14"/>
    </row>
    <row r="295" spans="1:15">
      <c r="A295" s="3">
        <v>198708</v>
      </c>
      <c r="B295" s="7">
        <v>0.26584199999999997</v>
      </c>
      <c r="C295" s="8">
        <v>-0.19335476751801695</v>
      </c>
      <c r="D295" s="9">
        <v>6.9053302301115282</v>
      </c>
      <c r="E295" s="9">
        <v>1.952</v>
      </c>
      <c r="F295" s="9">
        <v>-4.8818000000000001</v>
      </c>
      <c r="G295" s="9">
        <v>-1.9367000000000001</v>
      </c>
      <c r="H295" s="87"/>
      <c r="L295" s="10"/>
      <c r="M295" s="10"/>
      <c r="N295" s="14"/>
      <c r="O295" s="14"/>
    </row>
    <row r="296" spans="1:15">
      <c r="A296" s="3">
        <v>198709</v>
      </c>
      <c r="B296" s="7">
        <v>0.28243366666666664</v>
      </c>
      <c r="C296" s="8">
        <v>-2.6259800755456419</v>
      </c>
      <c r="D296" s="9">
        <v>-0.81930686175299972</v>
      </c>
      <c r="E296" s="9">
        <v>1.5991</v>
      </c>
      <c r="F296" s="9">
        <v>1.3880999999999999</v>
      </c>
      <c r="G296" s="9">
        <v>1.9689000000000001</v>
      </c>
      <c r="H296" s="87"/>
      <c r="L296" s="10"/>
      <c r="M296" s="10"/>
      <c r="N296" s="14"/>
      <c r="O296" s="14"/>
    </row>
    <row r="297" spans="1:15">
      <c r="A297" s="3">
        <v>198710</v>
      </c>
      <c r="B297" s="7">
        <v>0.28104166666666669</v>
      </c>
      <c r="C297" s="8">
        <v>3.1278666077095618</v>
      </c>
      <c r="D297" s="9">
        <v>-10.258774413673999</v>
      </c>
      <c r="E297" s="9">
        <v>-9.4376999999999995</v>
      </c>
      <c r="F297" s="9">
        <v>-0.5292</v>
      </c>
      <c r="G297" s="9">
        <v>-25.932300000000001</v>
      </c>
      <c r="H297" s="87"/>
      <c r="L297" s="10"/>
      <c r="M297" s="10"/>
      <c r="N297" s="14"/>
      <c r="O297" s="14"/>
    </row>
    <row r="298" spans="1:15">
      <c r="A298" s="3">
        <v>198711</v>
      </c>
      <c r="B298" s="7">
        <v>0.28248999999999996</v>
      </c>
      <c r="C298" s="8">
        <v>1.3796455369760707</v>
      </c>
      <c r="D298" s="9">
        <v>-3.6705573113871792</v>
      </c>
      <c r="E298" s="9">
        <v>-1.7244999999999999</v>
      </c>
      <c r="F298" s="9">
        <v>-1.839</v>
      </c>
      <c r="G298" s="9">
        <v>-10.3637</v>
      </c>
      <c r="H298" s="87"/>
      <c r="L298" s="10"/>
      <c r="M298" s="10"/>
      <c r="N298" s="14"/>
      <c r="O298" s="14"/>
    </row>
    <row r="299" spans="1:15">
      <c r="A299" s="3">
        <v>198712</v>
      </c>
      <c r="B299" s="7">
        <v>0.31770833333333331</v>
      </c>
      <c r="C299" s="8">
        <v>1.2974485718774575</v>
      </c>
      <c r="D299" s="9">
        <v>-6.5623917186417247</v>
      </c>
      <c r="E299" s="9">
        <v>-3.5095999999999998</v>
      </c>
      <c r="F299" s="9">
        <v>-6.3745000000000003</v>
      </c>
      <c r="G299" s="9">
        <v>-2.8451</v>
      </c>
      <c r="H299" s="87"/>
      <c r="L299" s="10"/>
      <c r="M299" s="10"/>
      <c r="N299" s="14"/>
      <c r="O299" s="14"/>
    </row>
    <row r="300" spans="1:15">
      <c r="A300" s="3">
        <v>198801</v>
      </c>
      <c r="B300" s="7">
        <v>0.29538683333333332</v>
      </c>
      <c r="C300" s="8">
        <v>1.2274643000787178</v>
      </c>
      <c r="D300" s="9">
        <v>11.80127822554946</v>
      </c>
      <c r="E300" s="9">
        <v>7.7317999999999998</v>
      </c>
      <c r="F300" s="9">
        <v>6.4561000000000002</v>
      </c>
      <c r="G300" s="9">
        <v>6.3505000000000003</v>
      </c>
      <c r="H300" s="87"/>
      <c r="L300" s="10"/>
      <c r="M300" s="10"/>
      <c r="N300" s="14"/>
      <c r="O300" s="14"/>
    </row>
    <row r="301" spans="1:15">
      <c r="A301" s="3">
        <v>198802</v>
      </c>
      <c r="B301" s="7">
        <v>0.28315525000000002</v>
      </c>
      <c r="C301" s="8">
        <v>0.45439401375002575</v>
      </c>
      <c r="D301" s="9">
        <v>7.6999222596527694</v>
      </c>
      <c r="E301" s="9">
        <v>6.4694000000000003</v>
      </c>
      <c r="F301" s="9">
        <v>1.5486</v>
      </c>
      <c r="G301" s="9">
        <v>4.8754999999999997</v>
      </c>
      <c r="H301" s="87"/>
      <c r="L301" s="10"/>
      <c r="M301" s="10"/>
      <c r="N301" s="14"/>
      <c r="O301" s="14"/>
    </row>
    <row r="302" spans="1:15">
      <c r="A302" s="3">
        <v>198803</v>
      </c>
      <c r="B302" s="7">
        <v>0.29364233333333334</v>
      </c>
      <c r="C302" s="8">
        <v>0.58512974622202396</v>
      </c>
      <c r="D302" s="9">
        <v>3.3603295365411068</v>
      </c>
      <c r="E302" s="9">
        <v>1.5144</v>
      </c>
      <c r="F302" s="9">
        <v>-2.2467999999999999</v>
      </c>
      <c r="G302" s="9">
        <v>-3.1051000000000002</v>
      </c>
      <c r="H302" s="87"/>
      <c r="L302" s="10"/>
      <c r="M302" s="10"/>
      <c r="N302" s="14"/>
      <c r="O302" s="14"/>
    </row>
    <row r="303" spans="1:15">
      <c r="A303" s="3">
        <v>198804</v>
      </c>
      <c r="B303" s="7">
        <v>0.27832608333333336</v>
      </c>
      <c r="C303" s="8">
        <v>0.68776133768131409</v>
      </c>
      <c r="D303" s="9">
        <v>2.2109967875599379</v>
      </c>
      <c r="E303" s="9">
        <v>3.5165000000000002</v>
      </c>
      <c r="F303" s="9">
        <v>-0.1905</v>
      </c>
      <c r="G303" s="9">
        <v>2.0865999999999998</v>
      </c>
      <c r="H303" s="87"/>
      <c r="L303" s="10"/>
      <c r="M303" s="10"/>
      <c r="N303" s="14"/>
      <c r="O303" s="14"/>
    </row>
    <row r="304" spans="1:15">
      <c r="A304" s="3">
        <v>198805</v>
      </c>
      <c r="B304" s="7">
        <v>0.2698570833333333</v>
      </c>
      <c r="C304" s="8">
        <v>-0.56884618113268726</v>
      </c>
      <c r="D304" s="9">
        <v>-3.043195058736714</v>
      </c>
      <c r="E304" s="9">
        <v>-2.5971000000000002</v>
      </c>
      <c r="F304" s="9">
        <v>-0.89490000000000003</v>
      </c>
      <c r="G304" s="9">
        <v>-7.2599999999999998E-2</v>
      </c>
      <c r="H304" s="87"/>
      <c r="L304" s="10"/>
      <c r="M304" s="10"/>
      <c r="N304" s="14"/>
      <c r="O304" s="14"/>
    </row>
    <row r="305" spans="1:15">
      <c r="A305" s="3">
        <v>198806</v>
      </c>
      <c r="B305" s="7">
        <v>0.28496175000000001</v>
      </c>
      <c r="C305" s="8">
        <v>-0.33550909480348778</v>
      </c>
      <c r="D305" s="9">
        <v>2.5613319677907365</v>
      </c>
      <c r="E305" s="9">
        <v>1.9658</v>
      </c>
      <c r="F305" s="9">
        <v>5.8753000000000002</v>
      </c>
      <c r="G305" s="9">
        <v>9.0974000000000004</v>
      </c>
      <c r="H305" s="87"/>
      <c r="L305" s="10"/>
      <c r="M305" s="10"/>
      <c r="N305" s="14"/>
      <c r="O305" s="14"/>
    </row>
    <row r="306" spans="1:15">
      <c r="A306" s="3">
        <v>198807</v>
      </c>
      <c r="B306" s="7">
        <v>0.30535758333333335</v>
      </c>
      <c r="C306" s="8">
        <v>0.34719578938406936</v>
      </c>
      <c r="D306" s="9">
        <v>2.928404562319642</v>
      </c>
      <c r="E306" s="9">
        <v>3.0087999999999999</v>
      </c>
      <c r="F306" s="9">
        <v>-1.1485000000000001</v>
      </c>
      <c r="G306" s="9">
        <v>-0.73870000000000002</v>
      </c>
      <c r="H306" s="87"/>
      <c r="L306" s="10"/>
      <c r="M306" s="10"/>
      <c r="N306" s="14"/>
      <c r="O306" s="14"/>
    </row>
    <row r="307" spans="1:15">
      <c r="A307" s="3">
        <v>198808</v>
      </c>
      <c r="B307" s="7">
        <v>0.31604833333333332</v>
      </c>
      <c r="C307" s="8">
        <v>-0.6395106150390073</v>
      </c>
      <c r="D307" s="9">
        <v>-5.2963244816491173</v>
      </c>
      <c r="E307" s="9">
        <v>-5.8072999999999997</v>
      </c>
      <c r="F307" s="9">
        <v>2.1396999999999999</v>
      </c>
      <c r="G307" s="9">
        <v>-0.73550000000000004</v>
      </c>
      <c r="H307" s="87"/>
      <c r="L307" s="10"/>
      <c r="M307" s="10"/>
      <c r="N307" s="14"/>
      <c r="O307" s="14"/>
    </row>
    <row r="308" spans="1:15">
      <c r="A308" s="3">
        <v>198809</v>
      </c>
      <c r="B308" s="7">
        <v>0.32315333333333335</v>
      </c>
      <c r="C308" s="8">
        <v>0.85410055605694701</v>
      </c>
      <c r="D308" s="9">
        <v>1.0967942030620126</v>
      </c>
      <c r="E308" s="9">
        <v>1.5046999999999999</v>
      </c>
      <c r="F308" s="9">
        <v>0.27029999999999998</v>
      </c>
      <c r="G308" s="9">
        <v>2.0966999999999998</v>
      </c>
      <c r="H308" s="87"/>
      <c r="L308" s="10"/>
      <c r="M308" s="10"/>
      <c r="N308" s="14"/>
      <c r="O308" s="14"/>
    </row>
    <row r="309" spans="1:15">
      <c r="A309" s="3">
        <v>198810</v>
      </c>
      <c r="B309" s="7">
        <v>0.32676624999999998</v>
      </c>
      <c r="C309" s="8">
        <v>1.8791805944642581</v>
      </c>
      <c r="D309" s="9">
        <v>0.23612970400117561</v>
      </c>
      <c r="E309" s="9">
        <v>-0.2586</v>
      </c>
      <c r="F309" s="9">
        <v>-2.8530000000000002</v>
      </c>
      <c r="G309" s="9">
        <v>-0.87609999999999999</v>
      </c>
      <c r="H309" s="87"/>
      <c r="L309" s="10"/>
      <c r="M309" s="10"/>
      <c r="N309" s="14"/>
      <c r="O309" s="14"/>
    </row>
    <row r="310" spans="1:15">
      <c r="A310" s="3">
        <v>198811</v>
      </c>
      <c r="B310" s="7">
        <v>0.30847533333333332</v>
      </c>
      <c r="C310" s="8">
        <v>0.74844498799586656</v>
      </c>
      <c r="D310" s="9">
        <v>5.9964571237780762</v>
      </c>
      <c r="E310" s="9">
        <v>3.5150999999999999</v>
      </c>
      <c r="F310" s="9">
        <v>-2.8904999999999998</v>
      </c>
      <c r="G310" s="9">
        <v>-3.5746000000000002</v>
      </c>
      <c r="H310" s="87"/>
      <c r="L310" s="10"/>
      <c r="M310" s="10"/>
      <c r="N310" s="14"/>
      <c r="O310" s="14"/>
    </row>
    <row r="311" spans="1:15">
      <c r="A311" s="3">
        <v>198812</v>
      </c>
      <c r="B311" s="7">
        <v>0.33666666666666667</v>
      </c>
      <c r="C311" s="8">
        <v>0.35665398046829111</v>
      </c>
      <c r="D311" s="9">
        <v>3.1184512741988524</v>
      </c>
      <c r="E311" s="9">
        <v>2.0240999999999998</v>
      </c>
      <c r="F311" s="9">
        <v>2.2978999999999998</v>
      </c>
      <c r="G311" s="9">
        <v>4.0505000000000004</v>
      </c>
      <c r="H311" s="87"/>
      <c r="L311" s="10"/>
      <c r="M311" s="10"/>
      <c r="N311" s="14"/>
      <c r="O311" s="14"/>
    </row>
    <row r="312" spans="1:15">
      <c r="A312" s="3">
        <v>198901</v>
      </c>
      <c r="B312" s="7">
        <v>0.31919641666666665</v>
      </c>
      <c r="C312" s="8">
        <v>0.21196139978458817</v>
      </c>
      <c r="D312" s="9">
        <v>4.5735523094742048</v>
      </c>
      <c r="E312" s="9">
        <v>4.3845999999999998</v>
      </c>
      <c r="F312" s="9">
        <v>3.8174999999999999</v>
      </c>
      <c r="G312" s="9">
        <v>10.8331</v>
      </c>
      <c r="H312" s="87"/>
      <c r="L312" s="10"/>
      <c r="M312" s="10"/>
      <c r="N312" s="14"/>
      <c r="O312" s="14"/>
    </row>
    <row r="313" spans="1:15">
      <c r="A313" s="3">
        <v>198902</v>
      </c>
      <c r="B313" s="7">
        <v>0.32428724999999997</v>
      </c>
      <c r="C313" s="8">
        <v>-0.65950535988852366</v>
      </c>
      <c r="D313" s="9">
        <v>-0.7046881846063946</v>
      </c>
      <c r="E313" s="9">
        <v>0.7903</v>
      </c>
      <c r="F313" s="9">
        <v>-3.1614</v>
      </c>
      <c r="G313" s="9">
        <v>-5.1445999999999996</v>
      </c>
      <c r="H313" s="87"/>
      <c r="L313" s="10"/>
      <c r="M313" s="10"/>
      <c r="N313" s="14"/>
      <c r="O313" s="14"/>
    </row>
    <row r="314" spans="1:15">
      <c r="A314" s="3">
        <v>198903</v>
      </c>
      <c r="B314" s="7">
        <v>0.33356999999999998</v>
      </c>
      <c r="C314" s="8">
        <v>-4.0763186457737355E-2</v>
      </c>
      <c r="D314" s="9">
        <v>1.1456354313497119</v>
      </c>
      <c r="E314" s="9">
        <v>-1.1259999999999999</v>
      </c>
      <c r="F314" s="9">
        <v>4.2255000000000003</v>
      </c>
      <c r="G314" s="9">
        <v>6.2333999999999996</v>
      </c>
      <c r="H314" s="87"/>
      <c r="L314" s="10"/>
      <c r="M314" s="10"/>
      <c r="N314" s="14"/>
      <c r="O314" s="14"/>
    </row>
    <row r="315" spans="1:15">
      <c r="A315" s="3">
        <v>198904</v>
      </c>
      <c r="B315" s="7">
        <v>0.33750000000000002</v>
      </c>
      <c r="C315" s="8">
        <v>0.20399382183178272</v>
      </c>
      <c r="D315" s="9">
        <v>0.78688312685057937</v>
      </c>
      <c r="E315" s="9">
        <v>1.1141000000000001</v>
      </c>
      <c r="F315" s="9">
        <v>1.8994</v>
      </c>
      <c r="G315" s="9">
        <v>4.3414000000000001</v>
      </c>
      <c r="H315" s="87"/>
      <c r="L315" s="10"/>
      <c r="M315" s="10"/>
      <c r="N315" s="14"/>
      <c r="O315" s="14"/>
    </row>
    <row r="316" spans="1:15">
      <c r="A316" s="3">
        <v>198905</v>
      </c>
      <c r="B316" s="7">
        <v>0.34882808333333332</v>
      </c>
      <c r="C316" s="8">
        <v>-0.2251970152984506</v>
      </c>
      <c r="D316" s="9">
        <v>1.9578609016981385</v>
      </c>
      <c r="E316" s="9">
        <v>1.9513</v>
      </c>
      <c r="F316" s="9">
        <v>6.6165000000000003</v>
      </c>
      <c r="G316" s="9">
        <v>6.9901</v>
      </c>
      <c r="H316" s="87"/>
      <c r="L316" s="10"/>
      <c r="M316" s="10"/>
      <c r="N316" s="14"/>
      <c r="O316" s="14"/>
    </row>
    <row r="317" spans="1:15">
      <c r="A317" s="3">
        <v>198906</v>
      </c>
      <c r="B317" s="7">
        <v>0.40388249999999998</v>
      </c>
      <c r="C317" s="8">
        <v>-0.21702484478106632</v>
      </c>
      <c r="D317" s="9">
        <v>-3.4431114185980771</v>
      </c>
      <c r="E317" s="9">
        <v>-2.5182000000000002</v>
      </c>
      <c r="F317" s="9">
        <v>3.9055</v>
      </c>
      <c r="G317" s="9">
        <v>2.2589000000000001</v>
      </c>
      <c r="H317" s="87"/>
      <c r="L317" s="10"/>
      <c r="M317" s="10"/>
      <c r="N317" s="14"/>
      <c r="O317" s="14"/>
    </row>
    <row r="318" spans="1:15">
      <c r="A318" s="3">
        <v>198907</v>
      </c>
      <c r="B318" s="7">
        <v>0.42088291666666672</v>
      </c>
      <c r="C318" s="8">
        <v>1.4621798924105756</v>
      </c>
      <c r="D318" s="9">
        <v>7.3312624932317716</v>
      </c>
      <c r="E318" s="9">
        <v>4.1997999999999998</v>
      </c>
      <c r="F318" s="9">
        <v>-0.92490000000000006</v>
      </c>
      <c r="G318" s="9">
        <v>4.8689999999999998</v>
      </c>
      <c r="H318" s="87"/>
      <c r="L318" s="10"/>
      <c r="M318" s="10"/>
      <c r="N318" s="14"/>
      <c r="O318" s="14"/>
    </row>
    <row r="319" spans="1:15">
      <c r="A319" s="3">
        <v>198908</v>
      </c>
      <c r="B319" s="7">
        <v>0.43571100000000001</v>
      </c>
      <c r="C319" s="8">
        <v>0.22678204378983047</v>
      </c>
      <c r="D319" s="9">
        <v>-0.96570715480520652</v>
      </c>
      <c r="E319" s="9">
        <v>-0.1153</v>
      </c>
      <c r="F319" s="9">
        <v>2.9</v>
      </c>
      <c r="G319" s="9">
        <v>6.6462000000000003</v>
      </c>
      <c r="H319" s="87"/>
      <c r="L319" s="10"/>
      <c r="M319" s="10"/>
      <c r="N319" s="14"/>
      <c r="O319" s="14"/>
    </row>
    <row r="320" spans="1:15">
      <c r="A320" s="3">
        <v>198909</v>
      </c>
      <c r="B320" s="7">
        <v>0.43945308333333338</v>
      </c>
      <c r="C320" s="8">
        <v>-0.11742174491635726</v>
      </c>
      <c r="D320" s="9">
        <v>3.973266435588596</v>
      </c>
      <c r="E320" s="9">
        <v>2.0411999999999999</v>
      </c>
      <c r="F320" s="9">
        <v>-2.7121</v>
      </c>
      <c r="G320" s="9">
        <v>-3.5366</v>
      </c>
      <c r="H320" s="87"/>
      <c r="L320" s="10"/>
      <c r="M320" s="10"/>
      <c r="N320" s="14"/>
      <c r="O320" s="14"/>
    </row>
    <row r="321" spans="1:15">
      <c r="A321" s="3">
        <v>198910</v>
      </c>
      <c r="B321" s="7">
        <v>0.48673108333333337</v>
      </c>
      <c r="C321" s="8">
        <v>-1.0036908040683246</v>
      </c>
      <c r="D321" s="9">
        <v>-0.35215807329750382</v>
      </c>
      <c r="E321" s="9">
        <v>0.4577</v>
      </c>
      <c r="F321" s="9">
        <v>4.6329000000000002</v>
      </c>
      <c r="G321" s="9">
        <v>-1.1660999999999999</v>
      </c>
      <c r="H321" s="87"/>
      <c r="L321" s="10"/>
      <c r="M321" s="10"/>
      <c r="N321" s="14"/>
      <c r="O321" s="14"/>
    </row>
    <row r="322" spans="1:15">
      <c r="A322" s="3">
        <v>198911</v>
      </c>
      <c r="B322" s="7">
        <v>0.49817708333333338</v>
      </c>
      <c r="C322" s="8">
        <v>-0.13179635256798106</v>
      </c>
      <c r="D322" s="9">
        <v>5.0895890400830979</v>
      </c>
      <c r="E322" s="9">
        <v>2.7334999999999998</v>
      </c>
      <c r="F322" s="9">
        <v>1.2136</v>
      </c>
      <c r="G322" s="9">
        <v>3.2387000000000001</v>
      </c>
      <c r="H322" s="87"/>
      <c r="L322" s="10"/>
      <c r="M322" s="10"/>
      <c r="N322" s="14"/>
      <c r="O322" s="14"/>
    </row>
    <row r="323" spans="1:15">
      <c r="A323" s="3">
        <v>198912</v>
      </c>
      <c r="B323" s="7">
        <v>0.52393349999999994</v>
      </c>
      <c r="C323" s="8">
        <v>-0.4395495684578532</v>
      </c>
      <c r="D323" s="9">
        <v>1.8509854686032501</v>
      </c>
      <c r="E323" s="9">
        <v>-0.14949999999999999</v>
      </c>
      <c r="F323" s="9">
        <v>2.6884999999999999</v>
      </c>
      <c r="G323" s="9">
        <v>6.2496</v>
      </c>
      <c r="H323" s="87"/>
      <c r="L323" s="10"/>
      <c r="M323" s="10"/>
      <c r="N323" s="14"/>
      <c r="O323" s="14"/>
    </row>
    <row r="324" spans="1:15">
      <c r="A324" s="3">
        <v>199001</v>
      </c>
      <c r="B324" s="7">
        <v>0.53549883333333337</v>
      </c>
      <c r="C324" s="8">
        <v>-2.4121916651429487</v>
      </c>
      <c r="D324" s="9">
        <v>-4.987169435973227</v>
      </c>
      <c r="E324" s="9">
        <v>-3.2959999999999998</v>
      </c>
      <c r="F324" s="9">
        <v>-0.71150000000000002</v>
      </c>
      <c r="G324" s="9">
        <v>-3.3363999999999998</v>
      </c>
      <c r="H324" s="87"/>
      <c r="L324" s="10"/>
      <c r="M324" s="10"/>
      <c r="N324" s="14"/>
      <c r="O324" s="14"/>
    </row>
    <row r="325" spans="1:15">
      <c r="A325" s="3">
        <v>199002</v>
      </c>
      <c r="B325" s="7">
        <v>0.53974774999999997</v>
      </c>
      <c r="C325" s="8">
        <v>-0.50258263615001741</v>
      </c>
      <c r="D325" s="9">
        <v>-6.276194734335883</v>
      </c>
      <c r="E325" s="9">
        <v>-7.4617000000000004</v>
      </c>
      <c r="F325" s="9">
        <v>2.3060999999999998</v>
      </c>
      <c r="G325" s="9">
        <v>2.7563</v>
      </c>
      <c r="H325" s="87"/>
      <c r="L325" s="10"/>
      <c r="M325" s="10"/>
      <c r="N325" s="14"/>
      <c r="O325" s="14"/>
    </row>
    <row r="326" spans="1:15">
      <c r="A326" s="3">
        <v>199003</v>
      </c>
      <c r="B326" s="7">
        <v>0.55381941666666668</v>
      </c>
      <c r="C326" s="8">
        <v>-1.0726077163475178</v>
      </c>
      <c r="D326" s="9">
        <v>-12.922505303738408</v>
      </c>
      <c r="E326" s="9">
        <v>-7.8933</v>
      </c>
      <c r="F326" s="9">
        <v>6.7085999999999997</v>
      </c>
      <c r="G326" s="9">
        <v>8.0398999999999994</v>
      </c>
      <c r="H326" s="87"/>
      <c r="L326" s="10"/>
      <c r="M326" s="10"/>
      <c r="N326" s="14"/>
      <c r="O326" s="14"/>
    </row>
    <row r="327" spans="1:15">
      <c r="A327" s="3">
        <v>199004</v>
      </c>
      <c r="B327" s="7">
        <v>0.58307291666666672</v>
      </c>
      <c r="C327" s="8">
        <v>0.80767371640912966</v>
      </c>
      <c r="D327" s="9">
        <v>-0.96384254269145098</v>
      </c>
      <c r="E327" s="9">
        <v>3.7566000000000002</v>
      </c>
      <c r="F327" s="9">
        <v>5.0500000000000003E-2</v>
      </c>
      <c r="G327" s="9">
        <v>-2.2778</v>
      </c>
      <c r="H327" s="87"/>
      <c r="L327" s="10"/>
      <c r="M327" s="10"/>
      <c r="N327" s="14"/>
      <c r="O327" s="14"/>
    </row>
    <row r="328" spans="1:15">
      <c r="A328" s="3">
        <v>199005</v>
      </c>
      <c r="B328" s="7">
        <v>0.5915178333333333</v>
      </c>
      <c r="C328" s="8">
        <v>2.3533938069919547</v>
      </c>
      <c r="D328" s="9">
        <v>10.421669949719824</v>
      </c>
      <c r="E328" s="9">
        <v>6.7393999999999998</v>
      </c>
      <c r="F328" s="9">
        <v>-2.0104000000000002</v>
      </c>
      <c r="G328" s="9">
        <v>4.1750999999999996</v>
      </c>
      <c r="H328" s="87"/>
      <c r="L328" s="10"/>
      <c r="M328" s="10"/>
      <c r="N328" s="14"/>
      <c r="O328" s="14"/>
    </row>
    <row r="329" spans="1:15">
      <c r="A329" s="3">
        <v>199006</v>
      </c>
      <c r="B329" s="7">
        <v>0.60032241666666664</v>
      </c>
      <c r="C329" s="8">
        <v>-0.47099557375921419</v>
      </c>
      <c r="D329" s="9">
        <v>-3.7751448924150943</v>
      </c>
      <c r="E329" s="9">
        <v>-3.4056999999999999</v>
      </c>
      <c r="F329" s="9">
        <v>2.5667</v>
      </c>
      <c r="G329" s="9">
        <v>1.2279</v>
      </c>
      <c r="H329" s="87"/>
      <c r="L329" s="10"/>
      <c r="M329" s="10"/>
      <c r="N329" s="14"/>
      <c r="O329" s="14"/>
    </row>
    <row r="330" spans="1:15">
      <c r="A330" s="3">
        <v>199007</v>
      </c>
      <c r="B330" s="7">
        <v>0.61387308333333335</v>
      </c>
      <c r="C330" s="8">
        <v>-0.63156452012524955</v>
      </c>
      <c r="D330" s="9">
        <v>-3.8733079938033765</v>
      </c>
      <c r="E330" s="9">
        <v>-3.9077999999999999</v>
      </c>
      <c r="F330" s="9">
        <v>-1.0880000000000001</v>
      </c>
      <c r="G330" s="9">
        <v>-2.1661000000000001</v>
      </c>
      <c r="H330" s="87"/>
      <c r="L330" s="10"/>
      <c r="M330" s="10"/>
      <c r="N330" s="14"/>
      <c r="O330" s="14"/>
    </row>
    <row r="331" spans="1:15">
      <c r="A331" s="3">
        <v>199008</v>
      </c>
      <c r="B331" s="7">
        <v>0.61526266666666662</v>
      </c>
      <c r="C331" s="8">
        <v>-1.7240548407172263</v>
      </c>
      <c r="D331" s="9">
        <v>-12.361133738722286</v>
      </c>
      <c r="E331" s="9">
        <v>-9.8825000000000003</v>
      </c>
      <c r="F331" s="9">
        <v>-2.2507999999999999</v>
      </c>
      <c r="G331" s="9">
        <v>-10.2638</v>
      </c>
      <c r="H331" s="87"/>
      <c r="L331" s="10"/>
      <c r="M331" s="10"/>
      <c r="N331" s="14"/>
      <c r="O331" s="14"/>
    </row>
    <row r="332" spans="1:15">
      <c r="A332" s="3">
        <v>199009</v>
      </c>
      <c r="B332" s="7">
        <v>0.63116775000000003</v>
      </c>
      <c r="C332" s="8">
        <v>-1.1181257744065753</v>
      </c>
      <c r="D332" s="9">
        <v>-20.205593014258859</v>
      </c>
      <c r="E332" s="9">
        <v>-11.136200000000001</v>
      </c>
      <c r="F332" s="9">
        <v>-3.2202000000000002</v>
      </c>
      <c r="G332" s="9">
        <v>-11.349299999999999</v>
      </c>
      <c r="H332" s="87"/>
      <c r="L332" s="10"/>
      <c r="M332" s="10"/>
      <c r="N332" s="14"/>
      <c r="O332" s="14"/>
    </row>
    <row r="333" spans="1:15">
      <c r="A333" s="3">
        <v>199010</v>
      </c>
      <c r="B333" s="7">
        <v>0.63766566666666669</v>
      </c>
      <c r="C333" s="8">
        <v>3.9266791687784464</v>
      </c>
      <c r="D333" s="9">
        <v>18.156002468234078</v>
      </c>
      <c r="E333" s="9">
        <v>9.0641999999999996</v>
      </c>
      <c r="F333" s="9">
        <v>-3.3809999999999998</v>
      </c>
      <c r="G333" s="9">
        <v>-3.3</v>
      </c>
      <c r="H333" s="87"/>
      <c r="L333" s="10"/>
      <c r="M333" s="10"/>
      <c r="N333" s="14"/>
      <c r="O333" s="14"/>
    </row>
    <row r="334" spans="1:15">
      <c r="A334" s="3">
        <v>199011</v>
      </c>
      <c r="B334" s="7">
        <v>0.66028641666666665</v>
      </c>
      <c r="C334" s="8">
        <v>1.6220955089967237</v>
      </c>
      <c r="D334" s="9">
        <v>-10.989432622979656</v>
      </c>
      <c r="E334" s="9">
        <v>-4.5481999999999996</v>
      </c>
      <c r="F334" s="9">
        <v>4.4992000000000001</v>
      </c>
      <c r="G334" s="9">
        <v>5.7842000000000002</v>
      </c>
      <c r="H334" s="87"/>
      <c r="L334" s="10"/>
      <c r="M334" s="10"/>
      <c r="N334" s="14"/>
      <c r="O334" s="14"/>
    </row>
    <row r="335" spans="1:15">
      <c r="A335" s="3">
        <v>199012</v>
      </c>
      <c r="B335" s="7">
        <v>0.67942708333333324</v>
      </c>
      <c r="C335" s="8">
        <v>1.5986458605379061</v>
      </c>
      <c r="D335" s="9">
        <v>4.9853021295448219</v>
      </c>
      <c r="E335" s="9">
        <v>3.2848999999999999</v>
      </c>
      <c r="F335" s="9">
        <v>3.331</v>
      </c>
      <c r="G335" s="9">
        <v>3.419</v>
      </c>
      <c r="H335" s="87"/>
      <c r="L335" s="10"/>
      <c r="M335" s="10"/>
      <c r="N335" s="14"/>
      <c r="O335" s="14"/>
    </row>
    <row r="336" spans="1:15">
      <c r="A336" s="3">
        <v>199101</v>
      </c>
      <c r="B336" s="7">
        <v>0.66689141666666663</v>
      </c>
      <c r="C336" s="8">
        <v>1.3149094299378605</v>
      </c>
      <c r="D336" s="9">
        <v>-1.3167349080167368</v>
      </c>
      <c r="E336" s="9">
        <v>2.0211000000000001</v>
      </c>
      <c r="F336" s="9">
        <v>-1.1231</v>
      </c>
      <c r="G336" s="9">
        <v>0.49309999999999998</v>
      </c>
      <c r="H336" s="87"/>
      <c r="L336" s="10"/>
      <c r="M336" s="10"/>
      <c r="N336" s="14"/>
      <c r="O336" s="14"/>
    </row>
    <row r="337" spans="1:15">
      <c r="A337" s="3">
        <v>199102</v>
      </c>
      <c r="B337" s="7">
        <v>0.67077849999999994</v>
      </c>
      <c r="C337" s="8">
        <v>1.0217556145926565</v>
      </c>
      <c r="D337" s="9">
        <v>14.590665071742691</v>
      </c>
      <c r="E337" s="9">
        <v>9.0238999999999994</v>
      </c>
      <c r="F337" s="9">
        <v>1.2225999999999999</v>
      </c>
      <c r="G337" s="9">
        <v>9.3225999999999996</v>
      </c>
      <c r="H337" s="87"/>
      <c r="L337" s="10"/>
      <c r="M337" s="10"/>
      <c r="N337" s="14"/>
      <c r="O337" s="14"/>
    </row>
    <row r="338" spans="1:15">
      <c r="A338" s="3">
        <v>199103</v>
      </c>
      <c r="B338" s="7">
        <v>0.68255208333333339</v>
      </c>
      <c r="C338" s="8">
        <v>-0.31880307504792427</v>
      </c>
      <c r="D338" s="9">
        <v>0.8804929953907692</v>
      </c>
      <c r="E338" s="9">
        <v>-1.0914999999999999</v>
      </c>
      <c r="F338" s="9">
        <v>3.1352000000000002</v>
      </c>
      <c r="G338" s="9">
        <v>4.2016999999999998</v>
      </c>
      <c r="H338" s="87"/>
      <c r="L338" s="10"/>
      <c r="M338" s="10"/>
      <c r="N338" s="14"/>
      <c r="O338" s="14"/>
    </row>
    <row r="339" spans="1:15">
      <c r="A339" s="3">
        <v>199104</v>
      </c>
      <c r="B339" s="7">
        <v>0.68018350000000005</v>
      </c>
      <c r="C339" s="8">
        <v>0.19070770522915392</v>
      </c>
      <c r="D339" s="9">
        <v>-0.36841894783148366</v>
      </c>
      <c r="E339" s="9">
        <v>-5.28E-2</v>
      </c>
      <c r="F339" s="9">
        <v>-2.3504999999999998</v>
      </c>
      <c r="G339" s="9">
        <v>-3.0990000000000002</v>
      </c>
      <c r="H339" s="87"/>
      <c r="L339" s="10"/>
      <c r="M339" s="10"/>
      <c r="N339" s="14"/>
      <c r="O339" s="14"/>
    </row>
    <row r="340" spans="1:15">
      <c r="A340" s="3">
        <v>199105</v>
      </c>
      <c r="B340" s="7">
        <v>0.6640625</v>
      </c>
      <c r="C340" s="8">
        <v>0.88722719478810941</v>
      </c>
      <c r="D340" s="9">
        <v>7.5260778597852074E-2</v>
      </c>
      <c r="E340" s="9">
        <v>1.2410000000000001</v>
      </c>
      <c r="F340" s="9">
        <v>1.3184</v>
      </c>
      <c r="G340" s="9">
        <v>5.0961999999999996</v>
      </c>
      <c r="H340" s="87"/>
      <c r="L340" s="10"/>
      <c r="M340" s="10"/>
      <c r="N340" s="14"/>
      <c r="O340" s="14"/>
    </row>
    <row r="341" spans="1:15">
      <c r="A341" s="3">
        <v>199106</v>
      </c>
      <c r="B341" s="7">
        <v>0.66367183333333335</v>
      </c>
      <c r="C341" s="8">
        <v>-0.1312066725315475</v>
      </c>
      <c r="D341" s="9">
        <v>-7.397584441759375</v>
      </c>
      <c r="E341" s="9">
        <v>-3.9813999999999998</v>
      </c>
      <c r="F341" s="9">
        <v>-1.9392</v>
      </c>
      <c r="G341" s="9">
        <v>-6.1108000000000002</v>
      </c>
      <c r="H341" s="87"/>
      <c r="L341" s="10"/>
      <c r="M341" s="10"/>
      <c r="N341" s="14"/>
      <c r="O341" s="14"/>
    </row>
    <row r="342" spans="1:15">
      <c r="A342" s="3">
        <v>199107</v>
      </c>
      <c r="B342" s="7">
        <v>0.61582875000000004</v>
      </c>
      <c r="C342" s="8">
        <v>1.606130816034379</v>
      </c>
      <c r="D342" s="9">
        <v>2.2073393899362248</v>
      </c>
      <c r="E342" s="9">
        <v>0.16</v>
      </c>
      <c r="F342" s="9">
        <v>1.9433</v>
      </c>
      <c r="G342" s="9">
        <v>5.2497999999999996</v>
      </c>
      <c r="H342" s="87"/>
      <c r="L342" s="10"/>
      <c r="M342" s="10"/>
      <c r="N342" s="14"/>
      <c r="O342" s="14"/>
    </row>
    <row r="343" spans="1:15">
      <c r="A343" s="3">
        <v>199108</v>
      </c>
      <c r="B343" s="7">
        <v>0.61848958333333337</v>
      </c>
      <c r="C343" s="8">
        <v>1.2445725847423095</v>
      </c>
      <c r="D343" s="9">
        <v>-6.8233225093892846</v>
      </c>
      <c r="E343" s="9">
        <v>-3.0154999999999998</v>
      </c>
      <c r="F343" s="9">
        <v>1.6544000000000001</v>
      </c>
      <c r="G343" s="9">
        <v>1.4910000000000001</v>
      </c>
      <c r="H343" s="87"/>
      <c r="L343" s="10"/>
      <c r="M343" s="10"/>
      <c r="N343" s="14"/>
      <c r="O343" s="14"/>
    </row>
    <row r="344" spans="1:15">
      <c r="A344" s="3">
        <v>199109</v>
      </c>
      <c r="B344" s="7">
        <v>0.58086616666666668</v>
      </c>
      <c r="C344" s="8">
        <v>2.1311479417121637</v>
      </c>
      <c r="D344" s="9">
        <v>6.0603304187654139</v>
      </c>
      <c r="E344" s="9">
        <v>2.5657999999999999</v>
      </c>
      <c r="F344" s="9">
        <v>0.58650000000000002</v>
      </c>
      <c r="G344" s="9">
        <v>-2.6743000000000001</v>
      </c>
      <c r="H344" s="87"/>
      <c r="L344" s="10"/>
      <c r="M344" s="10"/>
      <c r="N344" s="14"/>
      <c r="O344" s="14"/>
    </row>
    <row r="345" spans="1:15">
      <c r="A345" s="3">
        <v>199110</v>
      </c>
      <c r="B345" s="7">
        <v>0.56605108333333332</v>
      </c>
      <c r="C345" s="8">
        <v>0.88647979614302486</v>
      </c>
      <c r="D345" s="9">
        <v>3.018364262052553</v>
      </c>
      <c r="E345" s="9">
        <v>3.3494000000000002</v>
      </c>
      <c r="F345" s="9">
        <v>-0.92810000000000004</v>
      </c>
      <c r="G345" s="9">
        <v>-1.0728</v>
      </c>
      <c r="H345" s="87"/>
      <c r="L345" s="10"/>
      <c r="M345" s="10"/>
      <c r="N345" s="14"/>
      <c r="O345" s="14"/>
    </row>
    <row r="346" spans="1:15">
      <c r="A346" s="3">
        <v>199111</v>
      </c>
      <c r="B346" s="7">
        <v>0.52708333333333335</v>
      </c>
      <c r="C346" s="8">
        <v>0.80956821609086127</v>
      </c>
      <c r="D346" s="9">
        <v>-8.2663419862739289</v>
      </c>
      <c r="E346" s="9">
        <v>-2.5882999999999998</v>
      </c>
      <c r="F346" s="9">
        <v>0.96989999999999998</v>
      </c>
      <c r="G346" s="9">
        <v>-3.8334999999999999</v>
      </c>
      <c r="H346" s="87"/>
      <c r="L346" s="10"/>
      <c r="M346" s="10"/>
      <c r="N346" s="14"/>
      <c r="O346" s="14"/>
    </row>
    <row r="347" spans="1:15">
      <c r="A347" s="3">
        <v>199112</v>
      </c>
      <c r="B347" s="7">
        <v>0.52369791666666665</v>
      </c>
      <c r="C347" s="8">
        <v>1.7854049231554647</v>
      </c>
      <c r="D347" s="9">
        <v>-0.92738596272304852</v>
      </c>
      <c r="E347" s="9">
        <v>-9.2499999999999999E-2</v>
      </c>
      <c r="F347" s="9">
        <v>0.82920000000000005</v>
      </c>
      <c r="G347" s="9">
        <v>4.8277000000000001</v>
      </c>
      <c r="H347" s="87"/>
      <c r="L347" s="10"/>
      <c r="M347" s="10"/>
      <c r="N347" s="14"/>
      <c r="O347" s="14"/>
    </row>
    <row r="348" spans="1:15">
      <c r="A348" s="3">
        <v>199201</v>
      </c>
      <c r="B348" s="7">
        <v>0.455455</v>
      </c>
      <c r="C348" s="8">
        <v>1.0987448759406382</v>
      </c>
      <c r="D348" s="9">
        <v>-4.8778532865395352</v>
      </c>
      <c r="E348" s="9">
        <v>3.1032999999999999</v>
      </c>
      <c r="F348" s="9">
        <v>-1.7343999999999999</v>
      </c>
      <c r="G348" s="9">
        <v>9.2499999999999999E-2</v>
      </c>
      <c r="H348" s="87"/>
      <c r="L348" s="10"/>
      <c r="M348" s="10"/>
      <c r="N348" s="14"/>
      <c r="O348" s="14"/>
    </row>
    <row r="349" spans="1:15">
      <c r="A349" s="3">
        <v>199202</v>
      </c>
      <c r="B349" s="7">
        <v>0.46820174999999997</v>
      </c>
      <c r="C349" s="8">
        <v>0.23505700652837191</v>
      </c>
      <c r="D349" s="9">
        <v>-4.6723684448109264</v>
      </c>
      <c r="E349" s="9">
        <v>-0.61</v>
      </c>
      <c r="F349" s="9">
        <v>2.8837000000000002</v>
      </c>
      <c r="G349" s="9">
        <v>3.7808999999999999</v>
      </c>
      <c r="H349" s="87"/>
      <c r="L349" s="10"/>
      <c r="M349" s="10"/>
      <c r="N349" s="14"/>
      <c r="O349" s="14"/>
    </row>
    <row r="350" spans="1:15">
      <c r="A350" s="3">
        <v>199203</v>
      </c>
      <c r="B350" s="7">
        <v>0.46217749999999996</v>
      </c>
      <c r="C350" s="8">
        <v>0.6825501897077757</v>
      </c>
      <c r="D350" s="9">
        <v>-8.3291241539549361</v>
      </c>
      <c r="E350" s="9">
        <v>-2.4146000000000001</v>
      </c>
      <c r="F350" s="9">
        <v>1.9088000000000001</v>
      </c>
      <c r="G350" s="9">
        <v>-1.89E-2</v>
      </c>
      <c r="H350" s="87"/>
      <c r="L350" s="10"/>
      <c r="M350" s="10"/>
      <c r="N350" s="14"/>
      <c r="O350" s="14"/>
    </row>
    <row r="351" spans="1:15">
      <c r="A351" s="3">
        <v>199204</v>
      </c>
      <c r="B351" s="7">
        <v>0.390625</v>
      </c>
      <c r="C351" s="8">
        <v>-0.17816898552278637</v>
      </c>
      <c r="D351" s="9">
        <v>-7.1209157529340539</v>
      </c>
      <c r="E351" s="9">
        <v>-0.32890000000000003</v>
      </c>
      <c r="F351" s="9">
        <v>1.3435999999999999</v>
      </c>
      <c r="G351" s="9">
        <v>4.2317</v>
      </c>
      <c r="H351" s="87"/>
      <c r="L351" s="10"/>
      <c r="M351" s="10"/>
      <c r="N351" s="14"/>
      <c r="O351" s="14"/>
    </row>
    <row r="352" spans="1:15">
      <c r="A352" s="3">
        <v>199205</v>
      </c>
      <c r="B352" s="7">
        <v>0.38782891666666663</v>
      </c>
      <c r="C352" s="8">
        <v>0.75902521176085536</v>
      </c>
      <c r="D352" s="9">
        <v>4.4759849614024239</v>
      </c>
      <c r="E352" s="9">
        <v>0.19539999999999999</v>
      </c>
      <c r="F352" s="9">
        <v>-1.6298999999999999</v>
      </c>
      <c r="G352" s="9">
        <v>-1.4921</v>
      </c>
      <c r="H352" s="87"/>
      <c r="L352" s="10"/>
      <c r="M352" s="10"/>
      <c r="N352" s="14"/>
      <c r="O352" s="14"/>
    </row>
    <row r="353" spans="1:15">
      <c r="A353" s="3">
        <v>199206</v>
      </c>
      <c r="B353" s="7">
        <v>0.39074333333333339</v>
      </c>
      <c r="C353" s="8">
        <v>1.2201701475563098</v>
      </c>
      <c r="D353" s="9">
        <v>-10.147704930832081</v>
      </c>
      <c r="E353" s="9">
        <v>-1.3395999999999999</v>
      </c>
      <c r="F353" s="9">
        <v>1.1574</v>
      </c>
      <c r="G353" s="9">
        <v>-3.0055000000000001</v>
      </c>
      <c r="H353" s="87"/>
      <c r="L353" s="10"/>
      <c r="M353" s="10"/>
      <c r="N353" s="14"/>
      <c r="O353" s="14"/>
    </row>
    <row r="354" spans="1:15">
      <c r="A354" s="3">
        <v>199207</v>
      </c>
      <c r="B354" s="7">
        <v>0.37092383333333334</v>
      </c>
      <c r="C354" s="8">
        <v>2.0024589909439117</v>
      </c>
      <c r="D354" s="9">
        <v>-1.3665950455005182</v>
      </c>
      <c r="E354" s="9">
        <v>2.1030000000000002</v>
      </c>
      <c r="F354" s="9">
        <v>3.8008999999999999</v>
      </c>
      <c r="G354" s="9">
        <v>1.7313000000000001</v>
      </c>
      <c r="H354" s="87"/>
      <c r="L354" s="10"/>
      <c r="M354" s="10"/>
      <c r="N354" s="14"/>
      <c r="O354" s="14"/>
    </row>
    <row r="355" spans="1:15">
      <c r="A355" s="3">
        <v>199208</v>
      </c>
      <c r="B355" s="7">
        <v>0.33792158333333333</v>
      </c>
      <c r="C355" s="8">
        <v>0.74001814808408728</v>
      </c>
      <c r="D355" s="9">
        <v>13.650269897967359</v>
      </c>
      <c r="E355" s="9">
        <v>2.0788000000000002</v>
      </c>
      <c r="F355" s="9">
        <v>-1.0117</v>
      </c>
      <c r="G355" s="9">
        <v>-4.9943999999999997</v>
      </c>
      <c r="H355" s="87"/>
      <c r="L355" s="10"/>
      <c r="M355" s="10"/>
      <c r="N355" s="14"/>
      <c r="O355" s="14"/>
    </row>
    <row r="356" spans="1:15">
      <c r="A356" s="3">
        <v>199209</v>
      </c>
      <c r="B356" s="7">
        <v>0.34153641666666662</v>
      </c>
      <c r="C356" s="8">
        <v>1.0656675468728949</v>
      </c>
      <c r="D356" s="9">
        <v>-5.0899891477456887</v>
      </c>
      <c r="E356" s="9">
        <v>1.1782999999999999</v>
      </c>
      <c r="F356" s="9">
        <v>-1.6856</v>
      </c>
      <c r="G356" s="9">
        <v>-2.7951999999999999</v>
      </c>
      <c r="H356" s="87"/>
      <c r="L356" s="10"/>
      <c r="M356" s="10"/>
      <c r="N356" s="14"/>
      <c r="O356" s="14"/>
    </row>
    <row r="357" spans="1:15">
      <c r="A357" s="3">
        <v>199210</v>
      </c>
      <c r="B357" s="7">
        <v>0.33428025</v>
      </c>
      <c r="C357" s="8">
        <v>0.76745531347641727</v>
      </c>
      <c r="D357" s="9">
        <v>-2.415301114468793</v>
      </c>
      <c r="E357" s="9">
        <v>1.7545999999999999</v>
      </c>
      <c r="F357" s="9">
        <v>-0.64390000000000003</v>
      </c>
      <c r="G357" s="9">
        <v>0.69210000000000005</v>
      </c>
      <c r="H357" s="87"/>
      <c r="L357" s="10"/>
      <c r="M357" s="10"/>
      <c r="N357" s="14"/>
      <c r="O357" s="14"/>
    </row>
    <row r="358" spans="1:15">
      <c r="A358" s="3">
        <v>199211</v>
      </c>
      <c r="B358" s="7">
        <v>0.32319075000000003</v>
      </c>
      <c r="C358" s="8">
        <v>0.64561751484430996</v>
      </c>
      <c r="D358" s="9">
        <v>3.4824621471505779</v>
      </c>
      <c r="E358" s="9">
        <v>1.1415</v>
      </c>
      <c r="F358" s="9">
        <v>-1.0228999999999999</v>
      </c>
      <c r="G358" s="9">
        <v>2.6337999999999999</v>
      </c>
      <c r="H358" s="87"/>
      <c r="L358" s="10"/>
      <c r="M358" s="10"/>
      <c r="N358" s="14"/>
      <c r="O358" s="14"/>
    </row>
    <row r="359" spans="1:15">
      <c r="A359" s="3">
        <v>199212</v>
      </c>
      <c r="B359" s="7">
        <v>0.31882433333333332</v>
      </c>
      <c r="C359" s="8">
        <v>0.59546975230631016</v>
      </c>
      <c r="D359" s="9">
        <v>-1.1425882491342354</v>
      </c>
      <c r="E359" s="9">
        <v>9.5500000000000002E-2</v>
      </c>
      <c r="F359" s="9">
        <v>1.1123000000000001</v>
      </c>
      <c r="G359" s="9">
        <v>1.6773</v>
      </c>
      <c r="H359" s="87"/>
      <c r="L359" s="10"/>
      <c r="M359" s="10"/>
      <c r="N359" s="14"/>
      <c r="O359" s="14"/>
    </row>
    <row r="360" spans="1:15">
      <c r="A360" s="3">
        <v>199301</v>
      </c>
      <c r="B360" s="7">
        <v>0.31949008333333334</v>
      </c>
      <c r="C360" s="8">
        <v>1.1934405989261876</v>
      </c>
      <c r="D360" s="9">
        <v>-0.66417261050329968</v>
      </c>
      <c r="E360" s="9">
        <v>1.2020999999999999</v>
      </c>
      <c r="F360" s="9">
        <v>1.8803000000000001</v>
      </c>
      <c r="G360" s="9">
        <v>0.3856</v>
      </c>
      <c r="H360" s="87"/>
      <c r="L360" s="10"/>
      <c r="M360" s="10"/>
      <c r="N360" s="14"/>
      <c r="O360" s="14"/>
    </row>
    <row r="361" spans="1:15">
      <c r="A361" s="3">
        <v>199302</v>
      </c>
      <c r="B361" s="7">
        <v>0.26713266666666668</v>
      </c>
      <c r="C361" s="8">
        <v>1.9285628619059692</v>
      </c>
      <c r="D361" s="9">
        <v>-1.1103623839472831</v>
      </c>
      <c r="E361" s="9">
        <v>1.6388</v>
      </c>
      <c r="F361" s="9">
        <v>-4.7173999999999996</v>
      </c>
      <c r="G361" s="9">
        <v>-2.9973999999999998</v>
      </c>
      <c r="H361" s="87"/>
      <c r="L361" s="10"/>
      <c r="M361" s="10"/>
      <c r="N361" s="14"/>
      <c r="O361" s="14"/>
    </row>
    <row r="362" spans="1:15">
      <c r="A362" s="3">
        <v>199303</v>
      </c>
      <c r="B362" s="7">
        <v>0.26086950000000003</v>
      </c>
      <c r="C362" s="8">
        <v>-1.2361571043833508</v>
      </c>
      <c r="D362" s="9">
        <v>11.997546885528898</v>
      </c>
      <c r="E362" s="9">
        <v>0.86709999999999998</v>
      </c>
      <c r="F362" s="9">
        <v>-1.1976</v>
      </c>
      <c r="G362" s="9">
        <v>-0.18840000000000001</v>
      </c>
      <c r="H362" s="87"/>
      <c r="L362" s="10"/>
      <c r="M362" s="10"/>
      <c r="N362" s="14"/>
      <c r="O362" s="14"/>
    </row>
    <row r="363" spans="1:15">
      <c r="A363" s="3">
        <v>199304</v>
      </c>
      <c r="B363" s="7">
        <v>0.25954858333333336</v>
      </c>
      <c r="C363" s="8">
        <v>-1.2902521660418387E-3</v>
      </c>
      <c r="D363" s="9">
        <v>13.196054704136607</v>
      </c>
      <c r="E363" s="9">
        <v>4.6317000000000004</v>
      </c>
      <c r="F363" s="9">
        <v>-1.5293000000000001</v>
      </c>
      <c r="G363" s="9">
        <v>-3.2522000000000002</v>
      </c>
      <c r="H363" s="87"/>
      <c r="L363" s="10"/>
      <c r="M363" s="10"/>
      <c r="N363" s="14"/>
      <c r="O363" s="14"/>
    </row>
    <row r="364" spans="1:15">
      <c r="A364" s="3">
        <v>199305</v>
      </c>
      <c r="B364" s="7">
        <v>0.26186341666666668</v>
      </c>
      <c r="C364" s="8">
        <v>7.2820868173240072E-2</v>
      </c>
      <c r="D364" s="9">
        <v>0.98063221514186338</v>
      </c>
      <c r="E364" s="9">
        <v>1.2502</v>
      </c>
      <c r="F364" s="9">
        <v>-3.0234999999999999</v>
      </c>
      <c r="G364" s="9">
        <v>-1.3549</v>
      </c>
      <c r="H364" s="87"/>
      <c r="L364" s="10"/>
      <c r="M364" s="10"/>
      <c r="N364" s="14"/>
      <c r="O364" s="14"/>
    </row>
    <row r="365" spans="1:15">
      <c r="A365" s="3">
        <v>199306</v>
      </c>
      <c r="B365" s="7">
        <v>0.26227675</v>
      </c>
      <c r="C365" s="8">
        <v>1.3878685363289067</v>
      </c>
      <c r="D365" s="9">
        <v>-3.4160333560043776</v>
      </c>
      <c r="E365" s="9">
        <v>-1.1940999999999999</v>
      </c>
      <c r="F365" s="9">
        <v>-0.92849999999999999</v>
      </c>
      <c r="G365" s="9">
        <v>-0.7369</v>
      </c>
      <c r="H365" s="87"/>
      <c r="L365" s="10"/>
      <c r="M365" s="10"/>
      <c r="N365" s="14"/>
      <c r="O365" s="14"/>
    </row>
    <row r="366" spans="1:15">
      <c r="A366" s="3">
        <v>199307</v>
      </c>
      <c r="B366" s="7">
        <v>0.26669033333333331</v>
      </c>
      <c r="C366" s="8">
        <v>1.2201098367261132</v>
      </c>
      <c r="D366" s="9">
        <v>5.0438126496396452</v>
      </c>
      <c r="E366" s="9">
        <v>0.55479999999999996</v>
      </c>
      <c r="F366" s="9">
        <v>-1.9003000000000001</v>
      </c>
      <c r="G366" s="9">
        <v>-1.8088</v>
      </c>
      <c r="H366" s="87"/>
      <c r="L366" s="10"/>
      <c r="M366" s="10"/>
      <c r="N366" s="14"/>
      <c r="O366" s="14"/>
    </row>
    <row r="367" spans="1:15">
      <c r="A367" s="3">
        <v>199308</v>
      </c>
      <c r="B367" s="7">
        <v>0.25556341666666665</v>
      </c>
      <c r="C367" s="8">
        <v>1.2736214731527751</v>
      </c>
      <c r="D367" s="9">
        <v>2.0093735790983169</v>
      </c>
      <c r="E367" s="9">
        <v>1.3384</v>
      </c>
      <c r="F367" s="9">
        <v>2.7259000000000002</v>
      </c>
      <c r="G367" s="9">
        <v>5.4641999999999999</v>
      </c>
      <c r="H367" s="87"/>
      <c r="L367" s="10"/>
      <c r="M367" s="10"/>
      <c r="N367" s="14"/>
      <c r="O367" s="14"/>
    </row>
    <row r="368" spans="1:15">
      <c r="A368" s="3">
        <v>199309</v>
      </c>
      <c r="B368" s="7">
        <v>0.23281250000000001</v>
      </c>
      <c r="C368" s="8">
        <v>1.7474647238404639</v>
      </c>
      <c r="D368" s="9">
        <v>-3.7047196173561336</v>
      </c>
      <c r="E368" s="9">
        <v>2.0457999999999998</v>
      </c>
      <c r="F368" s="9">
        <v>2.5171000000000001</v>
      </c>
      <c r="G368" s="9">
        <v>0.68730000000000002</v>
      </c>
      <c r="H368" s="87"/>
      <c r="L368" s="10"/>
      <c r="M368" s="10"/>
      <c r="N368" s="14"/>
      <c r="O368" s="14"/>
    </row>
    <row r="369" spans="1:15">
      <c r="A369" s="3">
        <v>199310</v>
      </c>
      <c r="B369" s="7">
        <v>0.20364583333333333</v>
      </c>
      <c r="C369" s="8">
        <v>1.3726560808468014</v>
      </c>
      <c r="D369" s="9">
        <v>0.26942021245031089</v>
      </c>
      <c r="E369" s="9">
        <v>0.95350000000000001</v>
      </c>
      <c r="F369" s="9">
        <v>2.2471999999999999</v>
      </c>
      <c r="G369" s="9">
        <v>6.4882999999999997</v>
      </c>
      <c r="H369" s="87"/>
      <c r="L369" s="10"/>
      <c r="M369" s="10"/>
      <c r="N369" s="14"/>
      <c r="O369" s="14"/>
    </row>
    <row r="370" spans="1:15">
      <c r="A370" s="3">
        <v>199311</v>
      </c>
      <c r="B370" s="7">
        <v>0.20260416666666667</v>
      </c>
      <c r="C370" s="8">
        <v>1.9569854099187323</v>
      </c>
      <c r="D370" s="9">
        <v>-15.727610615278998</v>
      </c>
      <c r="E370" s="9">
        <v>-1.8184</v>
      </c>
      <c r="F370" s="9">
        <v>-0.83030000000000004</v>
      </c>
      <c r="G370" s="9">
        <v>-1.0705</v>
      </c>
      <c r="H370" s="87"/>
      <c r="L370" s="10"/>
      <c r="M370" s="10"/>
      <c r="N370" s="14"/>
      <c r="O370" s="14"/>
    </row>
    <row r="371" spans="1:15">
      <c r="A371" s="3">
        <v>199312</v>
      </c>
      <c r="B371" s="7">
        <v>0.19828866666666667</v>
      </c>
      <c r="C371" s="8">
        <v>0.96917509283103165</v>
      </c>
      <c r="D371" s="9">
        <v>4.7889598988692939</v>
      </c>
      <c r="E371" s="9">
        <v>0.9194</v>
      </c>
      <c r="F371" s="9">
        <v>3.8496000000000001</v>
      </c>
      <c r="G371" s="9">
        <v>8.0477000000000007</v>
      </c>
      <c r="H371" s="87"/>
      <c r="K371" s="24"/>
      <c r="L371" s="10"/>
      <c r="M371" s="10"/>
      <c r="N371" s="14"/>
      <c r="O371" s="14"/>
    </row>
    <row r="372" spans="1:15">
      <c r="A372" s="3">
        <v>199401</v>
      </c>
      <c r="B372" s="7">
        <v>0.18906249999999999</v>
      </c>
      <c r="C372" s="8">
        <v>-2.5916383163630541</v>
      </c>
      <c r="D372" s="9">
        <v>13.200946323613195</v>
      </c>
      <c r="E372" s="9">
        <v>2.0121000000000002</v>
      </c>
      <c r="F372" s="9">
        <v>-1.1382000000000001</v>
      </c>
      <c r="G372" s="9">
        <v>0.71220000000000006</v>
      </c>
      <c r="H372" s="87"/>
      <c r="K372" s="24"/>
      <c r="L372" s="10"/>
      <c r="M372" s="10"/>
      <c r="N372" s="14"/>
      <c r="O372" s="14"/>
    </row>
    <row r="373" spans="1:15">
      <c r="A373" s="3">
        <v>199402</v>
      </c>
      <c r="B373" s="7">
        <v>0.18133216666666666</v>
      </c>
      <c r="C373" s="8">
        <v>-0.71544446726385935</v>
      </c>
      <c r="D373" s="9">
        <v>0.16814085941294632</v>
      </c>
      <c r="E373" s="9">
        <v>0.46850000000000003</v>
      </c>
      <c r="F373" s="9">
        <v>-5.9882</v>
      </c>
      <c r="G373" s="9">
        <v>-6.8845000000000001</v>
      </c>
      <c r="H373" s="87"/>
      <c r="K373" s="24"/>
      <c r="L373" s="10"/>
      <c r="M373" s="10"/>
      <c r="N373" s="14"/>
      <c r="O373" s="14"/>
    </row>
    <row r="374" spans="1:15">
      <c r="A374" s="3">
        <v>199403</v>
      </c>
      <c r="B374" s="7">
        <v>0.17850374999999999</v>
      </c>
      <c r="C374" s="8">
        <v>0.6472502163978433</v>
      </c>
      <c r="D374" s="9">
        <v>-3.8453809326792432</v>
      </c>
      <c r="E374" s="9">
        <v>-1.3552</v>
      </c>
      <c r="F374" s="9">
        <v>-1.9730000000000001</v>
      </c>
      <c r="G374" s="9">
        <v>-6.1087999999999996</v>
      </c>
      <c r="H374" s="87"/>
      <c r="K374" s="24"/>
      <c r="L374" s="10"/>
      <c r="M374" s="10"/>
      <c r="N374" s="14"/>
      <c r="O374" s="14"/>
    </row>
    <row r="375" spans="1:15">
      <c r="A375" s="3">
        <v>199404</v>
      </c>
      <c r="B375" s="7">
        <v>0.17604166666666665</v>
      </c>
      <c r="C375" s="8">
        <v>0.12059434046307604</v>
      </c>
      <c r="D375" s="9">
        <v>2.5693983427995448</v>
      </c>
      <c r="E375" s="9">
        <v>0.47010000000000002</v>
      </c>
      <c r="F375" s="9">
        <v>-1.4054</v>
      </c>
      <c r="G375" s="9">
        <v>1.5931999999999999</v>
      </c>
      <c r="H375" s="87"/>
      <c r="K375" s="24"/>
      <c r="L375" s="10"/>
      <c r="M375" s="10"/>
      <c r="N375" s="14"/>
      <c r="O375" s="14"/>
    </row>
    <row r="376" spans="1:15">
      <c r="A376" s="3">
        <v>199405</v>
      </c>
      <c r="B376" s="7">
        <v>0.16885958333333331</v>
      </c>
      <c r="C376" s="8">
        <v>1.1792169389492457</v>
      </c>
      <c r="D376" s="9">
        <v>4.9423482596605561</v>
      </c>
      <c r="E376" s="9">
        <v>1.6819999999999999</v>
      </c>
      <c r="F376" s="9">
        <v>2.4373</v>
      </c>
      <c r="G376" s="9">
        <v>2.7795999999999998</v>
      </c>
      <c r="H376" s="87"/>
      <c r="K376" s="24"/>
      <c r="L376" s="10"/>
      <c r="M376" s="10"/>
      <c r="N376" s="14"/>
      <c r="O376" s="14"/>
    </row>
    <row r="377" spans="1:15">
      <c r="A377" s="3">
        <v>199406</v>
      </c>
      <c r="B377" s="7">
        <v>0.16666666666666666</v>
      </c>
      <c r="C377" s="8">
        <v>-1.367857744309664</v>
      </c>
      <c r="D377" s="9">
        <v>-0.51967038050150238</v>
      </c>
      <c r="E377" s="9">
        <v>0.37580000000000002</v>
      </c>
      <c r="F377" s="9">
        <v>-4.9991000000000003</v>
      </c>
      <c r="G377" s="9">
        <v>-8.2210999999999999</v>
      </c>
      <c r="H377" s="87"/>
      <c r="K377" s="24"/>
      <c r="L377" s="10"/>
      <c r="M377" s="10"/>
      <c r="N377" s="14"/>
      <c r="O377" s="14"/>
    </row>
    <row r="378" spans="1:15">
      <c r="A378" s="3">
        <v>199407</v>
      </c>
      <c r="B378" s="7">
        <v>0.16827875</v>
      </c>
      <c r="C378" s="8">
        <v>2.1485554780009686E-2</v>
      </c>
      <c r="D378" s="9">
        <v>-2.1435008983874848</v>
      </c>
      <c r="E378" s="9">
        <v>-0.42030000000000001</v>
      </c>
      <c r="F378" s="9">
        <v>2.9927999999999999</v>
      </c>
      <c r="G378" s="9">
        <v>6.0392999999999999</v>
      </c>
      <c r="H378" s="87"/>
      <c r="K378" s="24"/>
      <c r="L378" s="10"/>
      <c r="M378" s="10"/>
      <c r="N378" s="14"/>
      <c r="O378" s="14"/>
    </row>
    <row r="379" spans="1:15">
      <c r="A379" s="3">
        <v>199408</v>
      </c>
      <c r="B379" s="7">
        <v>0.17210141666666667</v>
      </c>
      <c r="C379" s="8">
        <v>-1.0700254507785445</v>
      </c>
      <c r="D379" s="9">
        <v>0.19241260771878377</v>
      </c>
      <c r="E379" s="9">
        <v>-1.2943</v>
      </c>
      <c r="F379" s="9">
        <v>-0.13170000000000001</v>
      </c>
      <c r="G379" s="9">
        <v>3.9278</v>
      </c>
      <c r="H379" s="87"/>
      <c r="K379" s="24"/>
      <c r="L379" s="10"/>
      <c r="M379" s="10"/>
      <c r="N379" s="14"/>
      <c r="O379" s="14"/>
    </row>
    <row r="380" spans="1:15">
      <c r="A380" s="3">
        <v>199409</v>
      </c>
      <c r="B380" s="7">
        <v>0.17708333333333334</v>
      </c>
      <c r="C380" s="8">
        <v>1.1756266773183199</v>
      </c>
      <c r="D380" s="9">
        <v>-3.6207148921221455</v>
      </c>
      <c r="E380" s="9">
        <v>-2.1560000000000001</v>
      </c>
      <c r="F380" s="9">
        <v>-0.94940000000000002</v>
      </c>
      <c r="G380" s="9">
        <v>-3.7002999999999999</v>
      </c>
      <c r="H380" s="87"/>
      <c r="K380" s="24"/>
      <c r="L380" s="10"/>
      <c r="M380" s="10"/>
      <c r="N380" s="14"/>
      <c r="O380" s="14"/>
    </row>
    <row r="381" spans="1:15">
      <c r="A381" s="3">
        <v>199410</v>
      </c>
      <c r="B381" s="7">
        <v>0.18138016666666668</v>
      </c>
      <c r="C381" s="8">
        <v>-0.20677581635187847</v>
      </c>
      <c r="D381" s="9">
        <v>0.49510664536391857</v>
      </c>
      <c r="E381" s="9">
        <v>0.26750000000000002</v>
      </c>
      <c r="F381" s="9">
        <v>-0.50590000000000002</v>
      </c>
      <c r="G381" s="9">
        <v>0.67149999999999999</v>
      </c>
      <c r="H381" s="87"/>
      <c r="K381" s="24"/>
      <c r="L381" s="10"/>
      <c r="M381" s="10"/>
      <c r="N381" s="14"/>
      <c r="O381" s="14"/>
    </row>
    <row r="382" spans="1:15">
      <c r="A382" s="3">
        <v>199411</v>
      </c>
      <c r="B382" s="7">
        <v>0.18372391666666665</v>
      </c>
      <c r="C382" s="8">
        <v>0.70544164613037807</v>
      </c>
      <c r="D382" s="9">
        <v>-4.0495448115773875</v>
      </c>
      <c r="E382" s="9">
        <v>-1.5187999999999999</v>
      </c>
      <c r="F382" s="9">
        <v>0.64219999999999999</v>
      </c>
      <c r="G382" s="9">
        <v>-2.0644</v>
      </c>
      <c r="H382" s="87"/>
      <c r="K382" s="24"/>
      <c r="L382" s="10"/>
      <c r="M382" s="10"/>
      <c r="N382" s="14"/>
      <c r="O382" s="14"/>
    </row>
    <row r="383" spans="1:15">
      <c r="A383" s="3">
        <v>199412</v>
      </c>
      <c r="B383" s="7">
        <v>0.18563983333333334</v>
      </c>
      <c r="C383" s="8">
        <v>0.82163614946559882</v>
      </c>
      <c r="D383" s="9">
        <v>2.5717111770524159</v>
      </c>
      <c r="E383" s="9">
        <v>0.59009999999999996</v>
      </c>
      <c r="F383" s="9">
        <v>1.1698999999999999</v>
      </c>
      <c r="G383" s="9">
        <v>1.6342000000000001</v>
      </c>
      <c r="H383" s="87"/>
      <c r="K383" s="24"/>
      <c r="L383" s="10"/>
      <c r="M383" s="10"/>
      <c r="N383" s="14"/>
      <c r="O383" s="14"/>
    </row>
    <row r="384" spans="1:15">
      <c r="A384" s="3">
        <v>199501</v>
      </c>
      <c r="B384" s="7">
        <v>0.18215458333333334</v>
      </c>
      <c r="C384" s="8">
        <v>0.36386368495400223</v>
      </c>
      <c r="D384" s="9">
        <v>-6.1034709383387842</v>
      </c>
      <c r="E384" s="9">
        <v>-2.0503999999999998</v>
      </c>
      <c r="F384" s="9">
        <v>1.5155000000000001</v>
      </c>
      <c r="G384" s="9">
        <v>0.27839999999999998</v>
      </c>
      <c r="H384" s="87"/>
      <c r="K384" s="24"/>
      <c r="L384" s="10"/>
      <c r="M384" s="10"/>
      <c r="N384" s="14"/>
      <c r="O384" s="14"/>
    </row>
    <row r="385" spans="1:15">
      <c r="A385" s="3">
        <v>199502</v>
      </c>
      <c r="B385" s="7">
        <v>0.1796875</v>
      </c>
      <c r="C385" s="8">
        <v>1.325740027208866</v>
      </c>
      <c r="D385" s="9">
        <v>-7.8706368726777942</v>
      </c>
      <c r="E385" s="9">
        <v>-1.2004999999999999</v>
      </c>
      <c r="F385" s="9">
        <v>-0.1036</v>
      </c>
      <c r="G385" s="9">
        <v>0.69199999999999995</v>
      </c>
      <c r="H385" s="87"/>
      <c r="K385" s="24"/>
      <c r="L385" s="10"/>
      <c r="M385" s="10"/>
      <c r="N385" s="14"/>
      <c r="O385" s="14"/>
    </row>
    <row r="386" spans="1:15">
      <c r="A386" s="3">
        <v>199503</v>
      </c>
      <c r="B386" s="7">
        <v>0.17696491666666667</v>
      </c>
      <c r="C386" s="8">
        <v>3.5575831057255147</v>
      </c>
      <c r="D386" s="9">
        <v>-2.5312411246804944</v>
      </c>
      <c r="E386" s="9">
        <v>2.3530000000000002</v>
      </c>
      <c r="F386" s="9">
        <v>-7.7832999999999997</v>
      </c>
      <c r="G386" s="9">
        <v>-7.4753999999999996</v>
      </c>
      <c r="H386" s="87"/>
      <c r="K386" s="24"/>
      <c r="L386" s="10"/>
      <c r="M386" s="10"/>
      <c r="N386" s="14"/>
      <c r="O386" s="14"/>
    </row>
    <row r="387" spans="1:15">
      <c r="A387" s="3">
        <v>199504</v>
      </c>
      <c r="B387" s="7">
        <v>0.12252600000000001</v>
      </c>
      <c r="C387" s="8">
        <v>1.2152759054955942</v>
      </c>
      <c r="D387" s="9">
        <v>1.8306319431797613</v>
      </c>
      <c r="E387" s="9">
        <v>3.4887000000000001</v>
      </c>
      <c r="F387" s="9">
        <v>-1.6393</v>
      </c>
      <c r="G387" s="9">
        <v>0.20080000000000001</v>
      </c>
      <c r="H387" s="87"/>
      <c r="K387" s="24"/>
      <c r="L387" s="10"/>
      <c r="M387" s="10"/>
      <c r="N387" s="14"/>
      <c r="O387" s="14"/>
    </row>
    <row r="388" spans="1:15">
      <c r="A388" s="3">
        <v>199505</v>
      </c>
      <c r="B388" s="7">
        <v>0.10469791666666667</v>
      </c>
      <c r="C388" s="8">
        <v>3.4179787549386775</v>
      </c>
      <c r="D388" s="9">
        <v>-5.8295418777005175</v>
      </c>
      <c r="E388" s="9">
        <v>0.94679999999999997</v>
      </c>
      <c r="F388" s="9">
        <v>3.5143</v>
      </c>
      <c r="G388" s="9">
        <v>3.8773</v>
      </c>
      <c r="H388" s="87"/>
      <c r="K388" s="24"/>
      <c r="L388" s="10"/>
      <c r="M388" s="10"/>
      <c r="N388" s="14"/>
      <c r="O388" s="14"/>
    </row>
    <row r="389" spans="1:15">
      <c r="A389" s="3">
        <v>199506</v>
      </c>
      <c r="B389" s="7">
        <v>0.10238633333333334</v>
      </c>
      <c r="C389" s="8">
        <v>0.43175860298709789</v>
      </c>
      <c r="D389" s="9">
        <v>-4.5381687797689141</v>
      </c>
      <c r="E389" s="9">
        <v>1.3219000000000001</v>
      </c>
      <c r="F389" s="9">
        <v>1.0121</v>
      </c>
      <c r="G389" s="9">
        <v>1.752</v>
      </c>
      <c r="H389" s="87"/>
      <c r="K389" s="24"/>
      <c r="L389" s="10"/>
      <c r="M389" s="10"/>
      <c r="N389" s="14"/>
      <c r="O389" s="14"/>
    </row>
    <row r="390" spans="1:15">
      <c r="A390" s="3">
        <v>199507</v>
      </c>
      <c r="B390" s="7">
        <v>7.4404750000000006E-2</v>
      </c>
      <c r="C390" s="8">
        <v>-5.6688748434219338E-2</v>
      </c>
      <c r="D390" s="9">
        <v>11.625353121394166</v>
      </c>
      <c r="E390" s="9">
        <v>1.6657999999999999</v>
      </c>
      <c r="F390" s="9">
        <v>5.2008000000000001</v>
      </c>
      <c r="G390" s="9">
        <v>8.6423000000000005</v>
      </c>
      <c r="H390" s="87"/>
      <c r="K390" s="24"/>
      <c r="L390" s="10"/>
      <c r="M390" s="10"/>
      <c r="N390" s="14"/>
      <c r="O390" s="14"/>
    </row>
    <row r="391" spans="1:15">
      <c r="A391" s="3">
        <v>199508</v>
      </c>
      <c r="B391" s="7">
        <v>6.9311583333333329E-2</v>
      </c>
      <c r="C391" s="8">
        <v>-1.0340258743116282</v>
      </c>
      <c r="D391" s="9">
        <v>6.8601451445029049</v>
      </c>
      <c r="E391" s="9">
        <v>0.65790000000000004</v>
      </c>
      <c r="F391" s="9">
        <v>9.9481000000000002</v>
      </c>
      <c r="G391" s="9">
        <v>8.3178000000000001</v>
      </c>
      <c r="H391" s="87"/>
      <c r="K391" s="24"/>
      <c r="L391" s="10"/>
      <c r="M391" s="10"/>
      <c r="N391" s="14"/>
      <c r="O391" s="14"/>
    </row>
    <row r="392" spans="1:15">
      <c r="A392" s="3">
        <v>199509</v>
      </c>
      <c r="B392" s="7">
        <v>4.3624999999999997E-2</v>
      </c>
      <c r="C392" s="8">
        <v>2.5113666387153621</v>
      </c>
      <c r="D392" s="9">
        <v>1.0487201211498487</v>
      </c>
      <c r="E392" s="9">
        <v>2.5024999999999999</v>
      </c>
      <c r="F392" s="9">
        <v>2.9923999999999999</v>
      </c>
      <c r="G392" s="9">
        <v>6.1238999999999999</v>
      </c>
      <c r="H392" s="87"/>
      <c r="K392" s="24"/>
      <c r="L392" s="10"/>
      <c r="M392" s="10"/>
      <c r="N392" s="14"/>
      <c r="O392" s="14"/>
    </row>
    <row r="393" spans="1:15">
      <c r="A393" s="3">
        <v>199510</v>
      </c>
      <c r="B393" s="7">
        <v>3.4087249999999999E-2</v>
      </c>
      <c r="C393" s="8">
        <v>-0.12028032982726033</v>
      </c>
      <c r="D393" s="9">
        <v>-1.8776119205910158</v>
      </c>
      <c r="E393" s="9">
        <v>0.80010000000000003</v>
      </c>
      <c r="F393" s="9">
        <v>5.6425999999999998</v>
      </c>
      <c r="G393" s="9">
        <v>1.8922000000000001</v>
      </c>
      <c r="H393" s="87"/>
      <c r="K393" s="24"/>
      <c r="L393" s="10"/>
      <c r="M393" s="10"/>
      <c r="N393" s="14"/>
      <c r="O393" s="14"/>
    </row>
    <row r="394" spans="1:15">
      <c r="A394" s="3">
        <v>199511</v>
      </c>
      <c r="B394" s="7">
        <v>3.3375000000000002E-2</v>
      </c>
      <c r="C394" s="8">
        <v>0.92932445929772012</v>
      </c>
      <c r="D394" s="9">
        <v>5.0415475189234726</v>
      </c>
      <c r="E394" s="9">
        <v>0.44740000000000002</v>
      </c>
      <c r="F394" s="9">
        <v>0.26779999999999998</v>
      </c>
      <c r="G394" s="9">
        <v>2.8866999999999998</v>
      </c>
      <c r="H394" s="87"/>
      <c r="K394" s="24"/>
      <c r="L394" s="10"/>
      <c r="M394" s="10"/>
      <c r="N394" s="14"/>
      <c r="O394" s="14"/>
    </row>
    <row r="395" spans="1:15">
      <c r="A395" s="3">
        <v>199512</v>
      </c>
      <c r="B395" s="7">
        <v>3.3253916666666668E-2</v>
      </c>
      <c r="C395" s="8">
        <v>-1.0569611900427156</v>
      </c>
      <c r="D395" s="9">
        <v>6.4624194519530054</v>
      </c>
      <c r="E395" s="9">
        <v>0.64410000000000001</v>
      </c>
      <c r="F395" s="9">
        <v>3.6596000000000002</v>
      </c>
      <c r="G395" s="9">
        <v>3.6776</v>
      </c>
      <c r="H395" s="87"/>
      <c r="K395" s="24"/>
      <c r="L395" s="10"/>
      <c r="M395" s="10"/>
      <c r="N395" s="14"/>
      <c r="O395" s="14"/>
    </row>
    <row r="396" spans="1:15">
      <c r="A396" s="3">
        <v>199601</v>
      </c>
      <c r="B396" s="7">
        <v>3.3903499999999996E-2</v>
      </c>
      <c r="C396" s="8">
        <v>-0.3271634530250922</v>
      </c>
      <c r="D396" s="9">
        <v>2.2490027495833509</v>
      </c>
      <c r="E396" s="9">
        <v>0.85409999999999997</v>
      </c>
      <c r="F396" s="9">
        <v>3.0430000000000001</v>
      </c>
      <c r="G396" s="9">
        <v>6.3762999999999996</v>
      </c>
      <c r="H396" s="87"/>
      <c r="K396" s="24"/>
      <c r="L396" s="10"/>
      <c r="M396" s="10"/>
      <c r="N396" s="14"/>
      <c r="O396" s="14"/>
    </row>
    <row r="397" spans="1:15">
      <c r="A397" s="3">
        <v>199602</v>
      </c>
      <c r="B397" s="7">
        <v>3.3291666666666671E-2</v>
      </c>
      <c r="C397" s="8">
        <v>-1.0389448739778762</v>
      </c>
      <c r="D397" s="9">
        <v>-3.2469328312101031</v>
      </c>
      <c r="E397" s="9">
        <v>-1.7551000000000001</v>
      </c>
      <c r="F397" s="9">
        <v>-2.3921999999999999</v>
      </c>
      <c r="G397" s="9">
        <v>-0.34610000000000002</v>
      </c>
      <c r="H397" s="87"/>
      <c r="K397" s="24"/>
      <c r="L397" s="10"/>
      <c r="M397" s="10"/>
      <c r="N397" s="14"/>
      <c r="O397" s="14"/>
    </row>
    <row r="398" spans="1:15">
      <c r="A398" s="3">
        <v>199603</v>
      </c>
      <c r="B398" s="7">
        <v>3.3166666666666671E-2</v>
      </c>
      <c r="C398" s="8">
        <v>1.5184621439198853</v>
      </c>
      <c r="D398" s="9">
        <v>5.3111715229250622</v>
      </c>
      <c r="E398" s="9">
        <v>1.3807</v>
      </c>
      <c r="F398" s="9">
        <v>1.3362000000000001</v>
      </c>
      <c r="G398" s="9">
        <v>3.0752999999999999</v>
      </c>
      <c r="H398" s="87"/>
      <c r="K398" s="24"/>
      <c r="L398" s="10"/>
      <c r="M398" s="10"/>
      <c r="N398" s="14"/>
      <c r="O398" s="14"/>
    </row>
    <row r="399" spans="1:15">
      <c r="A399" s="3">
        <v>199604</v>
      </c>
      <c r="B399" s="7">
        <v>3.5357083333333338E-2</v>
      </c>
      <c r="C399" s="8">
        <v>-0.78724058393976337</v>
      </c>
      <c r="D399" s="9">
        <v>4.6153846153846212</v>
      </c>
      <c r="E399" s="9">
        <v>1.3878999999999999</v>
      </c>
      <c r="F399" s="9">
        <v>-2.6097999999999999</v>
      </c>
      <c r="G399" s="9">
        <v>-0.69079999999999997</v>
      </c>
      <c r="H399" s="87"/>
      <c r="K399" s="24"/>
      <c r="L399" s="10"/>
      <c r="M399" s="10"/>
      <c r="N399" s="14"/>
      <c r="O399" s="14"/>
    </row>
    <row r="400" spans="1:15">
      <c r="A400" s="3">
        <v>199605</v>
      </c>
      <c r="B400" s="7">
        <v>3.4047583333333332E-2</v>
      </c>
      <c r="C400" s="8">
        <v>1.2704749382379532</v>
      </c>
      <c r="D400" s="9">
        <v>-1.8570040628864137</v>
      </c>
      <c r="E400" s="9">
        <v>-0.38550000000000001</v>
      </c>
      <c r="F400" s="9">
        <v>3.7109999999999999</v>
      </c>
      <c r="G400" s="9">
        <v>4.6345000000000001</v>
      </c>
      <c r="H400" s="87"/>
      <c r="K400" s="24"/>
      <c r="L400" s="10"/>
      <c r="M400" s="10"/>
      <c r="N400" s="14"/>
      <c r="O400" s="14"/>
    </row>
    <row r="401" spans="1:15">
      <c r="A401" s="3">
        <v>199606</v>
      </c>
      <c r="B401" s="7">
        <v>3.4375000000000003E-2</v>
      </c>
      <c r="C401" s="8">
        <v>0.27322584485378609</v>
      </c>
      <c r="D401" s="9">
        <v>1.9095776992822833</v>
      </c>
      <c r="E401" s="9">
        <v>1.2287999999999999</v>
      </c>
      <c r="F401" s="9">
        <v>2.7665000000000002</v>
      </c>
      <c r="G401" s="9">
        <v>2.0331000000000001</v>
      </c>
      <c r="H401" s="87"/>
      <c r="K401" s="24"/>
      <c r="L401" s="10"/>
      <c r="M401" s="10"/>
      <c r="N401" s="14"/>
      <c r="O401" s="14"/>
    </row>
    <row r="402" spans="1:15">
      <c r="A402" s="3">
        <v>199607</v>
      </c>
      <c r="B402" s="7">
        <v>3.521733333333333E-2</v>
      </c>
      <c r="C402" s="8">
        <v>-0.20886198192437977</v>
      </c>
      <c r="D402" s="9">
        <v>-7.4736592285148067</v>
      </c>
      <c r="E402" s="9">
        <v>-2.2517999999999998</v>
      </c>
      <c r="F402" s="9">
        <v>-0.96760000000000002</v>
      </c>
      <c r="G402" s="9">
        <v>-5.8</v>
      </c>
      <c r="H402" s="87"/>
      <c r="K402" s="24"/>
      <c r="L402" s="10"/>
      <c r="M402" s="10"/>
      <c r="N402" s="14"/>
      <c r="O402" s="14"/>
    </row>
    <row r="403" spans="1:15">
      <c r="A403" s="3">
        <v>199608</v>
      </c>
      <c r="B403" s="7">
        <v>3.2083333333333332E-2</v>
      </c>
      <c r="C403" s="8">
        <v>2.0999495482660224</v>
      </c>
      <c r="D403" s="9">
        <v>-2.5727443003543349</v>
      </c>
      <c r="E403" s="9">
        <v>0.3745</v>
      </c>
      <c r="F403" s="9">
        <v>2.1400999999999999</v>
      </c>
      <c r="G403" s="9">
        <v>4.8033000000000001</v>
      </c>
      <c r="H403" s="87"/>
      <c r="K403" s="24"/>
      <c r="L403" s="10"/>
      <c r="M403" s="10"/>
      <c r="N403" s="14"/>
      <c r="O403" s="14"/>
    </row>
    <row r="404" spans="1:15">
      <c r="A404" s="3">
        <v>199609</v>
      </c>
      <c r="B404" s="7">
        <v>3.3991166666666663E-2</v>
      </c>
      <c r="C404" s="8">
        <v>0.68209289076404112</v>
      </c>
      <c r="D404" s="9">
        <v>5.7423972472739004</v>
      </c>
      <c r="E404" s="9">
        <v>1.2845</v>
      </c>
      <c r="F404" s="9">
        <v>3.5203000000000002</v>
      </c>
      <c r="G404" s="9">
        <v>6.3659999999999997</v>
      </c>
      <c r="H404" s="87"/>
      <c r="K404" s="24"/>
      <c r="L404" s="10"/>
      <c r="M404" s="10"/>
      <c r="N404" s="14"/>
      <c r="O404" s="14"/>
    </row>
    <row r="405" spans="1:15">
      <c r="A405" s="3">
        <v>199610</v>
      </c>
      <c r="B405" s="7">
        <v>3.4696916666666668E-2</v>
      </c>
      <c r="C405" s="8">
        <v>1.6425458906298651</v>
      </c>
      <c r="D405" s="9">
        <v>-4.7299488153414888</v>
      </c>
      <c r="E405" s="9">
        <v>-0.49419999999999997</v>
      </c>
      <c r="F405" s="9">
        <v>4.5823</v>
      </c>
      <c r="G405" s="9">
        <v>5.1344000000000003</v>
      </c>
      <c r="H405" s="87"/>
      <c r="K405" s="24"/>
      <c r="L405" s="10"/>
      <c r="M405" s="10"/>
      <c r="N405" s="14"/>
      <c r="O405" s="14"/>
    </row>
    <row r="406" spans="1:15">
      <c r="A406" s="3">
        <v>199611</v>
      </c>
      <c r="B406" s="7">
        <v>3.4833333333333334E-2</v>
      </c>
      <c r="C406" s="8">
        <v>0.50635577024318312</v>
      </c>
      <c r="D406" s="9">
        <v>0.79312503418642599</v>
      </c>
      <c r="E406" s="9">
        <v>0.46389999999999998</v>
      </c>
      <c r="F406" s="9">
        <v>1.5687</v>
      </c>
      <c r="G406" s="9">
        <v>6.3387000000000002</v>
      </c>
      <c r="H406" s="87"/>
      <c r="K406" s="24"/>
      <c r="M406" s="10"/>
      <c r="N406" s="14"/>
      <c r="O406" s="14"/>
    </row>
    <row r="407" spans="1:15">
      <c r="A407" s="3">
        <v>199612</v>
      </c>
      <c r="B407" s="7">
        <v>3.5583333333333335E-2</v>
      </c>
      <c r="C407" s="8">
        <v>-0.50357101034351759</v>
      </c>
      <c r="D407" s="9">
        <v>-5.8585176430862802</v>
      </c>
      <c r="E407" s="9">
        <v>-1.1379999999999999</v>
      </c>
      <c r="F407" s="9">
        <v>1.5918000000000001</v>
      </c>
      <c r="G407" s="9">
        <v>1.3548</v>
      </c>
      <c r="H407" s="87"/>
      <c r="K407" s="24"/>
      <c r="M407" s="10"/>
      <c r="N407" s="14"/>
      <c r="O407" s="14"/>
    </row>
    <row r="408" spans="1:15">
      <c r="A408" s="3">
        <v>199701</v>
      </c>
      <c r="B408" s="7">
        <v>3.5350833333333331E-2</v>
      </c>
      <c r="C408" s="8">
        <v>1.177253486202523</v>
      </c>
      <c r="D408" s="9">
        <v>-6.6881020700963356</v>
      </c>
      <c r="E408" s="9">
        <v>0.89870000000000005</v>
      </c>
      <c r="F408" s="9">
        <v>1.9047000000000001</v>
      </c>
      <c r="G408" s="9">
        <v>8.7949000000000002</v>
      </c>
      <c r="H408" s="87"/>
      <c r="K408" s="24"/>
      <c r="M408" s="10"/>
      <c r="N408" s="14"/>
      <c r="O408" s="14"/>
    </row>
    <row r="409" spans="1:15">
      <c r="A409" s="3">
        <v>199702</v>
      </c>
      <c r="B409" s="7">
        <v>3.6271916666666668E-2</v>
      </c>
      <c r="C409" s="8">
        <v>-3.8999698266573013E-2</v>
      </c>
      <c r="D409" s="9">
        <v>1.3391815273945396</v>
      </c>
      <c r="E409" s="9">
        <v>1.0099</v>
      </c>
      <c r="F409" s="9">
        <v>-1.6576</v>
      </c>
      <c r="G409" s="9">
        <v>-0.1376</v>
      </c>
      <c r="H409" s="87"/>
      <c r="K409" s="24"/>
      <c r="M409" s="10"/>
      <c r="N409" s="14"/>
      <c r="O409" s="14"/>
    </row>
    <row r="410" spans="1:15">
      <c r="A410" s="3">
        <v>199703</v>
      </c>
      <c r="B410" s="7">
        <v>3.7541666666666668E-2</v>
      </c>
      <c r="C410" s="8">
        <v>0.46952768158059488</v>
      </c>
      <c r="D410" s="9">
        <v>-0.77893752921015524</v>
      </c>
      <c r="E410" s="9">
        <v>-0.21060000000000001</v>
      </c>
      <c r="F410" s="9">
        <v>2.0924</v>
      </c>
      <c r="G410" s="9">
        <v>1.2454000000000001</v>
      </c>
      <c r="H410" s="87"/>
      <c r="K410" s="24"/>
      <c r="M410" s="10"/>
      <c r="N410" s="14"/>
      <c r="O410" s="14"/>
    </row>
    <row r="411" spans="1:15">
      <c r="A411" s="3">
        <v>199704</v>
      </c>
      <c r="B411" s="7">
        <v>3.6587250000000002E-2</v>
      </c>
      <c r="C411" s="8">
        <v>-0.38565318718384312</v>
      </c>
      <c r="D411" s="9">
        <v>4.9471966795688438</v>
      </c>
      <c r="E411" s="9">
        <v>2.0548999999999999</v>
      </c>
      <c r="F411" s="9">
        <v>2.0609000000000002</v>
      </c>
      <c r="G411" s="9">
        <v>6.0077999999999996</v>
      </c>
      <c r="H411" s="87"/>
      <c r="K411" s="24"/>
      <c r="M411" s="10"/>
      <c r="N411" s="14"/>
      <c r="O411" s="14"/>
    </row>
    <row r="412" spans="1:15">
      <c r="A412" s="3">
        <v>199705</v>
      </c>
      <c r="B412" s="7">
        <v>3.579358333333333E-2</v>
      </c>
      <c r="C412" s="8">
        <v>-0.76211512913201274</v>
      </c>
      <c r="D412" s="9">
        <v>3.1743140749606491</v>
      </c>
      <c r="E412" s="9">
        <v>1.3271999999999999</v>
      </c>
      <c r="F412" s="9">
        <v>-6.7663000000000002</v>
      </c>
      <c r="G412" s="9">
        <v>-3.6593</v>
      </c>
      <c r="H412" s="87"/>
      <c r="K412" s="24"/>
      <c r="M412" s="10"/>
      <c r="N412" s="14"/>
      <c r="O412" s="14"/>
    </row>
    <row r="413" spans="1:15">
      <c r="A413" s="3">
        <v>199706</v>
      </c>
      <c r="B413" s="7">
        <v>3.6468250000000001E-2</v>
      </c>
      <c r="C413" s="8">
        <v>1.2436017031656421</v>
      </c>
      <c r="D413" s="9">
        <v>4.5153643436266488</v>
      </c>
      <c r="E413" s="9">
        <v>1.3367</v>
      </c>
      <c r="F413" s="9">
        <v>-1.0949</v>
      </c>
      <c r="G413" s="9">
        <v>3.0346000000000002</v>
      </c>
      <c r="H413" s="87"/>
      <c r="K413" s="24"/>
      <c r="M413" s="10"/>
      <c r="N413" s="14"/>
      <c r="O413" s="14"/>
    </row>
    <row r="414" spans="1:15">
      <c r="A414" s="3">
        <v>199707</v>
      </c>
      <c r="B414" s="7">
        <v>3.6325749999999997E-2</v>
      </c>
      <c r="C414" s="8">
        <v>1.4682000611719648</v>
      </c>
      <c r="D414" s="9">
        <v>-0.62614612489141352</v>
      </c>
      <c r="E414" s="9">
        <v>2.1867000000000001</v>
      </c>
      <c r="F414" s="9">
        <v>2.9399000000000002</v>
      </c>
      <c r="G414" s="9">
        <v>9.9273000000000007</v>
      </c>
      <c r="H414" s="87"/>
      <c r="K414" s="24"/>
      <c r="O414" s="11"/>
    </row>
    <row r="415" spans="1:15">
      <c r="A415" s="3">
        <v>199708</v>
      </c>
      <c r="B415" s="7">
        <v>3.5515833333333337E-2</v>
      </c>
      <c r="C415" s="8">
        <v>0.74650081983862471</v>
      </c>
      <c r="D415" s="9">
        <v>-7.5046437373283652</v>
      </c>
      <c r="E415" s="9">
        <v>-2.8525</v>
      </c>
      <c r="F415" s="9">
        <v>1.7218</v>
      </c>
      <c r="G415" s="9">
        <v>-4.6136999999999997</v>
      </c>
      <c r="H415" s="87"/>
      <c r="K415" s="24"/>
    </row>
    <row r="416" spans="1:15">
      <c r="A416" s="3">
        <v>199709</v>
      </c>
      <c r="B416" s="7">
        <v>3.6833333333333336E-2</v>
      </c>
      <c r="C416" s="8">
        <v>0.72960873215519584</v>
      </c>
      <c r="D416" s="9">
        <v>-2.4695652173913119</v>
      </c>
      <c r="E416" s="9">
        <v>0.30320000000000003</v>
      </c>
      <c r="F416" s="9">
        <v>2.9346999999999999</v>
      </c>
      <c r="G416" s="9">
        <v>6.3623000000000003</v>
      </c>
      <c r="H416" s="87"/>
      <c r="K416" s="24"/>
    </row>
    <row r="417" spans="1:11">
      <c r="A417" s="3">
        <v>199710</v>
      </c>
      <c r="B417" s="7">
        <v>3.5189333333333329E-2</v>
      </c>
      <c r="C417" s="8">
        <v>1.3030236965630992</v>
      </c>
      <c r="D417" s="9">
        <v>-8.0087745269560973</v>
      </c>
      <c r="E417" s="9">
        <v>-1.0290999999999999</v>
      </c>
      <c r="F417" s="9">
        <v>1.7398</v>
      </c>
      <c r="G417" s="9">
        <v>-4.5113000000000003</v>
      </c>
      <c r="H417" s="87"/>
      <c r="K417" s="24"/>
    </row>
    <row r="418" spans="1:11">
      <c r="A418" s="3">
        <v>199711</v>
      </c>
      <c r="B418" s="7">
        <v>3.7314750000000001E-2</v>
      </c>
      <c r="C418" s="8">
        <v>-0.51364296134838172</v>
      </c>
      <c r="D418" s="9">
        <v>-1.9464560017555366</v>
      </c>
      <c r="E418" s="9">
        <v>-2.7759</v>
      </c>
      <c r="F418" s="9">
        <v>5.6872999999999996</v>
      </c>
      <c r="G418" s="9">
        <v>9.4295000000000009</v>
      </c>
      <c r="H418" s="87"/>
      <c r="K418" s="24"/>
    </row>
    <row r="419" spans="1:11">
      <c r="A419" s="3">
        <v>199712</v>
      </c>
      <c r="B419" s="7">
        <v>3.2976166666666668E-2</v>
      </c>
      <c r="C419" s="8">
        <v>0.10666855758205696</v>
      </c>
      <c r="D419" s="9">
        <v>-6.1387999910480495</v>
      </c>
      <c r="E419" s="9">
        <v>-0.63990000000000002</v>
      </c>
      <c r="F419" s="9">
        <v>1.8529</v>
      </c>
      <c r="G419" s="9">
        <v>4.4622999999999999</v>
      </c>
      <c r="H419" s="87"/>
      <c r="K419" s="24"/>
    </row>
    <row r="420" spans="1:11">
      <c r="A420" s="3">
        <v>199801</v>
      </c>
      <c r="B420" s="7">
        <v>3.5219250000000001E-2</v>
      </c>
      <c r="C420" s="8">
        <v>-0.49915184751517794</v>
      </c>
      <c r="D420" s="9">
        <v>7.8755364806866845</v>
      </c>
      <c r="E420" s="9">
        <v>2.5806</v>
      </c>
      <c r="F420" s="9">
        <v>-1.7782</v>
      </c>
      <c r="G420" s="9">
        <v>-0.86329999999999996</v>
      </c>
      <c r="H420" s="87"/>
      <c r="K420" s="24"/>
    </row>
    <row r="421" spans="1:11">
      <c r="A421" s="3">
        <v>199802</v>
      </c>
      <c r="B421" s="7">
        <v>3.5570166666666667E-2</v>
      </c>
      <c r="C421" s="8">
        <v>0.72404736443678619</v>
      </c>
      <c r="D421" s="9">
        <v>0.41037655917304239</v>
      </c>
      <c r="E421" s="9">
        <v>6.8000000000000005E-2</v>
      </c>
      <c r="F421" s="9">
        <v>0.3548</v>
      </c>
      <c r="G421" s="9">
        <v>6.9550000000000001</v>
      </c>
      <c r="H421" s="87"/>
      <c r="K421" s="24"/>
    </row>
    <row r="422" spans="1:11">
      <c r="A422" s="3">
        <v>199803</v>
      </c>
      <c r="B422" s="7">
        <v>3.7272666666666669E-2</v>
      </c>
      <c r="C422" s="8">
        <v>0.46458697714895081</v>
      </c>
      <c r="D422" s="9">
        <v>-1.1153016450699105</v>
      </c>
      <c r="E422" s="91">
        <v>0.74557400365540261</v>
      </c>
      <c r="F422" s="9">
        <v>5.4691999999999998</v>
      </c>
      <c r="G422" s="9">
        <v>11.7256</v>
      </c>
      <c r="H422" s="87"/>
      <c r="K422" s="24"/>
    </row>
    <row r="423" spans="1:11">
      <c r="A423" s="3">
        <f>+A411+100</f>
        <v>199804</v>
      </c>
      <c r="B423" s="88">
        <v>3.6944416666666667E-2</v>
      </c>
      <c r="C423" s="13">
        <v>0.81236660128509719</v>
      </c>
      <c r="D423" s="33">
        <v>-2.2943472389178377</v>
      </c>
      <c r="E423" s="13">
        <v>0.43926794670334779</v>
      </c>
      <c r="F423" s="13">
        <v>0.63404917516427517</v>
      </c>
      <c r="G423" s="33">
        <v>-0.76011057078231303</v>
      </c>
      <c r="H423" s="87"/>
      <c r="K423" s="24"/>
    </row>
    <row r="424" spans="1:11">
      <c r="A424" s="3">
        <f t="shared" ref="A424:A487" si="3">+A412+100</f>
        <v>199805</v>
      </c>
      <c r="B424" s="88">
        <v>3.5657916666666671E-2</v>
      </c>
      <c r="C424" s="13">
        <v>1.3102607729160054</v>
      </c>
      <c r="D424" s="33">
        <v>-0.11847441408325832</v>
      </c>
      <c r="E424" s="7">
        <v>1.4384995019975921</v>
      </c>
      <c r="F424" s="13">
        <v>5.9505184735277217</v>
      </c>
      <c r="G424" s="33">
        <v>4.4811007835766636</v>
      </c>
      <c r="H424" s="87"/>
      <c r="K424" s="24"/>
    </row>
    <row r="425" spans="1:11">
      <c r="A425" s="3">
        <f t="shared" si="3"/>
        <v>199806</v>
      </c>
      <c r="B425" s="88">
        <v>3.6401499999999996E-2</v>
      </c>
      <c r="C425" s="13">
        <v>-0.62617711412864541</v>
      </c>
      <c r="D425" s="33">
        <v>0.74590550342918949</v>
      </c>
      <c r="E425" s="13">
        <v>5.3617291686891555E-2</v>
      </c>
      <c r="F425" s="7">
        <v>0.50687592635227929</v>
      </c>
      <c r="G425" s="33">
        <v>3.4700259253984234</v>
      </c>
      <c r="H425" s="87"/>
      <c r="K425" s="24"/>
    </row>
    <row r="426" spans="1:11">
      <c r="A426" s="3">
        <f t="shared" si="3"/>
        <v>199807</v>
      </c>
      <c r="B426" s="88">
        <v>3.4431833333333335E-2</v>
      </c>
      <c r="C426" s="13">
        <v>0.49494299038912448</v>
      </c>
      <c r="D426" s="33">
        <v>2.5766232197979022</v>
      </c>
      <c r="E426" s="13">
        <v>1.3558125944139965</v>
      </c>
      <c r="F426" s="13">
        <v>4.9623324185908313</v>
      </c>
      <c r="G426" s="33">
        <v>2.5014107075327363</v>
      </c>
      <c r="H426" s="87"/>
      <c r="K426" s="24"/>
    </row>
    <row r="427" spans="1:11">
      <c r="A427" s="3">
        <f t="shared" si="3"/>
        <v>199808</v>
      </c>
      <c r="B427" s="88">
        <v>3.5595250000000002E-2</v>
      </c>
      <c r="C427" s="13">
        <v>0.8953372441257379</v>
      </c>
      <c r="D427" s="33">
        <v>-12.314495302141815</v>
      </c>
      <c r="E427" s="13">
        <v>-2.1220488116918235</v>
      </c>
      <c r="F427" s="13">
        <v>0.27608571804198512</v>
      </c>
      <c r="G427" s="33">
        <v>-15.339976865765992</v>
      </c>
      <c r="H427" s="87"/>
      <c r="K427" s="24"/>
    </row>
    <row r="428" spans="1:11">
      <c r="A428" s="3">
        <f t="shared" si="3"/>
        <v>199809</v>
      </c>
      <c r="B428" s="88">
        <v>2.6791666666666668E-2</v>
      </c>
      <c r="C428" s="13">
        <v>1.8809179832003364</v>
      </c>
      <c r="D428" s="33">
        <v>-5.3324494864737781</v>
      </c>
      <c r="E428" s="13">
        <v>-1.516060909191963</v>
      </c>
      <c r="F428" s="13">
        <v>1.3635171750721042</v>
      </c>
      <c r="G428" s="33">
        <v>-3.6437486239359829</v>
      </c>
      <c r="H428" s="87"/>
      <c r="K428" s="24"/>
    </row>
    <row r="429" spans="1:11">
      <c r="A429" s="3">
        <f t="shared" si="3"/>
        <v>199810</v>
      </c>
      <c r="B429" s="88">
        <v>1.962125E-2</v>
      </c>
      <c r="C429" s="13">
        <v>5.1484911455124127E-2</v>
      </c>
      <c r="D429" s="33">
        <v>-0.76226943565471661</v>
      </c>
      <c r="E429" s="13">
        <v>-1.9183802451301246</v>
      </c>
      <c r="F429" s="13">
        <v>-14.361472794688279</v>
      </c>
      <c r="G429" s="33">
        <v>-7.6837219233341303</v>
      </c>
      <c r="H429" s="87"/>
      <c r="K429" s="24"/>
    </row>
    <row r="430" spans="1:11">
      <c r="A430" s="3">
        <f t="shared" si="3"/>
        <v>199811</v>
      </c>
      <c r="B430" s="88">
        <v>1.6798250000000001E-2</v>
      </c>
      <c r="C430" s="13">
        <v>-0.88140729134836837</v>
      </c>
      <c r="D430" s="33">
        <v>10.423272389492766</v>
      </c>
      <c r="E430" s="13">
        <v>3.2971180422110224</v>
      </c>
      <c r="F430" s="13">
        <v>5.2910939938579427</v>
      </c>
      <c r="G430" s="33">
        <v>13.868180116803996</v>
      </c>
      <c r="H430" s="87"/>
      <c r="K430" s="24"/>
    </row>
    <row r="431" spans="1:11">
      <c r="A431" s="3">
        <f t="shared" si="3"/>
        <v>199812</v>
      </c>
      <c r="B431" s="88">
        <v>2.0912666666666666E-2</v>
      </c>
      <c r="C431" s="13">
        <v>-4.0921246498398567</v>
      </c>
      <c r="D431" s="33">
        <v>-4.9138161140814152</v>
      </c>
      <c r="E431" s="13">
        <v>-0.87444136007378548</v>
      </c>
      <c r="F431" s="13">
        <v>-6.7895765366403404</v>
      </c>
      <c r="G431" s="33">
        <v>-2.8328870951235041</v>
      </c>
      <c r="H431" s="87"/>
      <c r="K431" s="24"/>
    </row>
    <row r="432" spans="1:11">
      <c r="A432" s="3">
        <f t="shared" si="3"/>
        <v>199901</v>
      </c>
      <c r="B432" s="88">
        <v>1.8771916666666666E-2</v>
      </c>
      <c r="C432" s="13">
        <v>0.51564420134431188</v>
      </c>
      <c r="D432" s="33">
        <v>3.5268297662390813</v>
      </c>
      <c r="E432" s="13">
        <v>0.55761204495958783</v>
      </c>
      <c r="F432" s="89">
        <v>2.7982999999999998</v>
      </c>
      <c r="G432" s="33">
        <v>3.8375352605916069</v>
      </c>
      <c r="H432" s="87"/>
      <c r="K432" s="24"/>
    </row>
    <row r="433" spans="1:11">
      <c r="A433" s="3">
        <f t="shared" si="3"/>
        <v>199902</v>
      </c>
      <c r="B433" s="88">
        <v>1.4692999999999999E-2</v>
      </c>
      <c r="C433" s="13">
        <v>1.0892237020643014</v>
      </c>
      <c r="D433" s="33">
        <v>-0.44370675913296687</v>
      </c>
      <c r="E433" s="13">
        <v>0.30329851099877292</v>
      </c>
      <c r="F433" s="89">
        <v>-1.0721000000000001</v>
      </c>
      <c r="G433" s="33">
        <v>2.0020387060306843</v>
      </c>
      <c r="H433" s="87"/>
      <c r="K433" s="24"/>
    </row>
    <row r="434" spans="1:11">
      <c r="A434" s="3">
        <f t="shared" si="3"/>
        <v>199903</v>
      </c>
      <c r="B434" s="88">
        <v>3.4090833333333334E-3</v>
      </c>
      <c r="C434" s="13">
        <v>1.5373441495117213</v>
      </c>
      <c r="D434" s="33">
        <v>13.662699526254119</v>
      </c>
      <c r="E434" s="13">
        <v>5.8562161993533479</v>
      </c>
      <c r="F434" s="89">
        <v>-0.15290000000000001</v>
      </c>
      <c r="G434" s="33">
        <v>3.0125853910221823</v>
      </c>
      <c r="H434" s="87"/>
      <c r="K434" s="24"/>
    </row>
    <row r="435" spans="1:11">
      <c r="A435" s="3">
        <f t="shared" si="3"/>
        <v>199904</v>
      </c>
      <c r="B435" s="88">
        <v>2.6190833333333331E-3</v>
      </c>
      <c r="C435" s="13">
        <v>1.7409572254331707</v>
      </c>
      <c r="D435" s="33">
        <v>5.5171512387812705</v>
      </c>
      <c r="E435" s="13">
        <v>1.7610703670335015</v>
      </c>
      <c r="F435" s="89">
        <v>0.67120000000000002</v>
      </c>
      <c r="G435" s="33">
        <v>3.8644941210926653</v>
      </c>
      <c r="H435" s="87"/>
      <c r="K435" s="24"/>
    </row>
    <row r="436" spans="1:11">
      <c r="A436" s="3">
        <f t="shared" si="3"/>
        <v>199905</v>
      </c>
      <c r="B436" s="88">
        <v>2.5000000000000001E-3</v>
      </c>
      <c r="C436" s="13">
        <v>0.20488358681880481</v>
      </c>
      <c r="D436" s="33">
        <v>-2.9852595069986498</v>
      </c>
      <c r="E436" s="13">
        <v>8.1916684939331574E-2</v>
      </c>
      <c r="F436" s="89">
        <v>0.55259999999999998</v>
      </c>
      <c r="G436" s="33">
        <v>-1.6585608213533942</v>
      </c>
      <c r="H436" s="87"/>
      <c r="K436" s="24"/>
    </row>
    <row r="437" spans="1:11">
      <c r="A437" s="3">
        <f t="shared" si="3"/>
        <v>199906</v>
      </c>
      <c r="B437" s="88">
        <v>2.5000000000000001E-3</v>
      </c>
      <c r="C437" s="13">
        <v>-2.3425535229491978</v>
      </c>
      <c r="D437" s="33">
        <v>9.1781579843377656</v>
      </c>
      <c r="E437" s="13">
        <v>2.9482404395077433</v>
      </c>
      <c r="F437" s="89">
        <v>-1.9919</v>
      </c>
      <c r="G437" s="33">
        <v>4.0030799680609963</v>
      </c>
      <c r="H437" s="87"/>
      <c r="K437" s="24"/>
    </row>
    <row r="438" spans="1:11">
      <c r="A438" s="3">
        <f t="shared" si="3"/>
        <v>199907</v>
      </c>
      <c r="B438" s="88">
        <v>2.5000000000000001E-3</v>
      </c>
      <c r="C438" s="13">
        <v>0.85825890248603098</v>
      </c>
      <c r="D438" s="33">
        <v>4.4323165383490792</v>
      </c>
      <c r="E438" s="13">
        <v>2.7782797071944643</v>
      </c>
      <c r="F438" s="89">
        <v>-4.3384</v>
      </c>
      <c r="G438" s="33">
        <v>-7.3491768809269109</v>
      </c>
      <c r="H438" s="87"/>
      <c r="K438" s="24"/>
    </row>
    <row r="439" spans="1:11">
      <c r="A439" s="3">
        <f t="shared" si="3"/>
        <v>199908</v>
      </c>
      <c r="B439" s="88">
        <v>2.5000000000000001E-3</v>
      </c>
      <c r="C439" s="13">
        <v>-0.28193818591142339</v>
      </c>
      <c r="D439" s="33">
        <v>-1.471969739387935</v>
      </c>
      <c r="E439" s="13">
        <v>-0.47800811070566329</v>
      </c>
      <c r="F439" s="89">
        <v>-4.9709000000000003</v>
      </c>
      <c r="G439" s="33">
        <v>-4.203678487136675</v>
      </c>
      <c r="H439" s="87"/>
      <c r="K439" s="24"/>
    </row>
    <row r="440" spans="1:11">
      <c r="A440" s="3">
        <f t="shared" si="3"/>
        <v>199909</v>
      </c>
      <c r="B440" s="88">
        <v>2.7083333333333334E-3</v>
      </c>
      <c r="C440" s="13">
        <v>1.3753734102671666</v>
      </c>
      <c r="D440" s="33">
        <v>3.6869123766346101</v>
      </c>
      <c r="E440" s="13">
        <v>1.2373667485165996</v>
      </c>
      <c r="F440" s="89">
        <v>-1.9912000000000001</v>
      </c>
      <c r="G440" s="33">
        <v>-6.6538635971189368</v>
      </c>
      <c r="H440" s="87"/>
      <c r="K440" s="24"/>
    </row>
    <row r="441" spans="1:11">
      <c r="A441" s="3">
        <f t="shared" si="3"/>
        <v>199910</v>
      </c>
      <c r="B441" s="88">
        <v>2.0416666666666669E-3</v>
      </c>
      <c r="C441" s="13">
        <v>-0.12581409804129917</v>
      </c>
      <c r="D441" s="33">
        <v>3.7878326533097972</v>
      </c>
      <c r="E441" s="13">
        <v>0.57059985691378934</v>
      </c>
      <c r="F441" s="89">
        <v>-2.3273999999999999</v>
      </c>
      <c r="G441" s="33">
        <v>4.8669731260394089</v>
      </c>
      <c r="H441" s="87"/>
      <c r="K441" s="24"/>
    </row>
    <row r="442" spans="1:11">
      <c r="A442" s="3">
        <f t="shared" si="3"/>
        <v>199911</v>
      </c>
      <c r="B442" s="88">
        <v>2.2916666666666667E-3</v>
      </c>
      <c r="C442" s="13">
        <v>-0.23392097390874111</v>
      </c>
      <c r="D442" s="33">
        <v>4.9680220618435689</v>
      </c>
      <c r="E442" s="13">
        <v>3.3621480733194931</v>
      </c>
      <c r="F442" s="89">
        <v>-3.5459000000000001</v>
      </c>
      <c r="G442" s="33">
        <v>1.4660446471523869</v>
      </c>
      <c r="H442" s="87"/>
      <c r="K442" s="24"/>
    </row>
    <row r="443" spans="1:11">
      <c r="A443" s="3">
        <f t="shared" si="3"/>
        <v>199912</v>
      </c>
      <c r="B443" s="88">
        <v>2.0238333333333332E-3</v>
      </c>
      <c r="C443" s="13">
        <v>0.95879587469578365</v>
      </c>
      <c r="D443" s="33">
        <v>4.9335651240657974</v>
      </c>
      <c r="E443" s="13">
        <v>5.8289005438715735</v>
      </c>
      <c r="F443" s="89">
        <v>-0.3584</v>
      </c>
      <c r="G443" s="33">
        <v>7.8351273594098991</v>
      </c>
      <c r="H443" s="87"/>
      <c r="K443" s="24"/>
    </row>
    <row r="444" spans="1:11">
      <c r="A444" s="3">
        <f t="shared" si="3"/>
        <v>200001</v>
      </c>
      <c r="B444" s="88">
        <v>1.7105E-3</v>
      </c>
      <c r="C444" s="13">
        <v>9.3242962354045389E-2</v>
      </c>
      <c r="D444" s="33">
        <v>-0.82302115350809668</v>
      </c>
      <c r="E444" s="13">
        <v>-0.71659194089614964</v>
      </c>
      <c r="F444" s="89">
        <v>3.2919</v>
      </c>
      <c r="G444" s="33">
        <v>-0.94288290092712224</v>
      </c>
      <c r="H444" s="87"/>
      <c r="K444" s="24"/>
    </row>
    <row r="445" spans="1:11">
      <c r="A445" s="3">
        <f t="shared" si="3"/>
        <v>200002</v>
      </c>
      <c r="B445" s="88">
        <v>2.8750000000000004E-3</v>
      </c>
      <c r="C445" s="13">
        <v>-0.48221093131788351</v>
      </c>
      <c r="D445" s="33">
        <v>0.65689823717087759</v>
      </c>
      <c r="E445" s="13">
        <v>2.57285982582518</v>
      </c>
      <c r="F445" s="89">
        <v>2.9798</v>
      </c>
      <c r="G445" s="33">
        <v>4.5976114679334046</v>
      </c>
      <c r="H445" s="87"/>
      <c r="K445" s="24"/>
    </row>
    <row r="446" spans="1:11">
      <c r="A446" s="3">
        <f t="shared" si="3"/>
        <v>200003</v>
      </c>
      <c r="B446" s="88">
        <v>1.7803333333333334E-3</v>
      </c>
      <c r="C446" s="13">
        <v>0.36038160403928376</v>
      </c>
      <c r="D446" s="33">
        <v>-0.43916521256557317</v>
      </c>
      <c r="E446" s="13">
        <v>-0.66991326258660777</v>
      </c>
      <c r="F446" s="89">
        <v>-5.4333999999999998</v>
      </c>
      <c r="G446" s="33">
        <v>1.7925423056272649</v>
      </c>
      <c r="H446" s="87"/>
      <c r="K446" s="24"/>
    </row>
    <row r="447" spans="1:11">
      <c r="A447" s="3">
        <f t="shared" si="3"/>
        <v>200004</v>
      </c>
      <c r="B447" s="88">
        <v>1.6666666666666668E-3</v>
      </c>
      <c r="C447" s="13">
        <v>0.37323664322272965</v>
      </c>
      <c r="D447" s="33">
        <v>-3.3449817234615042</v>
      </c>
      <c r="E447" s="13">
        <v>-0.9066754941503552</v>
      </c>
      <c r="F447" s="89">
        <v>3.2999000000000001</v>
      </c>
      <c r="G447" s="33">
        <v>-1.2738544548974606</v>
      </c>
      <c r="H447" s="87"/>
      <c r="K447" s="24"/>
    </row>
    <row r="448" spans="1:11">
      <c r="A448" s="3">
        <f t="shared" si="3"/>
        <v>200005</v>
      </c>
      <c r="B448" s="88">
        <v>1.75E-3</v>
      </c>
      <c r="C448" s="13">
        <v>0.64043948776746351</v>
      </c>
      <c r="D448" s="33">
        <v>-7.6401404037995562</v>
      </c>
      <c r="E448" s="13">
        <v>-2.1358707787629494</v>
      </c>
      <c r="F448" s="89">
        <v>5.4399999999999997E-2</v>
      </c>
      <c r="G448" s="33">
        <v>-1.2891006672795524</v>
      </c>
      <c r="H448" s="87"/>
      <c r="K448" s="24"/>
    </row>
    <row r="449" spans="1:11">
      <c r="A449" s="3">
        <f t="shared" si="3"/>
        <v>200006</v>
      </c>
      <c r="B449" s="88">
        <v>1.7424166666666666E-3</v>
      </c>
      <c r="C449" s="13">
        <v>-0.26152853981674662</v>
      </c>
      <c r="D449" s="33">
        <v>4.5473375800767268</v>
      </c>
      <c r="E449" s="13">
        <v>3.1817438687202548</v>
      </c>
      <c r="F449" s="89">
        <v>0.87429999999999997</v>
      </c>
      <c r="G449" s="33">
        <v>-0.21802873255728494</v>
      </c>
      <c r="H449" s="87"/>
      <c r="K449" s="24"/>
    </row>
    <row r="450" spans="1:11">
      <c r="A450" s="3">
        <f t="shared" si="3"/>
        <v>200007</v>
      </c>
      <c r="B450" s="88">
        <v>1.75E-3</v>
      </c>
      <c r="C450" s="13">
        <v>0.47421089507320158</v>
      </c>
      <c r="D450" s="33">
        <v>-8.6962264476003863</v>
      </c>
      <c r="E450" s="13">
        <v>-3.0078892887800079</v>
      </c>
      <c r="F450" s="89">
        <v>2.8449</v>
      </c>
      <c r="G450" s="33">
        <v>3.3054931039635971</v>
      </c>
      <c r="H450" s="87"/>
      <c r="K450" s="24"/>
    </row>
    <row r="451" spans="1:11">
      <c r="A451" s="3">
        <f t="shared" si="3"/>
        <v>200008</v>
      </c>
      <c r="B451" s="88">
        <v>1.293475E-2</v>
      </c>
      <c r="C451" s="13">
        <v>-0.96655833081582543</v>
      </c>
      <c r="D451" s="33">
        <v>4.0222655512925254</v>
      </c>
      <c r="E451" s="13">
        <v>2.3127270899455876</v>
      </c>
      <c r="F451" s="89">
        <v>-3.4005999999999998</v>
      </c>
      <c r="G451" s="33">
        <v>1.1431861229412865</v>
      </c>
      <c r="H451" s="87"/>
      <c r="K451" s="24"/>
    </row>
    <row r="452" spans="1:11">
      <c r="A452" s="3">
        <f t="shared" si="3"/>
        <v>200009</v>
      </c>
      <c r="B452" s="88">
        <v>2.0791666666666667E-2</v>
      </c>
      <c r="C452" s="13">
        <v>0.3263988344081481</v>
      </c>
      <c r="D452" s="33">
        <v>-2.4427850167790255</v>
      </c>
      <c r="E452" s="13">
        <v>-2.1732455332312273</v>
      </c>
      <c r="F452" s="89">
        <v>1.8252999999999999</v>
      </c>
      <c r="G452" s="33">
        <v>-4.1282839364598312</v>
      </c>
      <c r="H452" s="87"/>
      <c r="K452" s="24"/>
    </row>
    <row r="453" spans="1:11">
      <c r="A453" s="3">
        <f t="shared" si="3"/>
        <v>200010</v>
      </c>
      <c r="B453" s="88">
        <v>2.0634916666666666E-2</v>
      </c>
      <c r="C453" s="13">
        <v>0.46123597157960994</v>
      </c>
      <c r="D453" s="33">
        <v>-6.1743468964021275</v>
      </c>
      <c r="E453" s="13">
        <v>-2.7818382372723272</v>
      </c>
      <c r="F453" s="89">
        <v>0.1522</v>
      </c>
      <c r="G453" s="33">
        <v>1.0135896905144604</v>
      </c>
      <c r="H453" s="87"/>
      <c r="K453" s="24"/>
    </row>
    <row r="454" spans="1:11">
      <c r="A454" s="3">
        <f t="shared" si="3"/>
        <v>200011</v>
      </c>
      <c r="B454" s="88">
        <v>2.0625000000000001E-2</v>
      </c>
      <c r="C454" s="13">
        <v>1.0491093461704848</v>
      </c>
      <c r="D454" s="33">
        <v>-1.2491495082010418</v>
      </c>
      <c r="E454" s="13">
        <v>-0.32433329951015999</v>
      </c>
      <c r="F454" s="89">
        <v>3.8978000000000002</v>
      </c>
      <c r="G454" s="33">
        <v>-4.844465198060222</v>
      </c>
      <c r="H454" s="87"/>
      <c r="K454" s="24"/>
    </row>
    <row r="455" spans="1:11">
      <c r="A455" s="3">
        <f t="shared" si="3"/>
        <v>200012</v>
      </c>
      <c r="B455" s="88">
        <v>2.0119083333333333E-2</v>
      </c>
      <c r="C455" s="13">
        <v>-1.5234166699207297E-2</v>
      </c>
      <c r="D455" s="33">
        <v>-5.7702084392475816</v>
      </c>
      <c r="E455" s="13">
        <v>-0.65670017416992188</v>
      </c>
      <c r="F455" s="89">
        <v>7.9791999999999996</v>
      </c>
      <c r="G455" s="33">
        <v>3.3001663069466947</v>
      </c>
      <c r="H455" s="87"/>
      <c r="K455" s="24"/>
    </row>
    <row r="456" spans="1:11">
      <c r="A456" s="3">
        <f t="shared" si="3"/>
        <v>200101</v>
      </c>
      <c r="B456" s="88">
        <v>2.0745583333333335E-2</v>
      </c>
      <c r="C456" s="13">
        <v>1.144904455261786</v>
      </c>
      <c r="D456" s="33">
        <v>1.2948475856487729</v>
      </c>
      <c r="E456" s="13">
        <v>0.98746294685025937</v>
      </c>
      <c r="F456" s="89">
        <v>2.5503</v>
      </c>
      <c r="G456" s="33">
        <v>4.1080195859519275</v>
      </c>
      <c r="H456" s="87"/>
      <c r="K456" s="24"/>
    </row>
    <row r="457" spans="1:11">
      <c r="A457" s="3">
        <f t="shared" si="3"/>
        <v>200102</v>
      </c>
      <c r="B457" s="88">
        <v>2.0701750000000001E-2</v>
      </c>
      <c r="C457" s="13">
        <v>0.93642330172649668</v>
      </c>
      <c r="D457" s="33">
        <v>-4.4999649590020336</v>
      </c>
      <c r="E457" s="13">
        <v>-1.570395679935932</v>
      </c>
      <c r="F457" s="89">
        <v>1.0202</v>
      </c>
      <c r="G457" s="33">
        <v>-8.403560424961432</v>
      </c>
      <c r="H457" s="87"/>
      <c r="K457" s="24"/>
    </row>
    <row r="458" spans="1:11">
      <c r="A458" s="3">
        <f t="shared" si="3"/>
        <v>200103</v>
      </c>
      <c r="B458" s="88">
        <v>8.8889166666666665E-3</v>
      </c>
      <c r="C458" s="13">
        <v>0.44867995814552586</v>
      </c>
      <c r="D458" s="33">
        <v>3.3052271609830486</v>
      </c>
      <c r="E458" s="13">
        <v>1.9354584764871507</v>
      </c>
      <c r="F458" s="89">
        <v>5.8425000000000002</v>
      </c>
      <c r="G458" s="33">
        <v>1.2424437332696714</v>
      </c>
      <c r="H458" s="87"/>
      <c r="K458" s="24"/>
    </row>
    <row r="459" spans="1:11">
      <c r="A459" s="3">
        <f t="shared" si="3"/>
        <v>200104</v>
      </c>
      <c r="B459" s="88">
        <v>1.6666666666666668E-3</v>
      </c>
      <c r="C459" s="13">
        <v>0.10364736332884039</v>
      </c>
      <c r="D459" s="33">
        <v>6.983583499676782</v>
      </c>
      <c r="E459" s="13">
        <v>1.4336858247692819</v>
      </c>
      <c r="F459" s="89">
        <v>-2.0101</v>
      </c>
      <c r="G459" s="33">
        <v>6.0086191689637802</v>
      </c>
      <c r="H459" s="87"/>
      <c r="K459" s="24"/>
    </row>
    <row r="460" spans="1:11">
      <c r="A460" s="3">
        <f t="shared" si="3"/>
        <v>200105</v>
      </c>
      <c r="B460" s="88">
        <v>1.5475833333333333E-3</v>
      </c>
      <c r="C460" s="13">
        <v>0.70497545156225083</v>
      </c>
      <c r="D460" s="33">
        <v>-4.0676210459217543</v>
      </c>
      <c r="E460" s="13">
        <v>-0.19378580233484488</v>
      </c>
      <c r="F460" s="89">
        <v>-4.9025999999999996</v>
      </c>
      <c r="G460" s="33">
        <v>-4.5080265216499331</v>
      </c>
      <c r="H460" s="87"/>
      <c r="K460" s="24"/>
    </row>
    <row r="461" spans="1:11">
      <c r="A461" s="3">
        <f t="shared" si="3"/>
        <v>200106</v>
      </c>
      <c r="B461" s="88">
        <v>1.4682499999999999E-3</v>
      </c>
      <c r="C461" s="13">
        <v>0.25850595198029236</v>
      </c>
      <c r="D461" s="33">
        <v>-0.71498774899984019</v>
      </c>
      <c r="E461" s="13">
        <v>-1.445408494090672</v>
      </c>
      <c r="F461" s="89">
        <v>5.3783000000000003</v>
      </c>
      <c r="G461" s="33">
        <v>1.4640642534904824</v>
      </c>
      <c r="H461" s="87"/>
      <c r="K461" s="24"/>
    </row>
    <row r="462" spans="1:11">
      <c r="A462" s="3">
        <f t="shared" si="3"/>
        <v>200107</v>
      </c>
      <c r="B462" s="88">
        <v>1.0714166666666667E-3</v>
      </c>
      <c r="C462" s="13">
        <v>-0.46012650079957362</v>
      </c>
      <c r="D462" s="33">
        <v>-8.5043047858064043</v>
      </c>
      <c r="E462" s="13">
        <v>-3.2063367446043545</v>
      </c>
      <c r="F462" s="89">
        <v>3.3218000000000001</v>
      </c>
      <c r="G462" s="33">
        <v>-1.1459439046829778</v>
      </c>
      <c r="H462" s="87"/>
      <c r="K462" s="24"/>
    </row>
    <row r="463" spans="1:11">
      <c r="A463" s="3">
        <f t="shared" si="3"/>
        <v>200108</v>
      </c>
      <c r="B463" s="88">
        <v>8.3333333333333339E-4</v>
      </c>
      <c r="C463" s="13">
        <v>4.3338230991207816E-2</v>
      </c>
      <c r="D463" s="33">
        <v>-7.2642213857946221</v>
      </c>
      <c r="E463" s="13">
        <v>-1.5279456984282569</v>
      </c>
      <c r="F463" s="89">
        <v>-2.3519000000000001</v>
      </c>
      <c r="G463" s="33">
        <v>-10.675432640443539</v>
      </c>
      <c r="H463" s="87"/>
      <c r="K463" s="24"/>
    </row>
    <row r="464" spans="1:11">
      <c r="A464" s="3">
        <f t="shared" si="3"/>
        <v>200109</v>
      </c>
      <c r="B464" s="88">
        <v>4.2108333333333337E-4</v>
      </c>
      <c r="C464" s="13">
        <v>-6.9930730875378266E-2</v>
      </c>
      <c r="D464" s="33">
        <v>-6.9393321940317998</v>
      </c>
      <c r="E464" s="13">
        <v>-2.6500899089309637</v>
      </c>
      <c r="F464" s="89">
        <v>1.2381</v>
      </c>
      <c r="G464" s="33">
        <v>-8.6407315362792776</v>
      </c>
      <c r="H464" s="87"/>
      <c r="K464" s="24"/>
    </row>
    <row r="465" spans="1:11">
      <c r="A465" s="3">
        <f t="shared" si="3"/>
        <v>200110</v>
      </c>
      <c r="B465" s="88">
        <v>2.6133333333333331E-4</v>
      </c>
      <c r="C465" s="13">
        <v>0.3449450820568245</v>
      </c>
      <c r="D465" s="33">
        <v>3.5138523475712002</v>
      </c>
      <c r="E465" s="13">
        <v>0.89536112369013043</v>
      </c>
      <c r="F465" s="89">
        <v>4.5769000000000002</v>
      </c>
      <c r="G465" s="33">
        <v>4.6527592757801717</v>
      </c>
      <c r="H465" s="87"/>
      <c r="K465" s="24"/>
    </row>
    <row r="466" spans="1:11">
      <c r="A466" s="3">
        <f t="shared" si="3"/>
        <v>200111</v>
      </c>
      <c r="B466" s="88">
        <v>2.0241666666666669E-4</v>
      </c>
      <c r="C466" s="13">
        <v>-0.24955198637237608</v>
      </c>
      <c r="D466" s="33">
        <v>-0.85973082237346121</v>
      </c>
      <c r="E466" s="13">
        <v>0.21516086867507944</v>
      </c>
      <c r="F466" s="89">
        <v>-0.70589999999999997</v>
      </c>
      <c r="G466" s="33">
        <v>8.5423563284444448</v>
      </c>
      <c r="H466" s="87"/>
      <c r="K466" s="24"/>
    </row>
    <row r="467" spans="1:11">
      <c r="A467" s="3">
        <f t="shared" si="3"/>
        <v>200112</v>
      </c>
      <c r="B467" s="88">
        <v>1.5350000000000002E-4</v>
      </c>
      <c r="C467" s="13">
        <v>7.1232965499312684E-2</v>
      </c>
      <c r="D467" s="33">
        <v>-1.723188630224215</v>
      </c>
      <c r="E467" s="13">
        <v>-1.9882730781696445</v>
      </c>
      <c r="F467" s="89">
        <v>5.48</v>
      </c>
      <c r="G467" s="33">
        <v>7.3283439519011839</v>
      </c>
      <c r="H467" s="87"/>
      <c r="K467" s="24"/>
    </row>
    <row r="468" spans="1:11">
      <c r="A468" s="3">
        <f t="shared" si="3"/>
        <v>200201</v>
      </c>
      <c r="B468" s="88">
        <v>9.208333333333334E-5</v>
      </c>
      <c r="C468" s="13">
        <v>-0.67463324646607203</v>
      </c>
      <c r="D468" s="33">
        <v>-5.8432179279555356</v>
      </c>
      <c r="E468" s="13">
        <v>-0.34311161348637986</v>
      </c>
      <c r="F468" s="89">
        <v>1.4281999999999999</v>
      </c>
      <c r="G468" s="33">
        <v>-0.55975758949839971</v>
      </c>
      <c r="H468" s="87"/>
      <c r="K468" s="24"/>
    </row>
    <row r="469" spans="1:11">
      <c r="A469" s="3">
        <f t="shared" si="3"/>
        <v>200202</v>
      </c>
      <c r="B469" s="88">
        <v>8.3333333333333331E-5</v>
      </c>
      <c r="C469" s="13">
        <v>0.12371970195586002</v>
      </c>
      <c r="D469" s="33">
        <v>4.35013015991077</v>
      </c>
      <c r="E469" s="13">
        <v>0.70789199016192406</v>
      </c>
      <c r="F469" s="89">
        <v>0.82420000000000004</v>
      </c>
      <c r="G469" s="33">
        <v>-0.87349351873846626</v>
      </c>
      <c r="H469" s="87"/>
      <c r="K469" s="24"/>
    </row>
    <row r="470" spans="1:11">
      <c r="A470" s="3">
        <f t="shared" si="3"/>
        <v>200203</v>
      </c>
      <c r="B470" s="88">
        <v>1.7083333333333336E-4</v>
      </c>
      <c r="C470" s="13">
        <v>0.75918447583178672</v>
      </c>
      <c r="D470" s="33">
        <v>5.0802305793886227</v>
      </c>
      <c r="E470" s="13">
        <v>1.9390100465082716</v>
      </c>
      <c r="F470" s="89">
        <v>-2.0310000000000001</v>
      </c>
      <c r="G470" s="33">
        <v>2.8755585901361957</v>
      </c>
      <c r="H470" s="87"/>
      <c r="K470" s="24"/>
    </row>
    <row r="471" spans="1:11">
      <c r="A471" s="3">
        <f t="shared" si="3"/>
        <v>200204</v>
      </c>
      <c r="B471" s="88">
        <v>1.2300000000000001E-4</v>
      </c>
      <c r="C471" s="13">
        <v>0.37628715580451111</v>
      </c>
      <c r="D471" s="33">
        <v>2.0628958547070031</v>
      </c>
      <c r="E471" s="13">
        <v>1.0227608863013549</v>
      </c>
      <c r="F471" s="89">
        <v>-0.39100000000000001</v>
      </c>
      <c r="G471" s="33">
        <v>-8.7586456587061541</v>
      </c>
      <c r="H471" s="87"/>
      <c r="K471" s="24"/>
    </row>
    <row r="472" spans="1:11">
      <c r="A472" s="3">
        <f t="shared" si="3"/>
        <v>200205</v>
      </c>
      <c r="B472" s="88">
        <v>1.1508333333333334E-4</v>
      </c>
      <c r="C472" s="13">
        <v>0.17169251813315967</v>
      </c>
      <c r="D472" s="33">
        <v>3.5206938375396568</v>
      </c>
      <c r="E472" s="13">
        <v>0.4114779465660412</v>
      </c>
      <c r="F472" s="89">
        <v>-1.5168999999999999</v>
      </c>
      <c r="G472" s="33">
        <v>-4.7848276599417705</v>
      </c>
      <c r="H472" s="87"/>
      <c r="K472" s="24"/>
    </row>
    <row r="473" spans="1:11">
      <c r="A473" s="3">
        <f t="shared" si="3"/>
        <v>200206</v>
      </c>
      <c r="B473" s="88">
        <v>1.1666666666666667E-4</v>
      </c>
      <c r="C473" s="13">
        <v>0.53034563512595057</v>
      </c>
      <c r="D473" s="33">
        <v>-8.4991814592494936</v>
      </c>
      <c r="E473" s="13">
        <v>-1.8174128661475608</v>
      </c>
      <c r="F473" s="89">
        <v>-0.2432</v>
      </c>
      <c r="G473" s="33">
        <v>-11.326277559193866</v>
      </c>
      <c r="H473" s="87"/>
      <c r="K473" s="24"/>
    </row>
    <row r="474" spans="1:11">
      <c r="A474" s="3">
        <f t="shared" si="3"/>
        <v>200207</v>
      </c>
      <c r="B474" s="88">
        <v>1.4858333333333333E-4</v>
      </c>
      <c r="C474" s="13">
        <v>8.51348014301756E-2</v>
      </c>
      <c r="D474" s="33">
        <v>-5.8112102156620216</v>
      </c>
      <c r="E474" s="13">
        <v>-1.5953565310092399</v>
      </c>
      <c r="F474" s="89">
        <v>1.0419</v>
      </c>
      <c r="G474" s="33">
        <v>-8.2030881454333571</v>
      </c>
      <c r="H474" s="87"/>
      <c r="K474" s="24"/>
    </row>
    <row r="475" spans="1:11">
      <c r="A475" s="3">
        <f t="shared" si="3"/>
        <v>200208</v>
      </c>
      <c r="B475" s="88">
        <v>1.5533333333333333E-4</v>
      </c>
      <c r="C475" s="13">
        <v>0.85997286849075483</v>
      </c>
      <c r="D475" s="33">
        <v>-2.4051399040923793</v>
      </c>
      <c r="E475" s="13">
        <v>-0.13351935430999662</v>
      </c>
      <c r="F475" s="89">
        <v>0.58109999999999995</v>
      </c>
      <c r="G475" s="33">
        <v>-1.326224705107526</v>
      </c>
      <c r="H475" s="87"/>
      <c r="K475" s="24"/>
    </row>
    <row r="476" spans="1:11">
      <c r="A476" s="3">
        <f t="shared" si="3"/>
        <v>200209</v>
      </c>
      <c r="B476" s="88">
        <v>4.3858333333333336E-4</v>
      </c>
      <c r="C476" s="13">
        <v>-3.8548047267783492E-2</v>
      </c>
      <c r="D476" s="33">
        <v>-1.8308972255085099</v>
      </c>
      <c r="E476" s="13">
        <v>-4.6634136187695407E-2</v>
      </c>
      <c r="F476" s="89">
        <v>4.7385000000000002</v>
      </c>
      <c r="G476" s="33">
        <v>-9.2095287404944983</v>
      </c>
      <c r="H476" s="87"/>
      <c r="K476" s="24"/>
    </row>
    <row r="477" spans="1:11">
      <c r="A477" s="3">
        <f t="shared" si="3"/>
        <v>200210</v>
      </c>
      <c r="B477" s="88">
        <v>1.5908333333333334E-4</v>
      </c>
      <c r="C477" s="13">
        <v>0.76326166414331098</v>
      </c>
      <c r="D477" s="33">
        <v>-6.3843021391153947</v>
      </c>
      <c r="E477" s="13">
        <v>-0.27653128447880926</v>
      </c>
      <c r="F477" s="89">
        <v>0.2727</v>
      </c>
      <c r="G477" s="33">
        <v>9.4329643435369981</v>
      </c>
      <c r="H477" s="87"/>
      <c r="K477" s="24"/>
    </row>
    <row r="478" spans="1:11">
      <c r="A478" s="3">
        <f t="shared" si="3"/>
        <v>200211</v>
      </c>
      <c r="B478" s="88">
        <v>1.6249999999999999E-4</v>
      </c>
      <c r="C478" s="13">
        <v>2.4796222389578126E-2</v>
      </c>
      <c r="D478" s="33">
        <v>3.5411735393048538</v>
      </c>
      <c r="E478" s="13">
        <v>0.34115095779285731</v>
      </c>
      <c r="F478" s="89">
        <v>0.30349999999999999</v>
      </c>
      <c r="G478" s="33">
        <v>5.3107007844250598</v>
      </c>
      <c r="H478" s="87"/>
      <c r="K478" s="24"/>
    </row>
    <row r="479" spans="1:11">
      <c r="A479" s="3">
        <f t="shared" si="3"/>
        <v>200212</v>
      </c>
      <c r="B479" s="88">
        <v>1.6249999999999999E-4</v>
      </c>
      <c r="C479" s="13">
        <v>0.30829388603816898</v>
      </c>
      <c r="D479" s="33">
        <v>-5.5045871559633035</v>
      </c>
      <c r="E479" s="13">
        <v>-0.55791354741364652</v>
      </c>
      <c r="F479" s="89">
        <v>0.92269999999999996</v>
      </c>
      <c r="G479" s="33">
        <v>-8.9415783416431296</v>
      </c>
      <c r="H479" s="87"/>
      <c r="K479" s="24"/>
    </row>
    <row r="480" spans="1:11">
      <c r="A480" s="3">
        <f t="shared" si="3"/>
        <v>200301</v>
      </c>
      <c r="B480" s="88">
        <v>1.4033333333333332E-4</v>
      </c>
      <c r="C480" s="13">
        <v>0.51891371953938226</v>
      </c>
      <c r="D480" s="33">
        <v>-2.6144623056926219</v>
      </c>
      <c r="E480" s="13">
        <v>-1.8916107065169996E-2</v>
      </c>
      <c r="F480" s="89">
        <v>2.5489000000000002</v>
      </c>
      <c r="G480" s="33">
        <v>-3.92974956056239</v>
      </c>
      <c r="H480" s="87"/>
      <c r="K480" s="24"/>
    </row>
    <row r="481" spans="1:11">
      <c r="A481" s="3">
        <f t="shared" si="3"/>
        <v>200302</v>
      </c>
      <c r="B481" s="88">
        <v>9.208333333333334E-5</v>
      </c>
      <c r="C481" s="13">
        <v>0.16134297911907236</v>
      </c>
      <c r="D481" s="33">
        <v>-0.26802933068934554</v>
      </c>
      <c r="E481" s="13">
        <v>-4.8909400869900921E-2</v>
      </c>
      <c r="F481" s="89">
        <v>-0.20119999999999999</v>
      </c>
      <c r="G481" s="33">
        <v>-3.0695292214750536</v>
      </c>
      <c r="H481" s="87"/>
      <c r="K481" s="24"/>
    </row>
    <row r="482" spans="1:11">
      <c r="A482" s="3">
        <f t="shared" si="3"/>
        <v>200303</v>
      </c>
      <c r="B482" s="88">
        <v>1.7916666666666667E-4</v>
      </c>
      <c r="C482" s="13">
        <v>0.42605766114141019</v>
      </c>
      <c r="D482" s="33">
        <v>-3.1223029442289829</v>
      </c>
      <c r="E482" s="13">
        <v>-0.24305569539704308</v>
      </c>
      <c r="F482" s="89">
        <v>0.61150000000000004</v>
      </c>
      <c r="G482" s="33">
        <v>0.69142851554104823</v>
      </c>
      <c r="H482" s="87"/>
      <c r="K482" s="24"/>
    </row>
    <row r="483" spans="1:11">
      <c r="A483" s="3">
        <f t="shared" si="3"/>
        <v>200304</v>
      </c>
      <c r="B483" s="88">
        <v>1.0316666666666666E-4</v>
      </c>
      <c r="C483" s="13">
        <v>0.50881158921385339</v>
      </c>
      <c r="D483" s="33">
        <v>1.0870913540151239</v>
      </c>
      <c r="E483" s="13">
        <v>-0.2327473268374014</v>
      </c>
      <c r="F483" s="89">
        <v>2.1017000000000001</v>
      </c>
      <c r="G483" s="33">
        <v>9.2197075897474168</v>
      </c>
      <c r="H483" s="87"/>
      <c r="K483" s="24"/>
    </row>
    <row r="484" spans="1:11">
      <c r="A484" s="3">
        <f t="shared" si="3"/>
        <v>200305</v>
      </c>
      <c r="B484" s="88">
        <v>1.2300000000000001E-4</v>
      </c>
      <c r="C484" s="13">
        <v>0.35281940800488965</v>
      </c>
      <c r="D484" s="33">
        <v>5.1750872926451086</v>
      </c>
      <c r="E484" s="13">
        <v>0.69339624550315282</v>
      </c>
      <c r="F484" s="89">
        <v>4.5675999999999997</v>
      </c>
      <c r="G484" s="33">
        <v>3.182002422221375</v>
      </c>
      <c r="H484" s="87"/>
      <c r="K484" s="24"/>
    </row>
    <row r="485" spans="1:11">
      <c r="A485" s="3">
        <f t="shared" si="3"/>
        <v>200306</v>
      </c>
      <c r="B485" s="88">
        <v>6.7500000000000001E-5</v>
      </c>
      <c r="C485" s="13">
        <v>-1.242540172488682</v>
      </c>
      <c r="D485" s="33">
        <v>7.8775986423419653</v>
      </c>
      <c r="E485" s="13">
        <v>0.82244740897920998</v>
      </c>
      <c r="F485" s="89">
        <v>-0.62829999999999997</v>
      </c>
      <c r="G485" s="33">
        <v>2.4711059261959267</v>
      </c>
      <c r="H485" s="87"/>
      <c r="K485" s="24"/>
    </row>
    <row r="486" spans="1:11">
      <c r="A486" s="3">
        <f t="shared" si="3"/>
        <v>200307</v>
      </c>
      <c r="B486" s="88">
        <v>1.4391666666666668E-4</v>
      </c>
      <c r="C486" s="13">
        <v>-0.22778672019955204</v>
      </c>
      <c r="D486" s="33">
        <v>3.9839932354704954</v>
      </c>
      <c r="E486" s="13">
        <v>0.91837832882248893</v>
      </c>
      <c r="F486" s="89">
        <v>-2.9950999999999999</v>
      </c>
      <c r="G486" s="33">
        <v>2.848113771102434</v>
      </c>
      <c r="H486" s="87"/>
      <c r="K486" s="24"/>
    </row>
    <row r="487" spans="1:11">
      <c r="A487" s="3">
        <f t="shared" si="3"/>
        <v>200308</v>
      </c>
      <c r="B487" s="88">
        <v>9.5249999999999998E-5</v>
      </c>
      <c r="C487" s="13">
        <v>-2.1169403968901546</v>
      </c>
      <c r="D487" s="33">
        <v>6.6869013511852371</v>
      </c>
      <c r="E487" s="13">
        <v>0.31854681038465671</v>
      </c>
      <c r="F487" s="89">
        <v>-3.794</v>
      </c>
      <c r="G487" s="33">
        <v>-0.69927653669357159</v>
      </c>
      <c r="H487" s="87"/>
      <c r="K487" s="24"/>
    </row>
    <row r="488" spans="1:11">
      <c r="A488" s="3">
        <f t="shared" ref="A488:A551" si="4">+A476+100</f>
        <v>200309</v>
      </c>
      <c r="B488" s="88">
        <v>1.5833333333333332E-4</v>
      </c>
      <c r="C488" s="13">
        <v>0.2820618167904021</v>
      </c>
      <c r="D488" s="33">
        <v>2.0242663806932626</v>
      </c>
      <c r="E488" s="13">
        <v>0.40553176829567494</v>
      </c>
      <c r="F488" s="89">
        <v>0.31990000000000002</v>
      </c>
      <c r="G488" s="33">
        <v>-7.5151363033814427</v>
      </c>
      <c r="H488" s="87"/>
      <c r="K488" s="24"/>
    </row>
    <row r="489" spans="1:11">
      <c r="A489" s="3">
        <f t="shared" si="4"/>
        <v>200310</v>
      </c>
      <c r="B489" s="88">
        <v>9.4666666666666673E-5</v>
      </c>
      <c r="C489" s="13">
        <v>-2.6012812330888924E-2</v>
      </c>
      <c r="D489" s="33">
        <v>2.4132389349780681</v>
      </c>
      <c r="E489" s="13">
        <v>0.86484260884056585</v>
      </c>
      <c r="F489" s="89">
        <v>-2.6408</v>
      </c>
      <c r="G489" s="33">
        <v>4.1768814673426302</v>
      </c>
      <c r="H489" s="87"/>
      <c r="K489" s="24"/>
    </row>
    <row r="490" spans="1:11">
      <c r="A490" s="3">
        <f t="shared" si="4"/>
        <v>200311</v>
      </c>
      <c r="B490" s="88">
        <v>7.4083333333333336E-5</v>
      </c>
      <c r="C490" s="13">
        <v>0.7418789631294942</v>
      </c>
      <c r="D490" s="33">
        <v>-4.1741239937909791</v>
      </c>
      <c r="E490" s="13">
        <v>-0.98027781341482045</v>
      </c>
      <c r="F490" s="89">
        <v>1.0375000000000001</v>
      </c>
      <c r="G490" s="33">
        <v>1.274894052790243</v>
      </c>
      <c r="H490" s="87"/>
      <c r="K490" s="24"/>
    </row>
    <row r="491" spans="1:11">
      <c r="A491" s="3">
        <f t="shared" si="4"/>
        <v>200312</v>
      </c>
      <c r="B491" s="88">
        <v>9.1250000000000009E-5</v>
      </c>
      <c r="C491" s="13">
        <v>-5.4664259917469593E-2</v>
      </c>
      <c r="D491" s="33">
        <v>4.4418085897390602</v>
      </c>
      <c r="E491" s="13">
        <v>0.62563432096003346</v>
      </c>
      <c r="F491" s="89">
        <v>1.3113999999999999</v>
      </c>
      <c r="G491" s="33">
        <v>1.9235368744731307</v>
      </c>
      <c r="H491" s="87"/>
      <c r="K491" s="24"/>
    </row>
    <row r="492" spans="1:11">
      <c r="A492" s="3">
        <f t="shared" si="4"/>
        <v>200401</v>
      </c>
      <c r="B492" s="88">
        <v>0</v>
      </c>
      <c r="C492" s="13">
        <v>0.39929973751917647</v>
      </c>
      <c r="D492" s="33">
        <v>0.36952284091871235</v>
      </c>
      <c r="E492" s="13">
        <v>0.65042236485299831</v>
      </c>
      <c r="F492" s="89">
        <v>-1.1874</v>
      </c>
      <c r="G492" s="33">
        <v>0.90119887085240435</v>
      </c>
      <c r="H492" s="87"/>
      <c r="K492" s="24"/>
    </row>
    <row r="493" spans="1:11">
      <c r="A493" s="3">
        <f t="shared" si="4"/>
        <v>200402</v>
      </c>
      <c r="B493" s="88">
        <v>6.5749999999999999E-5</v>
      </c>
      <c r="C493" s="13">
        <v>0.38431405702545884</v>
      </c>
      <c r="D493" s="33">
        <v>3.363281711786259</v>
      </c>
      <c r="E493" s="13">
        <v>0.50608229119017967</v>
      </c>
      <c r="F493" s="89">
        <v>4.5259999999999998</v>
      </c>
      <c r="G493" s="33">
        <v>4.6141483649496218</v>
      </c>
      <c r="H493" s="87"/>
      <c r="K493" s="24"/>
    </row>
    <row r="494" spans="1:11">
      <c r="A494" s="3">
        <f t="shared" si="4"/>
        <v>200403</v>
      </c>
      <c r="B494" s="88">
        <v>8.3333333333333331E-5</v>
      </c>
      <c r="C494" s="13">
        <v>-0.72155736551352545</v>
      </c>
      <c r="D494" s="33">
        <v>9.4813289872476947</v>
      </c>
      <c r="E494" s="13">
        <v>1.5605503967909495</v>
      </c>
      <c r="F494" s="89">
        <v>-4.4372999999999996</v>
      </c>
      <c r="G494" s="33">
        <v>-6.5842970861692436</v>
      </c>
      <c r="H494" s="87"/>
      <c r="K494" s="24"/>
    </row>
    <row r="495" spans="1:11">
      <c r="A495" s="3">
        <f t="shared" si="4"/>
        <v>200404</v>
      </c>
      <c r="B495" s="88">
        <v>1.9833333333333335E-5</v>
      </c>
      <c r="C495" s="13">
        <v>-0.31617372759374929</v>
      </c>
      <c r="D495" s="33">
        <v>0.60142521359549672</v>
      </c>
      <c r="E495" s="13">
        <v>1.0802712356184019</v>
      </c>
      <c r="F495" s="89">
        <v>2.8330000000000002</v>
      </c>
      <c r="G495" s="33">
        <v>5.54510389437608</v>
      </c>
      <c r="H495" s="87"/>
      <c r="K495" s="24"/>
    </row>
    <row r="496" spans="1:11">
      <c r="A496" s="3">
        <f t="shared" si="4"/>
        <v>200405</v>
      </c>
      <c r="B496" s="88">
        <v>6.9416666666666669E-5</v>
      </c>
      <c r="C496" s="13">
        <v>0.19297646989184791</v>
      </c>
      <c r="D496" s="33">
        <v>-3.9007276314520833</v>
      </c>
      <c r="E496" s="13">
        <v>-1.1480023144147422</v>
      </c>
      <c r="F496" s="89">
        <v>0.74029999999999996</v>
      </c>
      <c r="G496" s="33">
        <v>-0.50569517209247961</v>
      </c>
      <c r="H496" s="87"/>
      <c r="K496" s="24"/>
    </row>
    <row r="497" spans="1:11">
      <c r="A497" s="3">
        <f t="shared" si="4"/>
        <v>200406</v>
      </c>
      <c r="B497" s="88">
        <v>8.3333333333333331E-5</v>
      </c>
      <c r="C497" s="13">
        <v>-0.85550090565013059</v>
      </c>
      <c r="D497" s="33">
        <v>4.4310831879717849</v>
      </c>
      <c r="E497" s="13">
        <v>0.44127288794291175</v>
      </c>
      <c r="F497" s="89">
        <v>-0.99370000000000003</v>
      </c>
      <c r="G497" s="33">
        <v>0.94055625449487312</v>
      </c>
      <c r="H497" s="87"/>
      <c r="K497" s="24"/>
    </row>
    <row r="498" spans="1:11">
      <c r="A498" s="3">
        <f t="shared" si="4"/>
        <v>200407</v>
      </c>
      <c r="B498" s="88">
        <v>2.775E-5</v>
      </c>
      <c r="C498" s="13">
        <v>-0.2679171116641843</v>
      </c>
      <c r="D498" s="33">
        <v>-4.22533129346726</v>
      </c>
      <c r="E498" s="13">
        <v>-1.1974790313456163</v>
      </c>
      <c r="F498" s="89">
        <v>2.6244999999999998</v>
      </c>
      <c r="G498" s="33">
        <v>-0.19875269256406369</v>
      </c>
      <c r="H498" s="87"/>
      <c r="K498" s="24"/>
    </row>
    <row r="499" spans="1:11">
      <c r="A499" s="3">
        <f t="shared" si="4"/>
        <v>200408</v>
      </c>
      <c r="B499" s="88">
        <v>9.8500000000000009E-5</v>
      </c>
      <c r="C499" s="13">
        <v>1.3734830963914257</v>
      </c>
      <c r="D499" s="33">
        <v>-0.83728180513326089</v>
      </c>
      <c r="E499" s="13">
        <v>-0.2085415876736274</v>
      </c>
      <c r="F499" s="89">
        <v>0.4768</v>
      </c>
      <c r="G499" s="33">
        <v>-1.5476693478906567</v>
      </c>
      <c r="H499" s="87"/>
      <c r="K499" s="24"/>
    </row>
    <row r="500" spans="1:11">
      <c r="A500" s="3">
        <f t="shared" si="4"/>
        <v>200409</v>
      </c>
      <c r="B500" s="88">
        <v>1.1666666666666667E-4</v>
      </c>
      <c r="C500" s="13">
        <v>0.60963431639518006</v>
      </c>
      <c r="D500" s="33">
        <v>-2.0622407607722937</v>
      </c>
      <c r="E500" s="13">
        <v>-0.82727414034300395</v>
      </c>
      <c r="F500" s="89">
        <v>1.8208</v>
      </c>
      <c r="G500" s="33">
        <v>2.513078976673655</v>
      </c>
      <c r="H500" s="87"/>
      <c r="K500" s="24"/>
    </row>
    <row r="501" spans="1:11">
      <c r="A501" s="3">
        <f t="shared" si="4"/>
        <v>200410</v>
      </c>
      <c r="B501" s="88">
        <v>1.0416666666666667E-4</v>
      </c>
      <c r="C501" s="13">
        <v>6.3250199797693085E-4</v>
      </c>
      <c r="D501" s="33">
        <v>-1.5121055851761156</v>
      </c>
      <c r="E501" s="13">
        <v>-0.5588256920499024</v>
      </c>
      <c r="F501" s="89">
        <v>-1.655</v>
      </c>
      <c r="G501" s="33">
        <v>-3.201794537411895</v>
      </c>
      <c r="H501" s="87"/>
      <c r="K501" s="24"/>
    </row>
    <row r="502" spans="1:11">
      <c r="A502" s="3">
        <f t="shared" si="4"/>
        <v>200411</v>
      </c>
      <c r="B502" s="88">
        <v>8.3333333333333331E-5</v>
      </c>
      <c r="C502" s="13">
        <v>0.28169837279909959</v>
      </c>
      <c r="D502" s="33">
        <v>1.2392293542453192</v>
      </c>
      <c r="E502" s="13">
        <v>0.54367496254208447</v>
      </c>
      <c r="F502" s="89">
        <v>-0.89290000000000003</v>
      </c>
      <c r="G502" s="33">
        <v>0.725106759184313</v>
      </c>
      <c r="H502" s="87"/>
      <c r="K502" s="24"/>
    </row>
    <row r="503" spans="1:11">
      <c r="A503" s="3">
        <f t="shared" si="4"/>
        <v>200412</v>
      </c>
      <c r="B503" s="88">
        <v>9.9166666666666674E-5</v>
      </c>
      <c r="C503" s="13">
        <v>0.23721190710008777</v>
      </c>
      <c r="D503" s="33">
        <v>4.6874501928532819</v>
      </c>
      <c r="E503" s="13">
        <v>0.83684275716853218</v>
      </c>
      <c r="F503" s="89">
        <v>1.4870000000000001</v>
      </c>
      <c r="G503" s="33">
        <v>3.7178054428759211</v>
      </c>
      <c r="H503" s="87"/>
      <c r="K503" s="24"/>
    </row>
    <row r="504" spans="1:11">
      <c r="A504" s="3">
        <f t="shared" si="4"/>
        <v>200501</v>
      </c>
      <c r="B504" s="88">
        <v>9.6500000000000001E-5</v>
      </c>
      <c r="C504" s="13">
        <v>0.4540810122142469</v>
      </c>
      <c r="D504" s="33">
        <v>-0.30068663124400707</v>
      </c>
      <c r="E504" s="13">
        <v>-0.16026010118458389</v>
      </c>
      <c r="F504" s="89">
        <v>-0.24529999999999999</v>
      </c>
      <c r="G504" s="33">
        <v>-1.2061701463787045</v>
      </c>
      <c r="H504" s="87"/>
      <c r="K504" s="24"/>
    </row>
    <row r="505" spans="1:11">
      <c r="A505" s="3">
        <f t="shared" si="4"/>
        <v>200502</v>
      </c>
      <c r="B505" s="88">
        <v>9.6500000000000001E-5</v>
      </c>
      <c r="C505" s="90">
        <v>-0.53500000000000003</v>
      </c>
      <c r="D505" s="33">
        <v>2.7548083163448256</v>
      </c>
      <c r="E505" s="13">
        <v>0.68782163543146257</v>
      </c>
      <c r="F505" s="89">
        <v>1.2737000000000001</v>
      </c>
      <c r="G505" s="33">
        <v>3.277096775445365</v>
      </c>
      <c r="H505" s="87"/>
      <c r="K505" s="24"/>
    </row>
    <row r="506" spans="1:11">
      <c r="A506" s="3">
        <f t="shared" si="4"/>
        <v>200503</v>
      </c>
      <c r="B506" s="88">
        <v>1.7041666666666667E-4</v>
      </c>
      <c r="C506" s="90">
        <v>0.78810000000000002</v>
      </c>
      <c r="D506" s="33">
        <v>0.99792686823352295</v>
      </c>
      <c r="E506" s="13">
        <v>0.88626518077556948</v>
      </c>
      <c r="F506" s="89">
        <v>1.4609000000000001</v>
      </c>
      <c r="G506" s="33">
        <v>0.90195371454011575</v>
      </c>
      <c r="H506" s="87"/>
      <c r="K506" s="24"/>
    </row>
    <row r="507" spans="1:11">
      <c r="A507" s="3">
        <f t="shared" si="4"/>
        <v>200504</v>
      </c>
      <c r="B507" s="88">
        <v>1.1666666666666667E-4</v>
      </c>
      <c r="C507" s="90">
        <v>0.49299999999999999</v>
      </c>
      <c r="D507" s="33">
        <v>-4.4194464472270827</v>
      </c>
      <c r="E507" s="13">
        <v>-0.63321682093362419</v>
      </c>
      <c r="F507" s="89">
        <v>-0.85029999999999994</v>
      </c>
      <c r="G507" s="33">
        <v>-3.3064534882986552</v>
      </c>
      <c r="H507" s="87"/>
      <c r="K507" s="24"/>
    </row>
    <row r="508" spans="1:11">
      <c r="A508" s="3">
        <f t="shared" si="4"/>
        <v>200505</v>
      </c>
      <c r="B508" s="88">
        <v>9.6500000000000001E-5</v>
      </c>
      <c r="C508" s="90">
        <v>4.0099999999999997E-2</v>
      </c>
      <c r="D508" s="33">
        <v>1.2823769387676487</v>
      </c>
      <c r="E508" s="13">
        <v>0.8680796926868295</v>
      </c>
      <c r="F508" s="89">
        <v>1.6341000000000001</v>
      </c>
      <c r="G508" s="33">
        <v>5.6893740396855907</v>
      </c>
      <c r="H508" s="87"/>
      <c r="K508" s="24"/>
    </row>
    <row r="509" spans="1:11">
      <c r="A509" s="3">
        <f t="shared" si="4"/>
        <v>200506</v>
      </c>
      <c r="B509" s="88">
        <v>8.7083333333333327E-5</v>
      </c>
      <c r="C509" s="90">
        <v>0.49109999999999998</v>
      </c>
      <c r="D509" s="33">
        <v>2.9799135133491861</v>
      </c>
      <c r="E509" s="13">
        <v>0.92839273070568495</v>
      </c>
      <c r="F509" s="89">
        <v>2.7343000000000002</v>
      </c>
      <c r="G509" s="33">
        <v>3.4769914257218204</v>
      </c>
      <c r="H509" s="87"/>
      <c r="K509" s="24"/>
    </row>
    <row r="510" spans="1:11">
      <c r="A510" s="3">
        <f t="shared" si="4"/>
        <v>200507</v>
      </c>
      <c r="B510" s="88">
        <v>9.5833333333333336E-5</v>
      </c>
      <c r="C510" s="90">
        <v>-0.61739999999999995</v>
      </c>
      <c r="D510" s="33">
        <v>2.3630647518117831</v>
      </c>
      <c r="E510" s="13">
        <v>0.49537735107811898</v>
      </c>
      <c r="F510" s="89">
        <v>0.57069999999999999</v>
      </c>
      <c r="G510" s="33">
        <v>5.55492526664918</v>
      </c>
      <c r="H510" s="87"/>
      <c r="K510" s="24"/>
    </row>
    <row r="511" spans="1:11">
      <c r="A511" s="3">
        <f t="shared" si="4"/>
        <v>200508</v>
      </c>
      <c r="B511" s="88">
        <v>8.3333333333333331E-5</v>
      </c>
      <c r="C511" s="90">
        <v>-0.1215</v>
      </c>
      <c r="D511" s="33">
        <v>5.516783942784631</v>
      </c>
      <c r="E511" s="13">
        <v>1.983283382043588</v>
      </c>
      <c r="F511" s="89">
        <v>0.95520000000000005</v>
      </c>
      <c r="G511" s="33">
        <v>-1.417403450971999</v>
      </c>
      <c r="H511" s="87"/>
      <c r="K511" s="24"/>
    </row>
    <row r="512" spans="1:11">
      <c r="A512" s="3">
        <f t="shared" si="4"/>
        <v>200509</v>
      </c>
      <c r="B512" s="88">
        <v>9.1666666666666668E-5</v>
      </c>
      <c r="C512" s="90">
        <v>-0.57999999999999996</v>
      </c>
      <c r="D512" s="33">
        <v>11.519172428872082</v>
      </c>
      <c r="E512" s="13">
        <v>6.3881323880520702</v>
      </c>
      <c r="F512" s="89">
        <v>0.51239999999999997</v>
      </c>
      <c r="G512" s="33">
        <v>3.8924637167107257</v>
      </c>
      <c r="H512" s="87"/>
      <c r="K512" s="24"/>
    </row>
    <row r="513" spans="1:11">
      <c r="A513" s="3">
        <f t="shared" si="4"/>
        <v>200510</v>
      </c>
      <c r="B513" s="88">
        <v>1.0833333333333333E-4</v>
      </c>
      <c r="C513" s="90">
        <v>-0.28299999999999997</v>
      </c>
      <c r="D513" s="33">
        <v>2.2981956315289542</v>
      </c>
      <c r="E513" s="13">
        <v>2.0868470131648165</v>
      </c>
      <c r="F513" s="89">
        <v>1.5142</v>
      </c>
      <c r="G513" s="33">
        <v>-0.3187541065015953</v>
      </c>
      <c r="H513" s="87"/>
      <c r="K513" s="24"/>
    </row>
    <row r="514" spans="1:11">
      <c r="A514" s="3">
        <f t="shared" si="4"/>
        <v>200511</v>
      </c>
      <c r="B514" s="88">
        <v>8.3333333333333331E-5</v>
      </c>
      <c r="C514" s="90">
        <v>0.60929999999999995</v>
      </c>
      <c r="D514" s="33">
        <v>6.3360205071691267</v>
      </c>
      <c r="E514" s="13">
        <v>4.2739208475909285</v>
      </c>
      <c r="F514" s="89">
        <v>2.2469000000000001</v>
      </c>
      <c r="G514" s="33">
        <v>7.0588663284535391</v>
      </c>
      <c r="H514" s="87"/>
      <c r="K514" s="24"/>
    </row>
    <row r="515" spans="1:11">
      <c r="A515" s="3">
        <f t="shared" si="4"/>
        <v>200512</v>
      </c>
      <c r="B515" s="88">
        <v>1.1108333333333333E-4</v>
      </c>
      <c r="C515" s="90">
        <v>-0.10489999999999999</v>
      </c>
      <c r="D515" s="33">
        <v>7.4527584556028037</v>
      </c>
      <c r="E515" s="13">
        <v>5.6607149189116024</v>
      </c>
      <c r="F515" s="89">
        <v>-0.41139999999999999</v>
      </c>
      <c r="G515" s="33">
        <v>-0.21927762548609175</v>
      </c>
      <c r="H515" s="87"/>
      <c r="K515" s="24"/>
    </row>
    <row r="516" spans="1:11">
      <c r="A516" s="3">
        <f t="shared" si="4"/>
        <v>200601</v>
      </c>
      <c r="B516" s="88">
        <v>1.0525E-4</v>
      </c>
      <c r="C516" s="90">
        <v>-0.27779999999999999</v>
      </c>
      <c r="D516" s="33">
        <v>3.7011799116245747</v>
      </c>
      <c r="E516" s="13">
        <v>2.6525615699674265</v>
      </c>
      <c r="F516" s="89">
        <v>0.40539999999999998</v>
      </c>
      <c r="G516" s="33">
        <v>2.7584223664342433</v>
      </c>
      <c r="H516" s="87"/>
      <c r="K516" s="24"/>
    </row>
    <row r="517" spans="1:11">
      <c r="A517" s="3">
        <f t="shared" si="4"/>
        <v>200602</v>
      </c>
      <c r="B517" s="88">
        <v>1.1250000000000001E-4</v>
      </c>
      <c r="C517" s="90">
        <v>-0.33079999999999998</v>
      </c>
      <c r="D517" s="33">
        <v>-2.9210768406474075</v>
      </c>
      <c r="E517" s="13">
        <v>-2.2518961458902975</v>
      </c>
      <c r="F517" s="89">
        <v>-1.6734</v>
      </c>
      <c r="G517" s="33">
        <v>-0.24403502648240316</v>
      </c>
      <c r="H517" s="87"/>
      <c r="K517" s="24"/>
    </row>
    <row r="518" spans="1:11">
      <c r="A518" s="3">
        <f t="shared" si="4"/>
        <v>200603</v>
      </c>
      <c r="B518" s="88">
        <v>1.8558333333333331E-4</v>
      </c>
      <c r="C518" s="90">
        <v>-0.68910000000000005</v>
      </c>
      <c r="D518" s="33">
        <v>4.6329513326633931</v>
      </c>
      <c r="E518" s="13">
        <v>3.3948524605117214</v>
      </c>
      <c r="F518" s="89">
        <v>1.2408999999999999</v>
      </c>
      <c r="G518" s="33">
        <v>2.9563517020502639</v>
      </c>
      <c r="H518" s="87"/>
      <c r="K518" s="24"/>
    </row>
    <row r="519" spans="1:11">
      <c r="A519" s="3">
        <f t="shared" si="4"/>
        <v>200604</v>
      </c>
      <c r="B519" s="88">
        <v>1.6666666666666666E-4</v>
      </c>
      <c r="C519" s="90">
        <v>-0.54279999999999995</v>
      </c>
      <c r="D519" s="33">
        <v>-0.67775693307522422</v>
      </c>
      <c r="E519" s="13">
        <v>-0.64488524836021632</v>
      </c>
      <c r="F519" s="89">
        <v>-1.6281000000000001</v>
      </c>
      <c r="G519" s="33">
        <v>-1.8044709933643155</v>
      </c>
      <c r="H519" s="87"/>
      <c r="K519" s="24"/>
    </row>
    <row r="520" spans="1:11">
      <c r="A520" s="3">
        <f t="shared" si="4"/>
        <v>200605</v>
      </c>
      <c r="B520" s="88">
        <v>1.6624999999999999E-3</v>
      </c>
      <c r="C520" s="90">
        <v>0.36770000000000003</v>
      </c>
      <c r="D520" s="33">
        <v>-7.9485959067110983</v>
      </c>
      <c r="E520" s="13">
        <v>-4.8974820010803111</v>
      </c>
      <c r="F520" s="89">
        <v>-0.7036</v>
      </c>
      <c r="G520" s="33">
        <v>-6.3218766656558678</v>
      </c>
      <c r="H520" s="87"/>
      <c r="K520" s="24"/>
    </row>
    <row r="521" spans="1:11">
      <c r="A521" s="3">
        <f t="shared" si="4"/>
        <v>200606</v>
      </c>
      <c r="B521" s="88">
        <v>3.0151666666666664E-3</v>
      </c>
      <c r="C521" s="90">
        <v>-0.2893</v>
      </c>
      <c r="D521" s="33">
        <v>0.47841941980080183</v>
      </c>
      <c r="E521" s="13">
        <v>-0.78395247113085542</v>
      </c>
      <c r="F521" s="89">
        <v>1.5934999999999999</v>
      </c>
      <c r="G521" s="33">
        <v>2.8197206928697316</v>
      </c>
      <c r="H521" s="87"/>
      <c r="K521" s="24"/>
    </row>
    <row r="522" spans="1:11">
      <c r="A522" s="3">
        <f t="shared" si="4"/>
        <v>200607</v>
      </c>
      <c r="B522" s="88">
        <v>1.2883333333333332E-2</v>
      </c>
      <c r="C522" s="90">
        <v>8.5099999999999995E-2</v>
      </c>
      <c r="D522" s="33">
        <v>-0.93982416891916776</v>
      </c>
      <c r="E522" s="13">
        <v>0.75046698337368767</v>
      </c>
      <c r="F522" s="89">
        <v>1.3190999999999999</v>
      </c>
      <c r="G522" s="33">
        <v>0.43386157006692905</v>
      </c>
      <c r="H522" s="87"/>
      <c r="K522" s="24"/>
    </row>
    <row r="523" spans="1:11">
      <c r="A523" s="3">
        <f t="shared" si="4"/>
        <v>200608</v>
      </c>
      <c r="B523" s="88">
        <v>2.0797083333333334E-2</v>
      </c>
      <c r="C523" s="90">
        <v>1.6807000000000001</v>
      </c>
      <c r="D523" s="33">
        <v>3.9858044336537723</v>
      </c>
      <c r="E523" s="13">
        <v>2.3504486385175216</v>
      </c>
      <c r="F523" s="89">
        <v>4.0972999999999997</v>
      </c>
      <c r="G523" s="33">
        <v>4.5949600713105054</v>
      </c>
      <c r="H523" s="87"/>
      <c r="K523" s="24"/>
    </row>
    <row r="524" spans="1:11">
      <c r="A524" s="3">
        <f t="shared" si="4"/>
        <v>200609</v>
      </c>
      <c r="B524" s="88">
        <v>2.174166666666667E-2</v>
      </c>
      <c r="C524" s="90">
        <v>2.1499999999999998E-2</v>
      </c>
      <c r="D524" s="33">
        <v>-1.0228067499986837</v>
      </c>
      <c r="E524" s="13">
        <v>-1.8141803564176939</v>
      </c>
      <c r="F524" s="89">
        <v>0.74490000000000001</v>
      </c>
      <c r="G524" s="33">
        <v>2.7928754126277822</v>
      </c>
      <c r="H524" s="87"/>
      <c r="K524" s="24"/>
    </row>
    <row r="525" spans="1:11">
      <c r="A525" s="3">
        <f t="shared" si="4"/>
        <v>200610</v>
      </c>
      <c r="B525" s="88">
        <v>2.1162666666666666E-2</v>
      </c>
      <c r="C525" s="90">
        <v>-0.1346</v>
      </c>
      <c r="D525" s="33">
        <v>0.41600697064041459</v>
      </c>
      <c r="E525" s="13">
        <v>0.92013278414522226</v>
      </c>
      <c r="F525" s="89">
        <v>0.21360000000000001</v>
      </c>
      <c r="G525" s="33">
        <v>3.01163539798881</v>
      </c>
      <c r="H525" s="87"/>
      <c r="K525" s="24"/>
    </row>
    <row r="526" spans="1:11">
      <c r="A526" s="3">
        <f t="shared" si="4"/>
        <v>200611</v>
      </c>
      <c r="B526" s="88">
        <v>2.1416666666666667E-2</v>
      </c>
      <c r="C526" s="90">
        <v>0.3241</v>
      </c>
      <c r="D526" s="33">
        <v>-0.88623869714975489</v>
      </c>
      <c r="E526" s="13">
        <v>-1.5042233372576264</v>
      </c>
      <c r="F526" s="89">
        <v>1.3452999999999999</v>
      </c>
      <c r="G526" s="33">
        <v>-0.26448531021596722</v>
      </c>
      <c r="H526" s="87"/>
      <c r="K526" s="24"/>
    </row>
    <row r="527" spans="1:11">
      <c r="A527" s="3">
        <f t="shared" si="4"/>
        <v>200612</v>
      </c>
      <c r="B527" s="88">
        <v>2.1277749999999998E-2</v>
      </c>
      <c r="C527" s="90">
        <v>0.1056</v>
      </c>
      <c r="D527" s="33">
        <v>4.9213670286025524</v>
      </c>
      <c r="E527" s="13">
        <v>2.7494198993609276</v>
      </c>
      <c r="F527" s="89">
        <v>1.8875999999999999</v>
      </c>
      <c r="G527" s="33">
        <v>4.6780234277021382</v>
      </c>
      <c r="H527" s="87"/>
      <c r="K527" s="24"/>
    </row>
    <row r="528" spans="1:11">
      <c r="A528" s="3">
        <f t="shared" si="4"/>
        <v>200701</v>
      </c>
      <c r="B528" s="88">
        <v>2.226758333333333E-2</v>
      </c>
      <c r="C528" s="90">
        <v>0.13339999999999999</v>
      </c>
      <c r="D528" s="33">
        <v>2.4350657610216375</v>
      </c>
      <c r="E528" s="13">
        <v>2.5492081499434383</v>
      </c>
      <c r="F528" s="89">
        <v>0.60509999999999997</v>
      </c>
      <c r="G528" s="33">
        <v>3.7282863541726607</v>
      </c>
      <c r="H528" s="87"/>
      <c r="K528" s="24"/>
    </row>
    <row r="529" spans="1:11">
      <c r="A529" s="3">
        <f t="shared" si="4"/>
        <v>200702</v>
      </c>
      <c r="B529" s="88">
        <v>2.9763166666666663E-2</v>
      </c>
      <c r="C529" s="90">
        <v>0.32540000000000002</v>
      </c>
      <c r="D529" s="33">
        <v>1.8054845006481912</v>
      </c>
      <c r="E529" s="13">
        <v>1.7374842860312212</v>
      </c>
      <c r="F529" s="89">
        <v>-7.0800000000000002E-2</v>
      </c>
      <c r="G529" s="33">
        <v>-3.9164054881083765</v>
      </c>
      <c r="H529" s="87"/>
      <c r="K529" s="24"/>
    </row>
    <row r="530" spans="1:11">
      <c r="A530" s="3">
        <f t="shared" si="4"/>
        <v>200703</v>
      </c>
      <c r="B530" s="88">
        <v>4.2452416666666666E-2</v>
      </c>
      <c r="C530" s="90">
        <v>8.1799999999999998E-2</v>
      </c>
      <c r="D530" s="33">
        <v>-1.6705209644526264</v>
      </c>
      <c r="E530" s="13">
        <v>-0.23346484507877907</v>
      </c>
      <c r="F530" s="89">
        <v>-0.19750000000000001</v>
      </c>
      <c r="G530" s="33">
        <v>1.2493668016280379</v>
      </c>
      <c r="H530" s="87"/>
      <c r="K530" s="24"/>
    </row>
    <row r="531" spans="1:11">
      <c r="A531" s="3">
        <f t="shared" si="4"/>
        <v>200704</v>
      </c>
      <c r="B531" s="88">
        <v>4.2550000000000004E-2</v>
      </c>
      <c r="C531" s="90">
        <v>0.16089999999999999</v>
      </c>
      <c r="D531" s="33">
        <v>-0.73533060106578674</v>
      </c>
      <c r="E531" s="13">
        <v>7.868370897519128E-2</v>
      </c>
      <c r="F531" s="89">
        <v>2.7536</v>
      </c>
      <c r="G531" s="33">
        <v>4.9894922526483088</v>
      </c>
      <c r="H531" s="87"/>
      <c r="K531" s="24"/>
    </row>
    <row r="532" spans="1:11">
      <c r="A532" s="3">
        <f t="shared" si="4"/>
        <v>200705</v>
      </c>
      <c r="B532" s="88">
        <v>4.3376999999999999E-2</v>
      </c>
      <c r="C532" s="90">
        <v>-0.53610000000000002</v>
      </c>
      <c r="D532" s="33">
        <v>3.2175347395781317</v>
      </c>
      <c r="E532" s="13">
        <v>0.144722435763045</v>
      </c>
      <c r="F532" s="89">
        <v>0.35649999999999998</v>
      </c>
      <c r="G532" s="33">
        <v>4.8947120154096302</v>
      </c>
      <c r="H532" s="87"/>
      <c r="K532" s="24"/>
    </row>
    <row r="533" spans="1:11">
      <c r="A533" s="3">
        <f t="shared" si="4"/>
        <v>200706</v>
      </c>
      <c r="B533" s="88">
        <v>4.249208333333334E-2</v>
      </c>
      <c r="C533" s="90">
        <v>-0.50509999999999999</v>
      </c>
      <c r="D533" s="33">
        <v>1.1356097183010005</v>
      </c>
      <c r="E533" s="13">
        <v>0.92378014207079584</v>
      </c>
      <c r="F533" s="89">
        <v>1.1580999999999999</v>
      </c>
      <c r="G533" s="33">
        <v>0.16263021521114585</v>
      </c>
      <c r="H533" s="87"/>
      <c r="K533" s="24"/>
    </row>
    <row r="534" spans="1:11">
      <c r="A534" s="3">
        <f t="shared" si="4"/>
        <v>200707</v>
      </c>
      <c r="B534" s="88">
        <v>4.1599166666666666E-2</v>
      </c>
      <c r="C534" s="90">
        <v>0.56000000000000005</v>
      </c>
      <c r="D534" s="33">
        <v>-3.8679959012076104</v>
      </c>
      <c r="E534" s="13">
        <v>0.19433000086432894</v>
      </c>
      <c r="F534" s="89">
        <v>-1.833</v>
      </c>
      <c r="G534" s="33">
        <v>-6.5679641218528095</v>
      </c>
      <c r="H534" s="87"/>
      <c r="K534" s="24"/>
    </row>
    <row r="535" spans="1:11">
      <c r="A535" s="3">
        <f t="shared" si="4"/>
        <v>200708</v>
      </c>
      <c r="B535" s="88">
        <v>4.0409416666666663E-2</v>
      </c>
      <c r="C535" s="90">
        <v>1.0862000000000001</v>
      </c>
      <c r="D535" s="33">
        <v>-5.7261261979239304</v>
      </c>
      <c r="E535" s="13">
        <v>-3.9418917112011176</v>
      </c>
      <c r="F535" s="89">
        <v>-1.7850999999999999</v>
      </c>
      <c r="G535" s="33">
        <v>-1.9223716586606265</v>
      </c>
      <c r="H535" s="87"/>
      <c r="K535" s="24"/>
    </row>
    <row r="536" spans="1:11">
      <c r="A536" s="3">
        <f t="shared" si="4"/>
        <v>200709</v>
      </c>
      <c r="B536" s="88">
        <v>4.2513916666666672E-2</v>
      </c>
      <c r="C536" s="90">
        <v>-3.6700000000000003E-2</v>
      </c>
      <c r="D536" s="33">
        <v>1.0445505843565739</v>
      </c>
      <c r="E536" s="13">
        <v>2.0894700289771917</v>
      </c>
      <c r="F536" s="89">
        <v>1.7008000000000001</v>
      </c>
      <c r="G536" s="33">
        <v>2.2173984593625962</v>
      </c>
      <c r="H536" s="87"/>
      <c r="K536" s="24"/>
    </row>
    <row r="537" spans="1:11">
      <c r="A537" s="3">
        <f t="shared" si="4"/>
        <v>200710</v>
      </c>
      <c r="B537" s="88">
        <v>4.2166666666666665E-2</v>
      </c>
      <c r="C537" s="90">
        <v>0.47410000000000002</v>
      </c>
      <c r="D537" s="33">
        <v>0.23425449031346801</v>
      </c>
      <c r="E537" s="13">
        <v>1.1281800161859756</v>
      </c>
      <c r="F537" s="89">
        <v>2.0335999999999999</v>
      </c>
      <c r="G537" s="33">
        <v>1.8741562900822295</v>
      </c>
      <c r="H537" s="87"/>
      <c r="K537" s="24"/>
    </row>
    <row r="538" spans="1:11">
      <c r="A538" s="3">
        <f t="shared" si="4"/>
        <v>200711</v>
      </c>
      <c r="B538" s="88">
        <v>4.1674583333333327E-2</v>
      </c>
      <c r="C538" s="90">
        <v>0.68959999999999999</v>
      </c>
      <c r="D538" s="33">
        <v>-5.440469918046043</v>
      </c>
      <c r="E538" s="13">
        <v>-1.8583086752483213</v>
      </c>
      <c r="F538" s="89">
        <v>-2.0388000000000002</v>
      </c>
      <c r="G538" s="33">
        <v>-8.0662931056581506</v>
      </c>
      <c r="H538" s="87"/>
      <c r="K538" s="24"/>
    </row>
    <row r="539" spans="1:11">
      <c r="A539" s="3">
        <f t="shared" si="4"/>
        <v>200712</v>
      </c>
      <c r="B539" s="88">
        <v>4.1385999999999999E-2</v>
      </c>
      <c r="C539" s="90">
        <v>0.1855</v>
      </c>
      <c r="D539" s="33">
        <v>-3.6118589460676143</v>
      </c>
      <c r="E539" s="13">
        <v>-0.12777919754664024</v>
      </c>
      <c r="F539" s="89">
        <v>0.40679999999999999</v>
      </c>
      <c r="G539" s="33">
        <v>1.9184994037019676</v>
      </c>
      <c r="H539" s="87"/>
      <c r="K539" s="24"/>
    </row>
    <row r="540" spans="1:11">
      <c r="A540" s="3">
        <f t="shared" si="4"/>
        <v>200801</v>
      </c>
      <c r="B540" s="88">
        <v>4.1859666666666663E-2</v>
      </c>
      <c r="C540" s="90">
        <v>0.46739999999999998</v>
      </c>
      <c r="D540" s="33">
        <v>-8.7627420342611284</v>
      </c>
      <c r="E540" s="13">
        <v>-5.5197283177829899</v>
      </c>
      <c r="F540" s="89">
        <v>-2.3628999999999998</v>
      </c>
      <c r="G540" s="33">
        <v>-13.644133070842035</v>
      </c>
      <c r="H540" s="87"/>
      <c r="K540" s="24"/>
    </row>
    <row r="541" spans="1:11">
      <c r="A541" s="3">
        <f t="shared" si="4"/>
        <v>200802</v>
      </c>
      <c r="B541" s="88">
        <v>4.1970833333333339E-2</v>
      </c>
      <c r="C541" s="90">
        <v>0.50219999999999998</v>
      </c>
      <c r="D541" s="33">
        <v>-1.6109706600086482</v>
      </c>
      <c r="E541" s="13">
        <v>0.27756643277820903</v>
      </c>
      <c r="F541" s="89">
        <v>-0.47110000000000002</v>
      </c>
      <c r="G541" s="33">
        <v>-4.0202736101514258</v>
      </c>
      <c r="H541" s="87"/>
      <c r="K541" s="24"/>
    </row>
    <row r="542" spans="1:11">
      <c r="A542" s="3">
        <f t="shared" si="4"/>
        <v>200803</v>
      </c>
      <c r="B542" s="88">
        <v>4.2545833333333331E-2</v>
      </c>
      <c r="C542" s="90">
        <v>0.39679999999999999</v>
      </c>
      <c r="D542" s="33">
        <v>-7.5485051549678435</v>
      </c>
      <c r="E542" s="13">
        <v>-4.7094712421882123</v>
      </c>
      <c r="F542" s="89">
        <v>-2.6471</v>
      </c>
      <c r="G542" s="33">
        <v>-6.3398140452988532</v>
      </c>
      <c r="H542" s="87"/>
      <c r="K542" s="24"/>
    </row>
    <row r="543" spans="1:11">
      <c r="A543" s="3">
        <f t="shared" si="4"/>
        <v>200804</v>
      </c>
      <c r="B543" s="88">
        <v>4.2178583333333332E-2</v>
      </c>
      <c r="C543" s="90">
        <v>-1.6153</v>
      </c>
      <c r="D543" s="33">
        <v>12.011724137931035</v>
      </c>
      <c r="E543" s="13">
        <v>1.4728698680970487</v>
      </c>
      <c r="F543" s="89">
        <v>3.6177999999999999</v>
      </c>
      <c r="G543" s="33">
        <v>10.114486515714805</v>
      </c>
      <c r="H543" s="87"/>
      <c r="K543" s="24"/>
    </row>
    <row r="544" spans="1:11">
      <c r="A544" s="3">
        <f t="shared" si="4"/>
        <v>200805</v>
      </c>
      <c r="B544" s="88">
        <v>4.2041666666666665E-2</v>
      </c>
      <c r="C544" s="90">
        <v>-0.78480000000000005</v>
      </c>
      <c r="D544" s="33">
        <v>3.6467857428717387</v>
      </c>
      <c r="E544" s="13">
        <v>1.8470589944830307</v>
      </c>
      <c r="F544" s="89">
        <v>-7.22E-2</v>
      </c>
      <c r="G544" s="33">
        <v>2.2880113559557103</v>
      </c>
      <c r="H544" s="87"/>
      <c r="K544" s="24"/>
    </row>
    <row r="545" spans="1:11">
      <c r="A545" s="3">
        <f t="shared" si="4"/>
        <v>200806</v>
      </c>
      <c r="B545" s="88">
        <v>4.2456333333333339E-2</v>
      </c>
      <c r="C545" s="90">
        <v>1.0681</v>
      </c>
      <c r="D545" s="33">
        <v>-6.1963882618510269</v>
      </c>
      <c r="E545" s="13">
        <v>-2.5450100903134487</v>
      </c>
      <c r="F545" s="89">
        <v>0.61009999999999998</v>
      </c>
      <c r="G545" s="33">
        <v>-8.6773893923218886</v>
      </c>
      <c r="H545" s="87"/>
      <c r="K545" s="24"/>
    </row>
    <row r="546" spans="1:11">
      <c r="A546" s="3">
        <f t="shared" si="4"/>
        <v>200807</v>
      </c>
      <c r="B546" s="88">
        <v>4.1905333333333329E-2</v>
      </c>
      <c r="C546" s="90">
        <v>0.33260000000000001</v>
      </c>
      <c r="D546" s="33">
        <v>-1.2443875903209944</v>
      </c>
      <c r="E546" s="13">
        <v>-2.0375795649932082</v>
      </c>
      <c r="F546" s="89">
        <v>2.4253</v>
      </c>
      <c r="G546" s="33">
        <v>0.66649529044322531</v>
      </c>
      <c r="H546" s="87"/>
      <c r="K546" s="24"/>
    </row>
    <row r="547" spans="1:11">
      <c r="A547" s="3">
        <f t="shared" si="4"/>
        <v>200808</v>
      </c>
      <c r="B547" s="88">
        <v>4.1995999999999999E-2</v>
      </c>
      <c r="C547" s="90">
        <v>0.9345</v>
      </c>
      <c r="D547" s="33">
        <v>-3.7327502180269811</v>
      </c>
      <c r="E547" s="13">
        <v>-1.3456809188622687</v>
      </c>
      <c r="F547" s="89">
        <v>-1.5670999999999999</v>
      </c>
      <c r="G547" s="33">
        <v>2.1129690421411329</v>
      </c>
      <c r="H547" s="87"/>
      <c r="K547" s="24"/>
    </row>
    <row r="548" spans="1:11">
      <c r="A548" s="3">
        <f t="shared" si="4"/>
        <v>200809</v>
      </c>
      <c r="B548" s="88">
        <v>4.1254166666666668E-2</v>
      </c>
      <c r="C548" s="90">
        <v>-0.25729999999999997</v>
      </c>
      <c r="D548" s="33">
        <v>-12.633640414859816</v>
      </c>
      <c r="E548" s="13">
        <v>-5.8759272132350766</v>
      </c>
      <c r="F548" s="89">
        <v>-4.7888999999999999</v>
      </c>
      <c r="G548" s="33">
        <v>-13.948377577960258</v>
      </c>
      <c r="H548" s="87"/>
      <c r="K548" s="24"/>
    </row>
    <row r="549" spans="1:11">
      <c r="A549" s="3">
        <f t="shared" si="4"/>
        <v>200810</v>
      </c>
      <c r="B549" s="88">
        <v>4.0575750000000001E-2</v>
      </c>
      <c r="C549" s="90">
        <v>0.51739999999999997</v>
      </c>
      <c r="D549" s="33">
        <v>-20.255876544904183</v>
      </c>
      <c r="E549" s="13">
        <v>-3.6977230337852163</v>
      </c>
      <c r="F549" s="89">
        <v>-12.6111</v>
      </c>
      <c r="G549" s="33">
        <v>-22.05703223522746</v>
      </c>
      <c r="H549" s="87"/>
      <c r="K549" s="24"/>
    </row>
    <row r="550" spans="1:11">
      <c r="A550" s="3">
        <f t="shared" si="4"/>
        <v>200811</v>
      </c>
      <c r="B550" s="88">
        <v>2.5120333333333331E-2</v>
      </c>
      <c r="C550" s="90">
        <v>0.33679999999999999</v>
      </c>
      <c r="D550" s="33">
        <v>-3.7192848264652523</v>
      </c>
      <c r="E550" s="13">
        <v>2.1114847613229459</v>
      </c>
      <c r="F550" s="89">
        <v>0.32179999999999997</v>
      </c>
      <c r="G550" s="33">
        <v>-8.1224280656202694</v>
      </c>
      <c r="H550" s="87"/>
      <c r="K550" s="24"/>
    </row>
    <row r="551" spans="1:11">
      <c r="A551" s="3">
        <f t="shared" si="4"/>
        <v>200812</v>
      </c>
      <c r="B551" s="88">
        <v>1.7583333333333333E-2</v>
      </c>
      <c r="C551" s="90">
        <v>1.7974000000000001</v>
      </c>
      <c r="D551" s="33">
        <v>3.0317775571002903</v>
      </c>
      <c r="E551" s="13">
        <v>-0.96398994729970378</v>
      </c>
      <c r="F551" s="89">
        <v>1.0727</v>
      </c>
      <c r="G551" s="33">
        <v>-4.6737082686912679</v>
      </c>
      <c r="H551" s="87"/>
      <c r="K551" s="24"/>
    </row>
    <row r="552" spans="1:11">
      <c r="A552" s="3">
        <f t="shared" ref="A552:A568" si="5">+A540+100</f>
        <v>200901</v>
      </c>
      <c r="B552" s="88">
        <v>1.0013166666666667E-2</v>
      </c>
      <c r="C552" s="90">
        <v>-0.60089999999999999</v>
      </c>
      <c r="D552" s="33">
        <v>-7.5824313513826009</v>
      </c>
      <c r="E552" s="13">
        <v>-1.8156411758333268</v>
      </c>
      <c r="F552" s="89">
        <v>-5.1848999999999998</v>
      </c>
      <c r="G552" s="33">
        <v>-7.8846099214798908</v>
      </c>
      <c r="H552" s="87"/>
      <c r="K552" s="24"/>
    </row>
    <row r="553" spans="1:11">
      <c r="A553" s="3">
        <f t="shared" si="5"/>
        <v>200902</v>
      </c>
      <c r="B553" s="88">
        <v>9.2324166666666665E-3</v>
      </c>
      <c r="C553" s="90">
        <v>0.2475</v>
      </c>
      <c r="D553" s="33">
        <v>-4.657614250255504</v>
      </c>
      <c r="E553" s="13">
        <v>-2.8013158460706844</v>
      </c>
      <c r="F553" s="89">
        <v>8.6120999999999999</v>
      </c>
      <c r="G553" s="33">
        <v>-1.3474892299278451</v>
      </c>
      <c r="H553" s="87"/>
      <c r="K553" s="24"/>
    </row>
    <row r="554" spans="1:11">
      <c r="A554" s="3">
        <f t="shared" si="5"/>
        <v>200903</v>
      </c>
      <c r="B554" s="88">
        <v>8.3333333333333332E-3</v>
      </c>
      <c r="C554" s="90">
        <v>-0.30880000000000002</v>
      </c>
      <c r="D554" s="33">
        <v>3.4478232334281378</v>
      </c>
      <c r="E554" s="13">
        <v>3.6637972501317728</v>
      </c>
      <c r="F554" s="89">
        <v>4.1574</v>
      </c>
      <c r="G554" s="33">
        <v>7.0733296725937977</v>
      </c>
      <c r="H554" s="87"/>
      <c r="K554" s="24"/>
    </row>
    <row r="555" spans="1:11">
      <c r="A555" s="3">
        <f t="shared" si="5"/>
        <v>200904</v>
      </c>
      <c r="B555" s="88">
        <v>8.6389166666666663E-3</v>
      </c>
      <c r="C555" s="90">
        <v>-0.27829999999999999</v>
      </c>
      <c r="D555" s="33">
        <v>8.2910375163896433</v>
      </c>
      <c r="E555" s="13">
        <v>2.5895734034181217</v>
      </c>
      <c r="F555" s="89">
        <v>3.0499999999999999E-2</v>
      </c>
      <c r="G555" s="33">
        <v>9.4188855231621247</v>
      </c>
      <c r="H555" s="87"/>
      <c r="K555" s="24"/>
    </row>
    <row r="556" spans="1:11">
      <c r="A556" s="3">
        <f t="shared" si="5"/>
        <v>200905</v>
      </c>
      <c r="B556" s="88">
        <v>8.5046666666666656E-3</v>
      </c>
      <c r="C556" s="90">
        <v>-0.27010000000000001</v>
      </c>
      <c r="D556" s="33">
        <v>7.1826818860886821</v>
      </c>
      <c r="E556" s="13">
        <v>4.2277575950558033</v>
      </c>
      <c r="F556" s="89">
        <v>0.2606</v>
      </c>
      <c r="G556" s="33">
        <v>3.6730528520600991</v>
      </c>
      <c r="H556" s="87"/>
      <c r="K556" s="24"/>
    </row>
    <row r="557" spans="1:11">
      <c r="A557" s="3">
        <f t="shared" si="5"/>
        <v>200906</v>
      </c>
      <c r="B557" s="88">
        <v>8.6629166666666677E-3</v>
      </c>
      <c r="C557" s="90">
        <v>0.88759999999999994</v>
      </c>
      <c r="D557" s="33">
        <v>3.4527052264300417</v>
      </c>
      <c r="E557" s="13">
        <v>-0.1671596400599884</v>
      </c>
      <c r="F557" s="89">
        <v>1.5845</v>
      </c>
      <c r="G557" s="33">
        <v>-1.5093593659606497</v>
      </c>
      <c r="H557" s="87"/>
      <c r="K557" s="24"/>
    </row>
    <row r="558" spans="1:11">
      <c r="A558" s="3">
        <f t="shared" si="5"/>
        <v>200907</v>
      </c>
      <c r="B558" s="88">
        <v>8.469666666666667E-3</v>
      </c>
      <c r="C558" s="90">
        <v>-0.19589999999999999</v>
      </c>
      <c r="D558" s="33">
        <v>2.2094241759790245</v>
      </c>
      <c r="E558" s="13">
        <v>2.9744424333154162</v>
      </c>
      <c r="F558" s="89">
        <v>0.74970000000000003</v>
      </c>
      <c r="G558" s="33">
        <v>7.9778909640922047</v>
      </c>
      <c r="H558" s="87"/>
      <c r="K558" s="24"/>
    </row>
    <row r="559" spans="1:11">
      <c r="A559" s="3">
        <f t="shared" si="5"/>
        <v>200908</v>
      </c>
      <c r="B559" s="88">
        <v>8.8055833333333337E-3</v>
      </c>
      <c r="C559" s="90">
        <v>0.63190000000000002</v>
      </c>
      <c r="D559" s="33">
        <v>1.6516180170244921</v>
      </c>
      <c r="E559" s="13">
        <v>3.0649736593272969</v>
      </c>
      <c r="F559" s="89">
        <v>-1.1591</v>
      </c>
      <c r="G559" s="33">
        <v>0.71926088970504232</v>
      </c>
      <c r="H559" s="87"/>
      <c r="K559" s="24"/>
    </row>
    <row r="560" spans="1:11">
      <c r="A560" s="3">
        <f t="shared" si="5"/>
        <v>200909</v>
      </c>
      <c r="B560" s="88">
        <v>8.5395000000000002E-3</v>
      </c>
      <c r="C560" s="90">
        <v>0.29289999999999999</v>
      </c>
      <c r="D560" s="33">
        <v>-5.1006483875068671</v>
      </c>
      <c r="E560" s="13">
        <v>-2.749380725828654</v>
      </c>
      <c r="F560" s="89">
        <v>-1.9569000000000001</v>
      </c>
      <c r="G560" s="33">
        <v>0.58443076391609949</v>
      </c>
      <c r="H560" s="87"/>
      <c r="K560" s="24"/>
    </row>
    <row r="561" spans="1:11">
      <c r="A561" s="3">
        <f t="shared" si="5"/>
        <v>200910</v>
      </c>
      <c r="B561" s="88">
        <v>8.8452500000000007E-3</v>
      </c>
      <c r="C561" s="90">
        <v>-0.45279999999999998</v>
      </c>
      <c r="D561" s="33">
        <v>-1.6638831084158867</v>
      </c>
      <c r="E561" s="13">
        <v>0.51245767423055977</v>
      </c>
      <c r="F561" s="89">
        <v>1.9704999999999999</v>
      </c>
      <c r="G561" s="33">
        <v>-0.93359843483494798</v>
      </c>
      <c r="H561" s="87"/>
      <c r="K561" s="24"/>
    </row>
    <row r="562" spans="1:11">
      <c r="A562" s="3">
        <f t="shared" si="5"/>
        <v>200911</v>
      </c>
      <c r="B562" s="88">
        <v>8.7719166666666657E-3</v>
      </c>
      <c r="C562" s="90">
        <v>0.84699999999999998</v>
      </c>
      <c r="D562" s="33">
        <v>-6.1124028191527957</v>
      </c>
      <c r="E562" s="13">
        <v>-0.56817039078057574</v>
      </c>
      <c r="F562" s="89">
        <v>-3.0777000000000001</v>
      </c>
      <c r="G562" s="33">
        <v>-1.7889087399925896</v>
      </c>
      <c r="H562" s="87"/>
      <c r="K562" s="24"/>
    </row>
    <row r="563" spans="1:11">
      <c r="A563" s="3">
        <f t="shared" si="5"/>
        <v>200912</v>
      </c>
      <c r="B563" s="88">
        <v>8.4285833333333331E-3</v>
      </c>
      <c r="C563" s="90">
        <v>0.10059999999999999</v>
      </c>
      <c r="D563" s="33">
        <v>8.0155551686110549</v>
      </c>
      <c r="E563" s="13">
        <v>2.5051326395420626</v>
      </c>
      <c r="F563" s="89">
        <v>4.6231999999999998</v>
      </c>
      <c r="G563" s="33">
        <v>10.191854229657427</v>
      </c>
      <c r="H563" s="87"/>
      <c r="K563" s="24"/>
    </row>
    <row r="564" spans="1:11">
      <c r="A564" s="3">
        <f t="shared" si="5"/>
        <v>201001</v>
      </c>
      <c r="B564" s="88">
        <v>8.0306666666666669E-3</v>
      </c>
      <c r="C564" s="90">
        <v>-2.5499999999999998E-2</v>
      </c>
      <c r="D564" s="33">
        <v>-0.71287838079883148</v>
      </c>
      <c r="E564" s="13">
        <v>2.0915142306503265</v>
      </c>
      <c r="F564" s="89">
        <v>-2.9060999999999999</v>
      </c>
      <c r="G564" s="33">
        <v>-6.0028123489148548</v>
      </c>
      <c r="H564" s="87"/>
      <c r="K564" s="24"/>
    </row>
    <row r="565" spans="1:11">
      <c r="A565" s="3">
        <f t="shared" si="5"/>
        <v>201002</v>
      </c>
      <c r="B565" s="88">
        <v>8.390333333333333E-3</v>
      </c>
      <c r="C565" s="90">
        <v>9.8299999999999998E-2</v>
      </c>
      <c r="D565" s="33">
        <v>-0.74235098859865012</v>
      </c>
      <c r="E565" s="13">
        <v>-0.2148691376080536</v>
      </c>
      <c r="F565" s="89">
        <v>-2.3483000000000001</v>
      </c>
      <c r="G565" s="33">
        <v>1.1296884198169543</v>
      </c>
      <c r="H565" s="87"/>
      <c r="K565" s="24"/>
    </row>
    <row r="566" spans="1:11">
      <c r="A566" s="3">
        <f t="shared" si="5"/>
        <v>201003</v>
      </c>
      <c r="B566" s="88">
        <v>8.1098333333333335E-3</v>
      </c>
      <c r="C566" s="90">
        <v>-0.20749999999999999</v>
      </c>
      <c r="D566" s="33">
        <v>10.408847611344862</v>
      </c>
      <c r="E566" s="13">
        <v>4.1737892427712975</v>
      </c>
      <c r="F566" s="89">
        <v>5.0247000000000002</v>
      </c>
      <c r="G566" s="33">
        <v>10.55249736650994</v>
      </c>
      <c r="H566" s="87"/>
      <c r="K566" s="24"/>
    </row>
    <row r="567" spans="1:11">
      <c r="A567" s="3">
        <f t="shared" si="5"/>
        <v>201004</v>
      </c>
      <c r="B567" s="88">
        <v>7.7380833333333329E-3</v>
      </c>
      <c r="C567" s="90">
        <v>0.84730000000000005</v>
      </c>
      <c r="D567" s="33">
        <v>0.8420099592575836</v>
      </c>
      <c r="E567" s="13">
        <v>2.4476033754489812</v>
      </c>
      <c r="F567" s="89">
        <v>0.43530000000000002</v>
      </c>
      <c r="G567" s="33">
        <v>1.0170482290259075</v>
      </c>
      <c r="H567" s="87"/>
      <c r="K567" s="24"/>
    </row>
    <row r="568" spans="1:11">
      <c r="A568" s="3">
        <f t="shared" si="5"/>
        <v>201005</v>
      </c>
      <c r="B568" s="88">
        <v>7.5648333333333331E-3</v>
      </c>
      <c r="C568" s="90">
        <v>0.28489999999999999</v>
      </c>
      <c r="D568" s="33">
        <v>-10.793516054783792</v>
      </c>
      <c r="E568" s="13">
        <v>-5.2087083044700115</v>
      </c>
      <c r="F568" s="89">
        <v>-5.4945000000000004</v>
      </c>
      <c r="G568" s="33">
        <v>-10.167987304319182</v>
      </c>
      <c r="H568" s="87"/>
      <c r="K568" s="24"/>
    </row>
    <row r="569" spans="1:11">
      <c r="B569" s="29"/>
      <c r="C569" s="30"/>
      <c r="D569" s="31"/>
      <c r="E569" s="30"/>
      <c r="F569" s="30"/>
      <c r="G569" s="31"/>
      <c r="K569" s="24"/>
    </row>
    <row r="570" spans="1:11">
      <c r="B570" s="6"/>
    </row>
    <row r="571" spans="1:11">
      <c r="B571" s="6"/>
    </row>
    <row r="572" spans="1:11">
      <c r="B572" s="6"/>
    </row>
    <row r="573" spans="1:11">
      <c r="B573" s="6"/>
    </row>
    <row r="574" spans="1:11">
      <c r="B574" s="6"/>
    </row>
    <row r="575" spans="1:11">
      <c r="B575" s="6"/>
    </row>
    <row r="576" spans="1:11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</sheetData>
  <phoneticPr fontId="5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1:Q644"/>
  <sheetViews>
    <sheetView zoomScaleNormal="100" workbookViewId="0">
      <selection activeCell="Q60" sqref="Q60"/>
    </sheetView>
  </sheetViews>
  <sheetFormatPr defaultRowHeight="13.5"/>
  <cols>
    <col min="1" max="1" width="9" style="3"/>
    <col min="2" max="2" width="7.25" style="3" customWidth="1"/>
    <col min="3" max="4" width="9" style="3"/>
    <col min="5" max="5" width="9.5" style="3" bestFit="1" customWidth="1"/>
    <col min="6" max="16384" width="9" style="3"/>
  </cols>
  <sheetData>
    <row r="11" spans="2:12">
      <c r="B11" s="50"/>
      <c r="C11" s="51"/>
      <c r="D11" s="39" t="s">
        <v>11</v>
      </c>
      <c r="E11" s="50" t="s">
        <v>7</v>
      </c>
      <c r="F11" s="46" t="s">
        <v>8</v>
      </c>
      <c r="G11" s="54"/>
      <c r="H11" s="54"/>
      <c r="I11" s="54"/>
      <c r="J11" s="54"/>
      <c r="K11" s="54"/>
      <c r="L11" s="55"/>
    </row>
    <row r="12" spans="2:12">
      <c r="B12" s="52"/>
      <c r="C12" s="53"/>
      <c r="D12" s="41"/>
      <c r="E12" s="41"/>
      <c r="F12" s="41" t="s">
        <v>1</v>
      </c>
      <c r="G12" s="41" t="s">
        <v>2</v>
      </c>
      <c r="H12" s="41" t="s">
        <v>3</v>
      </c>
      <c r="I12" s="41" t="s">
        <v>4</v>
      </c>
      <c r="J12" s="41" t="s">
        <v>5</v>
      </c>
      <c r="K12" s="41" t="s">
        <v>6</v>
      </c>
      <c r="L12" s="56" t="s">
        <v>22</v>
      </c>
    </row>
    <row r="13" spans="2:12">
      <c r="B13" s="40" t="s">
        <v>8</v>
      </c>
      <c r="C13" s="41" t="s">
        <v>1</v>
      </c>
      <c r="D13" s="48">
        <v>0.60000000000000009</v>
      </c>
      <c r="E13" s="49">
        <v>0.29257684385899879</v>
      </c>
      <c r="F13" s="57">
        <v>8.5443854397856012E-2</v>
      </c>
      <c r="G13" s="57">
        <v>6.5613915521904126E-2</v>
      </c>
      <c r="H13" s="57">
        <v>5.1577058215310834E-2</v>
      </c>
      <c r="I13" s="57">
        <v>5.4532966381621473E-2</v>
      </c>
      <c r="J13" s="57">
        <v>-2.4697017919646414E-3</v>
      </c>
      <c r="K13" s="57">
        <v>1.0360479265667522E-3</v>
      </c>
      <c r="L13" s="57">
        <v>0.16433005723892244</v>
      </c>
    </row>
    <row r="14" spans="2:12">
      <c r="B14" s="40"/>
      <c r="C14" s="42" t="s">
        <v>2</v>
      </c>
      <c r="D14" s="47">
        <v>1.56</v>
      </c>
      <c r="E14" s="43">
        <v>0.96876874039085592</v>
      </c>
      <c r="F14" s="58">
        <v>6.5613915521904126E-2</v>
      </c>
      <c r="G14" s="58">
        <v>0.93678766487253273</v>
      </c>
      <c r="H14" s="58">
        <v>0.43732468508378436</v>
      </c>
      <c r="I14" s="58">
        <v>0.76627168547478663</v>
      </c>
      <c r="J14" s="58">
        <v>-9.1280631331157491E-2</v>
      </c>
      <c r="K14" s="58">
        <v>-0.12863986218473314</v>
      </c>
      <c r="L14" s="58">
        <v>1.9338827143389477</v>
      </c>
    </row>
    <row r="15" spans="2:12">
      <c r="B15" s="40"/>
      <c r="C15" s="42" t="s">
        <v>3</v>
      </c>
      <c r="D15" s="47">
        <v>2.4000000000000004</v>
      </c>
      <c r="E15" s="43">
        <v>5.102555665433</v>
      </c>
      <c r="F15" s="58">
        <v>5.1577058215310834E-2</v>
      </c>
      <c r="G15" s="58">
        <v>0.43732468508378436</v>
      </c>
      <c r="H15" s="58">
        <v>25.988213888109232</v>
      </c>
      <c r="I15" s="58">
        <v>11.001594457947832</v>
      </c>
      <c r="J15" s="58">
        <v>0.53898364530865117</v>
      </c>
      <c r="K15" s="58">
        <v>9.5854789431099405</v>
      </c>
      <c r="L15" s="58">
        <v>3.6545030862914953</v>
      </c>
    </row>
    <row r="16" spans="2:12">
      <c r="B16" s="40"/>
      <c r="C16" s="42" t="s">
        <v>4</v>
      </c>
      <c r="D16" s="47">
        <v>1.8000000000000003</v>
      </c>
      <c r="E16" s="43">
        <v>2.7630321834768155</v>
      </c>
      <c r="F16" s="58">
        <v>5.4532966381621473E-2</v>
      </c>
      <c r="G16" s="58">
        <v>0.76627168547478663</v>
      </c>
      <c r="H16" s="58">
        <v>11.001594457947832</v>
      </c>
      <c r="I16" s="58">
        <v>7.620313121107098</v>
      </c>
      <c r="J16" s="58">
        <v>-0.12918000250830738</v>
      </c>
      <c r="K16" s="58">
        <v>4.1940860971208256</v>
      </c>
      <c r="L16" s="58">
        <v>2.8301898309465607</v>
      </c>
    </row>
    <row r="17" spans="2:13">
      <c r="B17" s="40" t="s">
        <v>0</v>
      </c>
      <c r="C17" s="42" t="s">
        <v>5</v>
      </c>
      <c r="D17" s="47">
        <v>1.8000000000000003</v>
      </c>
      <c r="E17" s="43">
        <v>2.7584734388645904</v>
      </c>
      <c r="F17" s="58">
        <v>-2.4697017919646414E-3</v>
      </c>
      <c r="G17" s="58">
        <v>-9.1280631331157491E-2</v>
      </c>
      <c r="H17" s="58">
        <v>0.53898364530865117</v>
      </c>
      <c r="I17" s="58">
        <v>-0.12918000250830738</v>
      </c>
      <c r="J17" s="58">
        <v>7.5951882575668037</v>
      </c>
      <c r="K17" s="58">
        <v>7.7785651673209104</v>
      </c>
      <c r="L17" s="58">
        <v>-0.27932231818671188</v>
      </c>
    </row>
    <row r="18" spans="2:13">
      <c r="B18" s="40"/>
      <c r="C18" s="42" t="s">
        <v>6</v>
      </c>
      <c r="D18" s="47">
        <v>2.4</v>
      </c>
      <c r="E18" s="43">
        <v>4.9599545311976687</v>
      </c>
      <c r="F18" s="58">
        <v>1.0360479265667522E-3</v>
      </c>
      <c r="G18" s="58">
        <v>-0.12863986218473314</v>
      </c>
      <c r="H18" s="58">
        <v>9.5854789431099405</v>
      </c>
      <c r="I18" s="58">
        <v>4.1940860971208256</v>
      </c>
      <c r="J18" s="58">
        <v>7.7785651673209104</v>
      </c>
      <c r="K18" s="58">
        <v>24.555926251269703</v>
      </c>
      <c r="L18" s="58">
        <v>0.52823772101924116</v>
      </c>
    </row>
    <row r="19" spans="2:13">
      <c r="B19" s="41"/>
      <c r="C19" s="45" t="s">
        <v>22</v>
      </c>
      <c r="D19" s="47">
        <v>1.6800000000000002</v>
      </c>
      <c r="E19" s="43">
        <v>2.2929872766824628</v>
      </c>
      <c r="F19" s="58">
        <v>0.16433005723892244</v>
      </c>
      <c r="G19" s="58">
        <v>1.9338827143389477</v>
      </c>
      <c r="H19" s="58">
        <v>3.6545030862914953</v>
      </c>
      <c r="I19" s="58">
        <v>2.8301898309465607</v>
      </c>
      <c r="J19" s="58">
        <v>-0.27932231818671188</v>
      </c>
      <c r="K19" s="58">
        <v>0.52823772101924116</v>
      </c>
      <c r="L19" s="58">
        <v>5.2481255946838568</v>
      </c>
    </row>
    <row r="21" spans="2:13" ht="17.25">
      <c r="B21" s="38"/>
      <c r="C21" s="72"/>
      <c r="G21" s="35"/>
      <c r="H21" s="35"/>
      <c r="I21" s="35"/>
      <c r="J21" s="35"/>
      <c r="K21" s="35"/>
      <c r="L21" s="35"/>
      <c r="M21" s="13"/>
    </row>
    <row r="22" spans="2:13">
      <c r="C22" s="13"/>
      <c r="D22" s="13"/>
      <c r="E22" s="13"/>
      <c r="F22" s="35"/>
      <c r="H22" s="35"/>
      <c r="I22" s="35"/>
      <c r="J22" s="35"/>
      <c r="K22" s="35"/>
      <c r="L22" s="35"/>
      <c r="M22" s="13"/>
    </row>
    <row r="23" spans="2:13">
      <c r="B23" s="38" t="s">
        <v>28</v>
      </c>
      <c r="C23" s="13"/>
      <c r="D23" s="13"/>
      <c r="E23" s="13"/>
      <c r="F23" s="35"/>
      <c r="G23" s="35" t="s">
        <v>30</v>
      </c>
      <c r="H23" s="35"/>
      <c r="I23" s="35"/>
      <c r="J23" s="35"/>
      <c r="K23" s="35"/>
      <c r="L23" s="35"/>
      <c r="M23" s="13"/>
    </row>
    <row r="24" spans="2:13">
      <c r="C24" s="62" t="s">
        <v>24</v>
      </c>
      <c r="D24" s="63"/>
      <c r="E24" s="67">
        <v>0.04</v>
      </c>
      <c r="G24" s="70">
        <v>0.8</v>
      </c>
      <c r="H24" s="70">
        <v>0.4</v>
      </c>
      <c r="I24" s="71">
        <v>0.2</v>
      </c>
      <c r="J24" s="71">
        <v>0.1</v>
      </c>
      <c r="K24" s="71">
        <v>0.05</v>
      </c>
      <c r="L24" s="44">
        <v>2.5000000000000001E-2</v>
      </c>
    </row>
    <row r="25" spans="2:13">
      <c r="C25" s="64" t="s">
        <v>25</v>
      </c>
      <c r="D25" s="63"/>
      <c r="E25" s="67">
        <f t="array" ref="E25">MMULT(TRANSPOSE(E27:E33),D13:D19)-E24*MMULT(MMULT(TRANSPOSE(E27:E33),F13:L19),E27:E33)</f>
        <v>8.3559140773924012E-2</v>
      </c>
      <c r="G25" s="70">
        <v>-1.7400499285393882</v>
      </c>
      <c r="H25" s="70">
        <v>-0.88261174866464198</v>
      </c>
      <c r="I25" s="71">
        <v>-0.44010451811541129</v>
      </c>
      <c r="J25" s="71">
        <v>-0.18520238158091057</v>
      </c>
      <c r="K25" s="71">
        <v>1.5520071832424431E-2</v>
      </c>
      <c r="L25" s="44">
        <v>0.26238887337801386</v>
      </c>
    </row>
    <row r="26" spans="2:13">
      <c r="C26" s="38"/>
      <c r="E26" s="7"/>
      <c r="G26" s="10"/>
      <c r="H26" s="10"/>
      <c r="I26" s="35"/>
      <c r="J26" s="35"/>
      <c r="K26" s="35"/>
      <c r="L26" s="9"/>
    </row>
    <row r="27" spans="2:13">
      <c r="C27" s="59" t="s">
        <v>26</v>
      </c>
      <c r="D27" s="42" t="s">
        <v>1</v>
      </c>
      <c r="E27" s="67">
        <v>0</v>
      </c>
      <c r="F27" s="37"/>
      <c r="G27" s="70">
        <v>0</v>
      </c>
      <c r="H27" s="70">
        <v>0</v>
      </c>
      <c r="I27" s="71">
        <v>0</v>
      </c>
      <c r="J27" s="71">
        <v>0</v>
      </c>
      <c r="K27" s="71">
        <v>0</v>
      </c>
      <c r="L27" s="44">
        <v>0</v>
      </c>
    </row>
    <row r="28" spans="2:13">
      <c r="C28" s="60"/>
      <c r="D28" s="42" t="s">
        <v>2</v>
      </c>
      <c r="E28" s="67">
        <v>0.32285791499058364</v>
      </c>
      <c r="F28" s="37"/>
      <c r="G28" s="70">
        <v>0.8752671574261941</v>
      </c>
      <c r="H28" s="70">
        <v>0.87067645897701318</v>
      </c>
      <c r="I28" s="71">
        <v>0.8323188201482844</v>
      </c>
      <c r="J28" s="71">
        <v>0.71601505496526163</v>
      </c>
      <c r="K28" s="71">
        <v>0.48340745689801917</v>
      </c>
      <c r="L28" s="44">
        <v>1.3334869696118471E-2</v>
      </c>
    </row>
    <row r="29" spans="2:13">
      <c r="C29" s="60"/>
      <c r="D29" s="42" t="s">
        <v>3</v>
      </c>
      <c r="E29" s="67">
        <v>0.41682396119954379</v>
      </c>
      <c r="F29" s="37"/>
      <c r="G29" s="70">
        <v>9.180870409919574E-2</v>
      </c>
      <c r="H29" s="70">
        <v>0.12375825714366773</v>
      </c>
      <c r="I29" s="71">
        <v>0.16464579695632328</v>
      </c>
      <c r="J29" s="71">
        <v>0.22224094668268676</v>
      </c>
      <c r="K29" s="71">
        <v>0.33743129392038596</v>
      </c>
      <c r="L29" s="44">
        <v>0.57581274394997095</v>
      </c>
    </row>
    <row r="30" spans="2:13">
      <c r="C30" s="60"/>
      <c r="D30" s="42" t="s">
        <v>4</v>
      </c>
      <c r="E30" s="67">
        <v>0</v>
      </c>
      <c r="F30" s="37"/>
      <c r="G30" s="70">
        <v>3.2924137719628384E-2</v>
      </c>
      <c r="H30" s="70">
        <v>5.5652841193175907E-3</v>
      </c>
      <c r="I30" s="71">
        <v>0</v>
      </c>
      <c r="J30" s="71">
        <v>0</v>
      </c>
      <c r="K30" s="71">
        <v>0</v>
      </c>
      <c r="L30" s="44">
        <v>0</v>
      </c>
    </row>
    <row r="31" spans="2:13">
      <c r="C31" s="60"/>
      <c r="D31" s="42" t="s">
        <v>5</v>
      </c>
      <c r="E31" s="67">
        <v>0</v>
      </c>
      <c r="F31" s="37"/>
      <c r="G31" s="70">
        <v>0</v>
      </c>
      <c r="H31" s="70">
        <v>0</v>
      </c>
      <c r="I31" s="70">
        <v>0</v>
      </c>
      <c r="J31" s="71">
        <v>0</v>
      </c>
      <c r="K31" s="71">
        <v>0</v>
      </c>
      <c r="L31" s="44">
        <v>0</v>
      </c>
    </row>
    <row r="32" spans="2:13">
      <c r="C32" s="60"/>
      <c r="D32" s="42" t="s">
        <v>6</v>
      </c>
      <c r="E32" s="67">
        <v>0.26031809322785981</v>
      </c>
      <c r="F32" s="37"/>
      <c r="G32" s="70">
        <v>0</v>
      </c>
      <c r="H32" s="70">
        <v>0</v>
      </c>
      <c r="I32" s="70">
        <v>3.0353857956200571E-3</v>
      </c>
      <c r="J32" s="71">
        <v>6.1744000782381826E-2</v>
      </c>
      <c r="K32" s="71">
        <v>0.17916124286945403</v>
      </c>
      <c r="L32" s="44">
        <v>0.41085236385121737</v>
      </c>
    </row>
    <row r="33" spans="2:13">
      <c r="B33" s="38"/>
      <c r="C33" s="61"/>
      <c r="D33" s="45" t="s">
        <v>29</v>
      </c>
      <c r="E33" s="68">
        <v>-1</v>
      </c>
      <c r="F33" s="18"/>
      <c r="G33" s="10"/>
      <c r="H33" s="10"/>
      <c r="I33" s="35"/>
      <c r="J33" s="35"/>
      <c r="K33" s="35"/>
      <c r="L33" s="9"/>
    </row>
    <row r="34" spans="2:13">
      <c r="B34" s="38"/>
      <c r="C34" s="66"/>
      <c r="D34" s="65" t="s">
        <v>27</v>
      </c>
      <c r="E34" s="69">
        <f>SUM(E27:E32)</f>
        <v>0.99999996941798719</v>
      </c>
      <c r="G34" s="10"/>
      <c r="H34" s="10"/>
      <c r="I34" s="10"/>
      <c r="J34" s="35"/>
      <c r="K34" s="35"/>
      <c r="L34" s="9"/>
    </row>
    <row r="35" spans="2:13">
      <c r="B35" s="38"/>
      <c r="C35" s="13"/>
      <c r="D35" s="13"/>
      <c r="E35" s="13"/>
      <c r="F35" s="35"/>
      <c r="G35" s="35"/>
      <c r="H35" s="35"/>
      <c r="I35" s="35"/>
      <c r="J35" s="35"/>
      <c r="K35" s="35"/>
      <c r="L35" s="35"/>
      <c r="M35" s="13"/>
    </row>
    <row r="36" spans="2:13" ht="14.25" thickBot="1">
      <c r="B36" s="38"/>
      <c r="C36" s="13"/>
      <c r="D36" s="13"/>
      <c r="E36" s="13"/>
      <c r="F36" s="35"/>
      <c r="G36" s="35"/>
      <c r="H36" s="35"/>
      <c r="I36" s="35"/>
      <c r="J36" s="35"/>
      <c r="K36" s="35"/>
      <c r="L36" s="35"/>
      <c r="M36" s="13"/>
    </row>
    <row r="37" spans="2:13">
      <c r="B37" s="38"/>
      <c r="C37" s="81" t="s">
        <v>32</v>
      </c>
      <c r="D37" s="82"/>
      <c r="E37" s="82"/>
      <c r="F37" s="83"/>
      <c r="G37" s="35"/>
      <c r="H37" s="35"/>
      <c r="I37" s="35"/>
      <c r="J37" s="35"/>
      <c r="K37" s="35"/>
      <c r="L37" s="35"/>
      <c r="M37" s="13"/>
    </row>
    <row r="38" spans="2:13" ht="14.25" thickBot="1">
      <c r="B38" s="38"/>
      <c r="C38" s="84" t="s">
        <v>31</v>
      </c>
      <c r="D38" s="85"/>
      <c r="E38" s="85"/>
      <c r="F38" s="86"/>
      <c r="G38" s="35"/>
      <c r="H38" s="35"/>
      <c r="I38" s="35"/>
      <c r="J38" s="35"/>
      <c r="K38" s="35"/>
      <c r="L38" s="35"/>
      <c r="M38" s="13"/>
    </row>
    <row r="39" spans="2:13">
      <c r="B39" s="38"/>
      <c r="C39" s="13"/>
      <c r="D39" s="13"/>
      <c r="E39" s="13"/>
      <c r="F39" s="35"/>
      <c r="G39" s="35"/>
      <c r="H39" s="35"/>
      <c r="I39" s="35"/>
      <c r="J39" s="35"/>
      <c r="K39" s="35"/>
      <c r="L39" s="35"/>
      <c r="M39" s="13"/>
    </row>
    <row r="40" spans="2:13">
      <c r="B40" s="38"/>
      <c r="C40" s="13"/>
      <c r="D40" s="13"/>
      <c r="E40" s="13"/>
      <c r="F40" s="35"/>
      <c r="G40" s="35"/>
      <c r="H40" s="35"/>
      <c r="I40" s="35"/>
      <c r="J40" s="35"/>
      <c r="K40" s="35"/>
      <c r="L40" s="35"/>
      <c r="M40" s="13"/>
    </row>
    <row r="41" spans="2:13">
      <c r="B41" s="38"/>
      <c r="C41" s="13"/>
      <c r="D41" s="13"/>
      <c r="E41" s="13"/>
      <c r="F41" s="35"/>
      <c r="G41" s="35"/>
      <c r="H41" s="35"/>
      <c r="I41" s="35"/>
      <c r="J41" s="35"/>
      <c r="K41" s="35"/>
      <c r="L41" s="35"/>
      <c r="M41" s="13"/>
    </row>
    <row r="42" spans="2:13">
      <c r="B42" s="38"/>
      <c r="C42" s="13"/>
      <c r="D42" s="13"/>
      <c r="E42" s="13"/>
      <c r="F42" s="35"/>
      <c r="G42" s="35"/>
      <c r="H42" s="35"/>
      <c r="I42" s="35"/>
      <c r="J42" s="35"/>
      <c r="K42" s="35"/>
      <c r="L42" s="35"/>
      <c r="M42" s="13"/>
    </row>
    <row r="43" spans="2:13">
      <c r="B43" s="38"/>
      <c r="C43" s="13"/>
      <c r="D43" s="13"/>
      <c r="E43" s="13"/>
      <c r="F43" s="35"/>
      <c r="G43" s="35"/>
      <c r="H43" s="35"/>
      <c r="I43" s="35"/>
      <c r="J43" s="35"/>
      <c r="K43" s="35"/>
      <c r="L43" s="35"/>
      <c r="M43" s="13"/>
    </row>
    <row r="44" spans="2:13">
      <c r="B44" s="38"/>
      <c r="C44" s="13"/>
      <c r="D44" s="13"/>
      <c r="E44" s="13"/>
      <c r="F44" s="35"/>
      <c r="G44" s="35"/>
      <c r="H44" s="35"/>
      <c r="I44" s="35"/>
      <c r="J44" s="35"/>
      <c r="K44" s="35"/>
      <c r="L44" s="35"/>
      <c r="M44" s="13"/>
    </row>
    <row r="45" spans="2:13">
      <c r="B45" s="13"/>
      <c r="C45" s="13"/>
      <c r="D45" s="13"/>
      <c r="E45" s="13"/>
      <c r="F45" s="36"/>
      <c r="G45" s="36"/>
      <c r="H45" s="36"/>
      <c r="I45" s="36"/>
      <c r="J45" s="36"/>
      <c r="K45" s="36"/>
      <c r="L45" s="36"/>
      <c r="M45" s="13"/>
    </row>
    <row r="46" spans="2:13">
      <c r="B46" s="13"/>
      <c r="C46" s="13"/>
      <c r="D46" s="13"/>
      <c r="E46" s="13"/>
      <c r="F46" s="36"/>
      <c r="G46" s="36"/>
      <c r="H46" s="36"/>
      <c r="I46" s="36"/>
      <c r="J46" s="36"/>
      <c r="K46" s="36"/>
      <c r="L46" s="36"/>
      <c r="M46" s="13"/>
    </row>
    <row r="47" spans="2:13">
      <c r="B47" s="13"/>
      <c r="C47" s="13"/>
      <c r="D47" s="13"/>
      <c r="E47" s="13"/>
      <c r="F47" s="36"/>
      <c r="G47" s="36"/>
      <c r="H47" s="36"/>
      <c r="I47" s="36"/>
      <c r="J47" s="36"/>
      <c r="K47" s="36"/>
      <c r="L47" s="36"/>
      <c r="M47" s="13"/>
    </row>
    <row r="48" spans="2:13">
      <c r="B48" s="13"/>
      <c r="C48" s="13"/>
      <c r="D48" s="13"/>
      <c r="E48" s="13"/>
      <c r="F48" s="36"/>
      <c r="G48" s="36"/>
      <c r="H48" s="36"/>
      <c r="I48" s="36"/>
      <c r="J48" s="36"/>
      <c r="K48" s="36"/>
      <c r="L48" s="36"/>
      <c r="M48" s="13"/>
    </row>
    <row r="49" spans="2:17"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7" t="s">
        <v>33</v>
      </c>
      <c r="J49" s="36"/>
      <c r="K49" s="36"/>
      <c r="L49" s="36"/>
      <c r="M49" s="13"/>
    </row>
    <row r="50" spans="2:17">
      <c r="B50" s="2"/>
      <c r="J50" s="36"/>
      <c r="K50" s="36"/>
      <c r="L50" s="36"/>
      <c r="M50" s="13"/>
    </row>
    <row r="51" spans="2:17">
      <c r="B51" s="2" t="s">
        <v>7</v>
      </c>
      <c r="C51" s="94">
        <f t="shared" ref="C51:I51" si="0">STDEV(C62:C605)</f>
        <v>0.29257684385899879</v>
      </c>
      <c r="D51" s="94">
        <f t="shared" si="0"/>
        <v>0.96876874039085592</v>
      </c>
      <c r="E51" s="94">
        <f t="shared" si="0"/>
        <v>5.102555665433</v>
      </c>
      <c r="F51" s="94">
        <f t="shared" si="0"/>
        <v>2.7630321834768155</v>
      </c>
      <c r="G51" s="94">
        <f t="shared" si="0"/>
        <v>2.7584734388645904</v>
      </c>
      <c r="H51" s="94">
        <f t="shared" si="0"/>
        <v>4.9599545311976687</v>
      </c>
      <c r="I51" s="94">
        <f t="shared" si="0"/>
        <v>2.2929872766824628</v>
      </c>
      <c r="J51" s="13"/>
      <c r="K51" s="13"/>
      <c r="L51" s="13"/>
      <c r="M51" s="13"/>
    </row>
    <row r="52" spans="2:17">
      <c r="B52" s="2" t="s">
        <v>11</v>
      </c>
      <c r="C52" s="94">
        <f t="shared" ref="C52:I52" si="1">AVERAGE(C62:C605)</f>
        <v>0.36037330009191137</v>
      </c>
      <c r="D52" s="94">
        <f t="shared" si="1"/>
        <v>0.51639630611183929</v>
      </c>
      <c r="E52" s="94">
        <f t="shared" si="1"/>
        <v>0.58139918994317275</v>
      </c>
      <c r="F52" s="94">
        <f t="shared" si="1"/>
        <v>0.65981578705543609</v>
      </c>
      <c r="G52" s="94">
        <f t="shared" si="1"/>
        <v>0.40030430172459947</v>
      </c>
      <c r="H52" s="94">
        <f t="shared" si="1"/>
        <v>0.54168781993390003</v>
      </c>
      <c r="I52" s="94">
        <f t="shared" si="1"/>
        <v>0.40578977099117997</v>
      </c>
      <c r="J52" s="13"/>
      <c r="K52" s="13"/>
      <c r="L52" s="13"/>
      <c r="M52" s="13"/>
    </row>
    <row r="53" spans="2:17">
      <c r="C53" s="10">
        <f>+C52-$C$52</f>
        <v>0</v>
      </c>
      <c r="D53" s="10">
        <v>0.08</v>
      </c>
      <c r="E53" s="10">
        <v>0.15</v>
      </c>
      <c r="F53" s="10">
        <v>0.1</v>
      </c>
      <c r="G53" s="10">
        <v>0.1</v>
      </c>
      <c r="H53" s="10">
        <v>0.15</v>
      </c>
      <c r="I53" s="10">
        <v>0.09</v>
      </c>
    </row>
    <row r="54" spans="2:17">
      <c r="C54" s="3">
        <f t="shared" ref="C54:I54" si="2">+C53*12</f>
        <v>0</v>
      </c>
      <c r="D54" s="3">
        <f t="shared" si="2"/>
        <v>0.96</v>
      </c>
      <c r="E54" s="3">
        <f t="shared" si="2"/>
        <v>1.7999999999999998</v>
      </c>
      <c r="F54" s="3">
        <f t="shared" si="2"/>
        <v>1.2000000000000002</v>
      </c>
      <c r="G54" s="3">
        <f t="shared" si="2"/>
        <v>1.2000000000000002</v>
      </c>
      <c r="H54" s="3">
        <f t="shared" si="2"/>
        <v>1.7999999999999998</v>
      </c>
      <c r="I54" s="3">
        <f t="shared" si="2"/>
        <v>1.08</v>
      </c>
    </row>
    <row r="55" spans="2:17">
      <c r="C55" s="10">
        <v>0.05</v>
      </c>
      <c r="D55" s="25">
        <f t="shared" ref="D55:I55" si="3">+D53+$C$55</f>
        <v>0.13</v>
      </c>
      <c r="E55" s="25">
        <f t="shared" si="3"/>
        <v>0.2</v>
      </c>
      <c r="F55" s="25">
        <f t="shared" si="3"/>
        <v>0.15000000000000002</v>
      </c>
      <c r="G55" s="25">
        <f t="shared" si="3"/>
        <v>0.15000000000000002</v>
      </c>
      <c r="H55" s="25">
        <f t="shared" si="3"/>
        <v>0.2</v>
      </c>
      <c r="I55" s="25">
        <f t="shared" si="3"/>
        <v>0.14000000000000001</v>
      </c>
    </row>
    <row r="56" spans="2:17">
      <c r="C56" s="3">
        <f>+C55*12</f>
        <v>0.60000000000000009</v>
      </c>
      <c r="D56" s="3">
        <f t="shared" ref="D56:I56" si="4">+D55*12</f>
        <v>1.56</v>
      </c>
      <c r="E56" s="3">
        <f t="shared" si="4"/>
        <v>2.4000000000000004</v>
      </c>
      <c r="F56" s="3">
        <f t="shared" si="4"/>
        <v>1.8000000000000003</v>
      </c>
      <c r="G56" s="3">
        <f t="shared" si="4"/>
        <v>1.8000000000000003</v>
      </c>
      <c r="H56" s="3">
        <f t="shared" si="4"/>
        <v>2.4000000000000004</v>
      </c>
      <c r="I56" s="3">
        <f t="shared" si="4"/>
        <v>1.6800000000000002</v>
      </c>
    </row>
    <row r="57" spans="2:17">
      <c r="B57" s="13"/>
      <c r="G57" s="36"/>
      <c r="H57" s="36"/>
      <c r="I57" s="36"/>
    </row>
    <row r="58" spans="2:17">
      <c r="B58" s="37"/>
      <c r="C58" s="1"/>
      <c r="D58" s="1"/>
      <c r="E58" s="1"/>
      <c r="F58" s="36"/>
      <c r="G58" s="36"/>
      <c r="H58" s="36"/>
      <c r="I58" s="36"/>
    </row>
    <row r="59" spans="2:17">
      <c r="F59" s="1"/>
      <c r="G59" s="1"/>
      <c r="H59" s="1"/>
      <c r="I59" s="1"/>
    </row>
    <row r="60" spans="2:17"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27" t="s">
        <v>33</v>
      </c>
      <c r="K60" s="2" t="s">
        <v>1</v>
      </c>
      <c r="L60" s="2" t="s">
        <v>2</v>
      </c>
      <c r="M60" s="2" t="s">
        <v>3</v>
      </c>
      <c r="N60" s="2" t="s">
        <v>4</v>
      </c>
      <c r="O60" s="2" t="s">
        <v>5</v>
      </c>
      <c r="P60" s="2" t="s">
        <v>6</v>
      </c>
      <c r="Q60" s="27" t="s">
        <v>33</v>
      </c>
    </row>
    <row r="61" spans="2:17">
      <c r="B61" s="3">
        <v>196501</v>
      </c>
      <c r="J61" s="3">
        <v>196501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</row>
    <row r="62" spans="2:17">
      <c r="B62" s="3">
        <v>196502</v>
      </c>
      <c r="C62" s="7">
        <v>0.7</v>
      </c>
      <c r="D62" s="8">
        <v>1.2839506172839688</v>
      </c>
      <c r="E62" s="9">
        <v>-1.2147459596493104</v>
      </c>
      <c r="F62" s="8">
        <v>0.45100099559455709</v>
      </c>
      <c r="G62" s="9">
        <v>0.56057128647370524</v>
      </c>
      <c r="H62" s="9">
        <v>0.74611726705106873</v>
      </c>
      <c r="I62" s="87">
        <v>3.8626374283167859</v>
      </c>
      <c r="J62" s="13">
        <v>196502</v>
      </c>
      <c r="K62" s="13">
        <f t="shared" ref="K62:K125" si="5">K61*(1+C62/100)</f>
        <v>1.0069999999999999</v>
      </c>
      <c r="L62" s="13">
        <f t="shared" ref="L62:L125" si="6">L61*(1+D62/100)</f>
        <v>1.0128395061728397</v>
      </c>
      <c r="M62" s="13">
        <f t="shared" ref="M62:M125" si="7">M61*(1+E62/100)</f>
        <v>0.9878525404035069</v>
      </c>
      <c r="N62" s="13">
        <f t="shared" ref="N62:N125" si="8">N61*(1+F62/100)</f>
        <v>1.0045100099559456</v>
      </c>
      <c r="O62" s="13">
        <f t="shared" ref="O62:O125" si="9">O61*(1+G62/100)</f>
        <v>1.0056057128647371</v>
      </c>
      <c r="P62" s="13">
        <f t="shared" ref="P62:P125" si="10">P61*(1+H62/100)</f>
        <v>1.0074611726705107</v>
      </c>
      <c r="Q62" s="13">
        <f t="shared" ref="Q62:Q125" si="11">Q61*(1+I62/100)</f>
        <v>1.0386263742831678</v>
      </c>
    </row>
    <row r="63" spans="2:17">
      <c r="B63" s="3">
        <v>196503</v>
      </c>
      <c r="C63" s="7">
        <v>0.7</v>
      </c>
      <c r="D63" s="8">
        <v>1.4139444173573823</v>
      </c>
      <c r="E63" s="9">
        <v>-6.715141146278869</v>
      </c>
      <c r="F63" s="8">
        <v>-1.7725065816736105</v>
      </c>
      <c r="G63" s="9">
        <v>0.59984211478748339</v>
      </c>
      <c r="H63" s="9">
        <v>-0.76267310612250783</v>
      </c>
      <c r="I63" s="87">
        <v>1.3903796128583965</v>
      </c>
      <c r="J63" s="13">
        <v>196503</v>
      </c>
      <c r="K63" s="13">
        <f t="shared" si="5"/>
        <v>1.0140489999999998</v>
      </c>
      <c r="L63" s="13">
        <f t="shared" si="6"/>
        <v>1.0271604938271606</v>
      </c>
      <c r="M63" s="13">
        <f t="shared" si="7"/>
        <v>0.92151684799830991</v>
      </c>
      <c r="N63" s="13">
        <f t="shared" si="8"/>
        <v>0.98670500391590632</v>
      </c>
      <c r="O63" s="13">
        <f t="shared" si="9"/>
        <v>1.0116377594392085</v>
      </c>
      <c r="P63" s="13">
        <f t="shared" si="10"/>
        <v>0.99977753725192631</v>
      </c>
      <c r="Q63" s="13">
        <f t="shared" si="11"/>
        <v>1.0530672236449714</v>
      </c>
    </row>
    <row r="64" spans="2:17">
      <c r="B64" s="3">
        <v>196504</v>
      </c>
      <c r="C64" s="7">
        <v>0.60833333333333328</v>
      </c>
      <c r="D64" s="8">
        <v>1.8269230769230704</v>
      </c>
      <c r="E64" s="9">
        <v>2.3498395231545288</v>
      </c>
      <c r="F64" s="8">
        <v>2.3409060173039125</v>
      </c>
      <c r="G64" s="9">
        <v>0.72324114164510356</v>
      </c>
      <c r="H64" s="9">
        <v>3.4910845352485134</v>
      </c>
      <c r="I64" s="87">
        <v>2.4258667224898716</v>
      </c>
      <c r="J64" s="13">
        <v>196504</v>
      </c>
      <c r="K64" s="13">
        <f t="shared" si="5"/>
        <v>1.0202177980833331</v>
      </c>
      <c r="L64" s="13">
        <f t="shared" si="6"/>
        <v>1.0459259259259259</v>
      </c>
      <c r="M64" s="13">
        <f t="shared" si="7"/>
        <v>0.94317101510510204</v>
      </c>
      <c r="N64" s="13">
        <f t="shared" si="8"/>
        <v>1.0098028407256128</v>
      </c>
      <c r="O64" s="13">
        <f t="shared" si="9"/>
        <v>1.0189543399198897</v>
      </c>
      <c r="P64" s="13">
        <f t="shared" si="10"/>
        <v>1.0346806162418167</v>
      </c>
      <c r="Q64" s="13">
        <f t="shared" si="11"/>
        <v>1.0786132309888228</v>
      </c>
    </row>
    <row r="65" spans="2:17">
      <c r="B65" s="3">
        <v>196505</v>
      </c>
      <c r="C65" s="7">
        <v>0.60833333333333328</v>
      </c>
      <c r="D65" s="8">
        <v>0.80264400377716427</v>
      </c>
      <c r="E65" s="9">
        <v>-5.4541382013663426</v>
      </c>
      <c r="F65" s="8">
        <v>-1.6789681754555594</v>
      </c>
      <c r="G65" s="9">
        <v>-0.22103683660460524</v>
      </c>
      <c r="H65" s="9">
        <v>-0.39570230891187091</v>
      </c>
      <c r="I65" s="87">
        <v>1.1168711825103406</v>
      </c>
      <c r="J65" s="13">
        <v>196505</v>
      </c>
      <c r="K65" s="13">
        <f t="shared" si="5"/>
        <v>1.0264241230216735</v>
      </c>
      <c r="L65" s="13">
        <f t="shared" si="6"/>
        <v>1.0543209876543211</v>
      </c>
      <c r="M65" s="13">
        <f t="shared" si="7"/>
        <v>0.89172916446603989</v>
      </c>
      <c r="N65" s="13">
        <f t="shared" si="8"/>
        <v>0.99284857239498348</v>
      </c>
      <c r="O65" s="13">
        <f t="shared" si="9"/>
        <v>1.0167020754804854</v>
      </c>
      <c r="P65" s="13">
        <f t="shared" si="10"/>
        <v>1.0305863611534842</v>
      </c>
      <c r="Q65" s="13">
        <f t="shared" si="11"/>
        <v>1.0906599513364805</v>
      </c>
    </row>
    <row r="66" spans="2:17">
      <c r="B66" s="3">
        <v>196506</v>
      </c>
      <c r="C66" s="7">
        <v>0.57833333333333337</v>
      </c>
      <c r="D66" s="8">
        <v>1.7798594847775018</v>
      </c>
      <c r="E66" s="9">
        <v>-1.5754560530679917</v>
      </c>
      <c r="F66" s="8">
        <v>0.65403777434964239</v>
      </c>
      <c r="G66" s="9">
        <v>0.19008933064847161</v>
      </c>
      <c r="H66" s="9">
        <v>-4.2314966982012399</v>
      </c>
      <c r="I66" s="87">
        <v>3.6851901121838804</v>
      </c>
      <c r="J66" s="13">
        <v>196506</v>
      </c>
      <c r="K66" s="13">
        <f t="shared" si="5"/>
        <v>1.032360275866482</v>
      </c>
      <c r="L66" s="13">
        <f t="shared" si="6"/>
        <v>1.0730864197530865</v>
      </c>
      <c r="M66" s="13">
        <f t="shared" si="7"/>
        <v>0.877680363367487</v>
      </c>
      <c r="N66" s="13">
        <f t="shared" si="8"/>
        <v>0.99934217710053785</v>
      </c>
      <c r="O66" s="13">
        <f t="shared" si="9"/>
        <v>1.0186347176504555</v>
      </c>
      <c r="P66" s="13">
        <f t="shared" si="10"/>
        <v>0.98697713330916226</v>
      </c>
      <c r="Q66" s="13">
        <f t="shared" si="11"/>
        <v>1.1308528440206822</v>
      </c>
    </row>
    <row r="67" spans="2:17">
      <c r="B67" s="3">
        <v>196507</v>
      </c>
      <c r="C67" s="7">
        <v>0.54749999999999999</v>
      </c>
      <c r="D67" s="8">
        <v>2.7151403589507517</v>
      </c>
      <c r="E67" s="9">
        <v>4.2122999157540031</v>
      </c>
      <c r="F67" s="8">
        <v>3.7610560636665884</v>
      </c>
      <c r="G67" s="9">
        <v>0.23490139985902536</v>
      </c>
      <c r="H67" s="9">
        <v>1.4397686593966019</v>
      </c>
      <c r="I67" s="87">
        <v>7.222908479143948</v>
      </c>
      <c r="J67" s="13">
        <v>196507</v>
      </c>
      <c r="K67" s="13">
        <f t="shared" si="5"/>
        <v>1.0380124483768509</v>
      </c>
      <c r="L67" s="13">
        <f t="shared" si="6"/>
        <v>1.1022222222222222</v>
      </c>
      <c r="M67" s="13">
        <f t="shared" si="7"/>
        <v>0.91465089257420507</v>
      </c>
      <c r="N67" s="13">
        <f t="shared" si="8"/>
        <v>1.0369279966491554</v>
      </c>
      <c r="O67" s="13">
        <f t="shared" si="9"/>
        <v>1.0210275048616664</v>
      </c>
      <c r="P67" s="13">
        <f t="shared" si="10"/>
        <v>1.0011873207499586</v>
      </c>
      <c r="Q67" s="13">
        <f t="shared" si="11"/>
        <v>1.2125333099780926</v>
      </c>
    </row>
    <row r="68" spans="2:17">
      <c r="B68" s="3">
        <v>196508</v>
      </c>
      <c r="C68" s="7">
        <v>0.54749999999999999</v>
      </c>
      <c r="D68" s="8">
        <v>1.2992831541218663</v>
      </c>
      <c r="E68" s="9">
        <v>11.895138006698236</v>
      </c>
      <c r="F68" s="8">
        <v>5.9833486411418804</v>
      </c>
      <c r="G68" s="9">
        <v>0.17985069950585811</v>
      </c>
      <c r="H68" s="9">
        <v>2.5049941391617621</v>
      </c>
      <c r="I68" s="87">
        <v>4.2443795511002689</v>
      </c>
      <c r="J68" s="13">
        <v>196508</v>
      </c>
      <c r="K68" s="13">
        <f t="shared" si="5"/>
        <v>1.043695566531714</v>
      </c>
      <c r="L68" s="13">
        <f t="shared" si="6"/>
        <v>1.1165432098765433</v>
      </c>
      <c r="M68" s="13">
        <f t="shared" si="7"/>
        <v>1.023449878525404</v>
      </c>
      <c r="N68" s="13">
        <f t="shared" si="8"/>
        <v>1.0989710138462823</v>
      </c>
      <c r="O68" s="13">
        <f t="shared" si="9"/>
        <v>1.0228638299713073</v>
      </c>
      <c r="P68" s="13">
        <f t="shared" si="10"/>
        <v>1.0262670044567759</v>
      </c>
      <c r="Q68" s="13">
        <f t="shared" si="11"/>
        <v>1.2639978258370819</v>
      </c>
    </row>
    <row r="69" spans="2:17">
      <c r="B69" s="3">
        <v>196509</v>
      </c>
      <c r="C69" s="7">
        <v>0.51749999999999996</v>
      </c>
      <c r="D69" s="8">
        <v>0.79610791685094107</v>
      </c>
      <c r="E69" s="9">
        <v>-3.4678501393332617</v>
      </c>
      <c r="F69" s="8">
        <v>-0.84709920592365651</v>
      </c>
      <c r="G69" s="9">
        <v>0.15172700233267278</v>
      </c>
      <c r="H69" s="9">
        <v>2.8300087073973814</v>
      </c>
      <c r="I69" s="87">
        <v>0.90631844381009308</v>
      </c>
      <c r="J69" s="13">
        <v>196509</v>
      </c>
      <c r="K69" s="13">
        <f t="shared" si="5"/>
        <v>1.0490966910885156</v>
      </c>
      <c r="L69" s="13">
        <f t="shared" si="6"/>
        <v>1.125432098765432</v>
      </c>
      <c r="M69" s="13">
        <f t="shared" si="7"/>
        <v>0.98795817048695467</v>
      </c>
      <c r="N69" s="13">
        <f t="shared" si="8"/>
        <v>1.0896616391146594</v>
      </c>
      <c r="O69" s="13">
        <f t="shared" si="9"/>
        <v>1.0244157905984681</v>
      </c>
      <c r="P69" s="13">
        <f t="shared" si="10"/>
        <v>1.0553104500440489</v>
      </c>
      <c r="Q69" s="13">
        <f t="shared" si="11"/>
        <v>1.2754536712620017</v>
      </c>
    </row>
    <row r="70" spans="2:17">
      <c r="B70" s="3">
        <v>196510</v>
      </c>
      <c r="C70" s="7">
        <v>0.48666666666666664</v>
      </c>
      <c r="D70" s="8">
        <v>0.61430451952610987</v>
      </c>
      <c r="E70" s="9">
        <v>0.42767026622474447</v>
      </c>
      <c r="F70" s="8">
        <v>0.66341408421784831</v>
      </c>
      <c r="G70" s="9">
        <v>0.27234859501578645</v>
      </c>
      <c r="H70" s="9">
        <v>2.5507674147741697</v>
      </c>
      <c r="I70" s="87">
        <v>0.30837056796472484</v>
      </c>
      <c r="J70" s="13">
        <v>196510</v>
      </c>
      <c r="K70" s="13">
        <f t="shared" si="5"/>
        <v>1.0542022949851462</v>
      </c>
      <c r="L70" s="13">
        <f t="shared" si="6"/>
        <v>1.1323456790123456</v>
      </c>
      <c r="M70" s="13">
        <f t="shared" si="7"/>
        <v>0.99218337382486532</v>
      </c>
      <c r="N70" s="13">
        <f t="shared" si="8"/>
        <v>1.0968906078988649</v>
      </c>
      <c r="O70" s="13">
        <f t="shared" si="9"/>
        <v>1.0272057726112829</v>
      </c>
      <c r="P70" s="13">
        <f t="shared" si="10"/>
        <v>1.0822289651284793</v>
      </c>
      <c r="Q70" s="13">
        <f t="shared" si="11"/>
        <v>1.2793867949921993</v>
      </c>
    </row>
    <row r="71" spans="2:17">
      <c r="B71" s="3">
        <v>196511</v>
      </c>
      <c r="C71" s="7">
        <v>0.48666666666666664</v>
      </c>
      <c r="D71" s="8">
        <v>-0.13083296990842319</v>
      </c>
      <c r="E71" s="9">
        <v>6.8561694879165413</v>
      </c>
      <c r="F71" s="8">
        <v>2.8375051169379928</v>
      </c>
      <c r="G71" s="9">
        <v>-0.15726549478956095</v>
      </c>
      <c r="H71" s="9">
        <v>-0.27481063475792589</v>
      </c>
      <c r="I71" s="87">
        <v>0.83636933632704369</v>
      </c>
      <c r="J71" s="13">
        <v>196511</v>
      </c>
      <c r="K71" s="13">
        <f t="shared" si="5"/>
        <v>1.0593327461540738</v>
      </c>
      <c r="L71" s="13">
        <f t="shared" si="6"/>
        <v>1.130864197530864</v>
      </c>
      <c r="M71" s="13">
        <f t="shared" si="7"/>
        <v>1.0602091475652267</v>
      </c>
      <c r="N71" s="13">
        <f t="shared" si="8"/>
        <v>1.1280149350252073</v>
      </c>
      <c r="O71" s="13">
        <f t="shared" si="9"/>
        <v>1.0255903323704789</v>
      </c>
      <c r="P71" s="13">
        <f t="shared" si="10"/>
        <v>1.0792548848398755</v>
      </c>
      <c r="Q71" s="13">
        <f t="shared" si="11"/>
        <v>1.2900871938385314</v>
      </c>
    </row>
    <row r="72" spans="2:17">
      <c r="B72" s="3">
        <v>196512</v>
      </c>
      <c r="C72" s="7">
        <v>0.48666666666666664</v>
      </c>
      <c r="D72" s="8">
        <v>0.13100436681223737</v>
      </c>
      <c r="E72" s="9">
        <v>5.2904254259240835</v>
      </c>
      <c r="F72" s="8">
        <v>2.3654884291178679</v>
      </c>
      <c r="G72" s="9">
        <v>-0.27908980385648019</v>
      </c>
      <c r="H72" s="9">
        <v>1.0918689149768137</v>
      </c>
      <c r="I72" s="87">
        <v>-0.61279896505828613</v>
      </c>
      <c r="J72" s="13">
        <v>196512</v>
      </c>
      <c r="K72" s="13">
        <f t="shared" si="5"/>
        <v>1.0644881655186902</v>
      </c>
      <c r="L72" s="13">
        <f t="shared" si="6"/>
        <v>1.1323456790123456</v>
      </c>
      <c r="M72" s="13">
        <f t="shared" si="7"/>
        <v>1.1162987218759903</v>
      </c>
      <c r="N72" s="13">
        <f t="shared" si="8"/>
        <v>1.1546979977919498</v>
      </c>
      <c r="O72" s="13">
        <f t="shared" si="9"/>
        <v>1.0227280143234951</v>
      </c>
      <c r="P72" s="13">
        <f t="shared" si="10"/>
        <v>1.0910389334408108</v>
      </c>
      <c r="Q72" s="13">
        <f t="shared" si="11"/>
        <v>1.2821815528663394</v>
      </c>
    </row>
    <row r="73" spans="2:17">
      <c r="B73" s="3">
        <v>196601</v>
      </c>
      <c r="C73" s="7">
        <v>0.48666666666666664</v>
      </c>
      <c r="D73" s="8">
        <v>0.61055385957260455</v>
      </c>
      <c r="E73" s="9">
        <v>2.3183194549583508</v>
      </c>
      <c r="F73" s="8">
        <v>1.4569973896321704</v>
      </c>
      <c r="G73" s="9">
        <v>0.10216580766515584</v>
      </c>
      <c r="H73" s="9">
        <v>0.9594125543839972</v>
      </c>
      <c r="I73" s="87">
        <v>1.3392325422463067</v>
      </c>
      <c r="J73" s="13">
        <v>196601</v>
      </c>
      <c r="K73" s="13">
        <f t="shared" si="5"/>
        <v>1.069668674590881</v>
      </c>
      <c r="L73" s="13">
        <f t="shared" si="6"/>
        <v>1.1392592592592592</v>
      </c>
      <c r="M73" s="13">
        <f t="shared" si="7"/>
        <v>1.1421780923206928</v>
      </c>
      <c r="N73" s="13">
        <f t="shared" si="8"/>
        <v>1.1715219174779135</v>
      </c>
      <c r="O73" s="13">
        <f t="shared" si="9"/>
        <v>1.0237728926595466</v>
      </c>
      <c r="P73" s="13">
        <f t="shared" si="10"/>
        <v>1.1015064979414591</v>
      </c>
      <c r="Q73" s="13">
        <f t="shared" si="11"/>
        <v>1.2993529454730044</v>
      </c>
    </row>
    <row r="74" spans="2:17">
      <c r="B74" s="3">
        <v>196602</v>
      </c>
      <c r="C74" s="7">
        <v>0.48666666666666664</v>
      </c>
      <c r="D74" s="8">
        <v>0.78023407022107527</v>
      </c>
      <c r="E74" s="9">
        <v>1.8403773235919907</v>
      </c>
      <c r="F74" s="8">
        <v>1.3771577842042886</v>
      </c>
      <c r="G74" s="9">
        <v>-0.38961019749247161</v>
      </c>
      <c r="H74" s="9">
        <v>-0.78032366889102966</v>
      </c>
      <c r="I74" s="87">
        <v>-0.28124790401884403</v>
      </c>
      <c r="J74" s="13">
        <v>196602</v>
      </c>
      <c r="K74" s="13">
        <f t="shared" si="5"/>
        <v>1.0748743954738897</v>
      </c>
      <c r="L74" s="13">
        <f t="shared" si="6"/>
        <v>1.1481481481481481</v>
      </c>
      <c r="M74" s="13">
        <f t="shared" si="7"/>
        <v>1.1631984789267984</v>
      </c>
      <c r="N74" s="13">
        <f t="shared" si="8"/>
        <v>1.1876556227581199</v>
      </c>
      <c r="O74" s="13">
        <f t="shared" si="9"/>
        <v>1.0197841690705813</v>
      </c>
      <c r="P74" s="13">
        <f t="shared" si="10"/>
        <v>1.0929111820236492</v>
      </c>
      <c r="Q74" s="13">
        <f t="shared" si="11"/>
        <v>1.2956985425480545</v>
      </c>
    </row>
    <row r="75" spans="2:17">
      <c r="B75" s="3">
        <v>196603</v>
      </c>
      <c r="C75" s="7">
        <v>0.48666666666666664</v>
      </c>
      <c r="D75" s="8">
        <v>0.68817204301074852</v>
      </c>
      <c r="E75" s="9">
        <v>3.4961859789320648</v>
      </c>
      <c r="F75" s="8">
        <v>2.0086252724557374</v>
      </c>
      <c r="G75" s="9">
        <v>1.1613402813084701</v>
      </c>
      <c r="H75" s="9">
        <v>-1.6525294752182649</v>
      </c>
      <c r="I75" s="87">
        <v>1.9981121627432719</v>
      </c>
      <c r="J75" s="13">
        <v>196603</v>
      </c>
      <c r="K75" s="13">
        <f t="shared" si="5"/>
        <v>1.0801054508651959</v>
      </c>
      <c r="L75" s="13">
        <f t="shared" si="6"/>
        <v>1.1560493827160494</v>
      </c>
      <c r="M75" s="13">
        <f t="shared" si="7"/>
        <v>1.2038660610541883</v>
      </c>
      <c r="N75" s="13">
        <f t="shared" si="8"/>
        <v>1.2115111737465809</v>
      </c>
      <c r="O75" s="13">
        <f t="shared" si="9"/>
        <v>1.031627333408405</v>
      </c>
      <c r="P75" s="13">
        <f t="shared" si="10"/>
        <v>1.0748505026027522</v>
      </c>
      <c r="Q75" s="13">
        <f t="shared" si="11"/>
        <v>1.3215880527191946</v>
      </c>
    </row>
    <row r="76" spans="2:17">
      <c r="B76" s="3">
        <v>196604</v>
      </c>
      <c r="C76" s="7">
        <v>0.48666666666666664</v>
      </c>
      <c r="D76" s="8">
        <v>0.64075181546348059</v>
      </c>
      <c r="E76" s="9">
        <v>-0.9212950776520068</v>
      </c>
      <c r="F76" s="8">
        <v>0.11421238387921689</v>
      </c>
      <c r="G76" s="9">
        <v>-6.5019063377838665E-2</v>
      </c>
      <c r="H76" s="9">
        <v>2.0300109415938206</v>
      </c>
      <c r="I76" s="87">
        <v>0.321016060362731</v>
      </c>
      <c r="J76" s="13">
        <v>196604</v>
      </c>
      <c r="K76" s="13">
        <f t="shared" si="5"/>
        <v>1.0853619640594065</v>
      </c>
      <c r="L76" s="13">
        <f t="shared" si="6"/>
        <v>1.1634567901234569</v>
      </c>
      <c r="M76" s="13">
        <f t="shared" si="7"/>
        <v>1.192774902292173</v>
      </c>
      <c r="N76" s="13">
        <f t="shared" si="8"/>
        <v>1.2128948695390798</v>
      </c>
      <c r="O76" s="13">
        <f t="shared" si="9"/>
        <v>1.030956578978673</v>
      </c>
      <c r="P76" s="13">
        <f t="shared" si="10"/>
        <v>1.0966700854113642</v>
      </c>
      <c r="Q76" s="13">
        <f t="shared" si="11"/>
        <v>1.3258305626202582</v>
      </c>
    </row>
    <row r="77" spans="2:17">
      <c r="B77" s="3">
        <v>196605</v>
      </c>
      <c r="C77" s="7">
        <v>0.48666666666666664</v>
      </c>
      <c r="D77" s="8">
        <v>0.63667232597623968</v>
      </c>
      <c r="E77" s="9">
        <v>-2.3113708820403867</v>
      </c>
      <c r="F77" s="8">
        <v>-0.47415342495275681</v>
      </c>
      <c r="G77" s="9">
        <v>-5.7043083318541785E-2</v>
      </c>
      <c r="H77" s="9">
        <v>-4.4469088862935271</v>
      </c>
      <c r="I77" s="87">
        <v>0.61864315882269305</v>
      </c>
      <c r="J77" s="13">
        <v>196605</v>
      </c>
      <c r="K77" s="13">
        <f t="shared" si="5"/>
        <v>1.0906440589511621</v>
      </c>
      <c r="L77" s="13">
        <f t="shared" si="6"/>
        <v>1.1708641975308645</v>
      </c>
      <c r="M77" s="13">
        <f t="shared" si="7"/>
        <v>1.165205450512306</v>
      </c>
      <c r="N77" s="13">
        <f t="shared" si="8"/>
        <v>1.2071438869740838</v>
      </c>
      <c r="O77" s="13">
        <f t="shared" si="9"/>
        <v>1.0303684895583483</v>
      </c>
      <c r="P77" s="13">
        <f t="shared" si="10"/>
        <v>1.0479021659298835</v>
      </c>
      <c r="Q77" s="13">
        <f t="shared" si="11"/>
        <v>1.3340327226934889</v>
      </c>
    </row>
    <row r="78" spans="2:17">
      <c r="B78" s="3">
        <v>196606</v>
      </c>
      <c r="C78" s="7">
        <v>0.48666666666666664</v>
      </c>
      <c r="D78" s="8">
        <v>0.75917334458035501</v>
      </c>
      <c r="E78" s="9">
        <v>-0.75242498413561343</v>
      </c>
      <c r="F78" s="8">
        <v>0.2700957953899949</v>
      </c>
      <c r="G78" s="9">
        <v>0.15202245481959642</v>
      </c>
      <c r="H78" s="9">
        <v>-1.1384699343066389</v>
      </c>
      <c r="I78" s="87">
        <v>1.9510607677985552</v>
      </c>
      <c r="J78" s="13">
        <v>196606</v>
      </c>
      <c r="K78" s="13">
        <f t="shared" si="5"/>
        <v>1.0959518600380578</v>
      </c>
      <c r="L78" s="13">
        <f t="shared" si="6"/>
        <v>1.1797530864197534</v>
      </c>
      <c r="M78" s="13">
        <f t="shared" si="7"/>
        <v>1.1564381535861414</v>
      </c>
      <c r="N78" s="13">
        <f t="shared" si="8"/>
        <v>1.2104043318571081</v>
      </c>
      <c r="O78" s="13">
        <f t="shared" si="9"/>
        <v>1.0319348810298625</v>
      </c>
      <c r="P78" s="13">
        <f t="shared" si="10"/>
        <v>1.0359721148298238</v>
      </c>
      <c r="Q78" s="13">
        <f t="shared" si="11"/>
        <v>1.3600605117755566</v>
      </c>
    </row>
    <row r="79" spans="2:17">
      <c r="B79" s="3">
        <v>196607</v>
      </c>
      <c r="C79" s="7">
        <v>0.48666666666666664</v>
      </c>
      <c r="D79" s="8">
        <v>1.0883214734198399</v>
      </c>
      <c r="E79" s="9">
        <v>2.4113993423456437</v>
      </c>
      <c r="F79" s="8">
        <v>1.838167995459274</v>
      </c>
      <c r="G79" s="9">
        <v>4.4574446356955552E-2</v>
      </c>
      <c r="H79" s="9">
        <v>-0.96197408753310432</v>
      </c>
      <c r="I79" s="87">
        <v>1.9492504588494806</v>
      </c>
      <c r="J79" s="13">
        <v>196607</v>
      </c>
      <c r="K79" s="13">
        <f t="shared" si="5"/>
        <v>1.1012854924235762</v>
      </c>
      <c r="L79" s="13">
        <f t="shared" si="6"/>
        <v>1.1925925925925929</v>
      </c>
      <c r="M79" s="13">
        <f t="shared" si="7"/>
        <v>1.1843244956163517</v>
      </c>
      <c r="N79" s="13">
        <f t="shared" si="8"/>
        <v>1.2326535969009582</v>
      </c>
      <c r="O79" s="13">
        <f t="shared" si="9"/>
        <v>1.0323948602898458</v>
      </c>
      <c r="P79" s="13">
        <f t="shared" si="10"/>
        <v>1.0260063315310921</v>
      </c>
      <c r="Q79" s="13">
        <f t="shared" si="11"/>
        <v>1.3865714975419723</v>
      </c>
    </row>
    <row r="80" spans="2:17">
      <c r="B80" s="3">
        <v>196608</v>
      </c>
      <c r="C80" s="7">
        <v>0.48666666666666664</v>
      </c>
      <c r="D80" s="8">
        <v>0.86956521739129933</v>
      </c>
      <c r="E80" s="9">
        <v>-1.2665001783803032</v>
      </c>
      <c r="F80" s="8">
        <v>0.13260187673279711</v>
      </c>
      <c r="G80" s="9">
        <v>-0.30381420217008381</v>
      </c>
      <c r="H80" s="9">
        <v>-6.3209267732203331</v>
      </c>
      <c r="I80" s="87">
        <v>3.1065980753472768</v>
      </c>
      <c r="J80" s="13">
        <v>196608</v>
      </c>
      <c r="K80" s="13">
        <f t="shared" si="5"/>
        <v>1.1066450818200375</v>
      </c>
      <c r="L80" s="13">
        <f t="shared" si="6"/>
        <v>1.2029629629629632</v>
      </c>
      <c r="M80" s="13">
        <f t="shared" si="7"/>
        <v>1.1693250237667689</v>
      </c>
      <c r="N80" s="13">
        <f t="shared" si="8"/>
        <v>1.2342881187040633</v>
      </c>
      <c r="O80" s="13">
        <f t="shared" si="9"/>
        <v>1.0292582980818112</v>
      </c>
      <c r="P80" s="13">
        <f t="shared" si="10"/>
        <v>0.96115322262640746</v>
      </c>
      <c r="Q80" s="13">
        <f t="shared" si="11"/>
        <v>1.429646700997925</v>
      </c>
    </row>
    <row r="81" spans="2:17">
      <c r="B81" s="3">
        <v>196609</v>
      </c>
      <c r="C81" s="7">
        <v>0.48666666666666664</v>
      </c>
      <c r="D81" s="8">
        <v>0.61576354679804268</v>
      </c>
      <c r="E81" s="9">
        <v>-0.84010840108401652</v>
      </c>
      <c r="F81" s="8">
        <v>0.13051934457044206</v>
      </c>
      <c r="G81" s="9">
        <v>1.4308162532531556</v>
      </c>
      <c r="H81" s="9">
        <v>-0.53533698510377659</v>
      </c>
      <c r="I81" s="87">
        <v>1.7063090317095357</v>
      </c>
      <c r="J81" s="13">
        <v>196609</v>
      </c>
      <c r="K81" s="13">
        <f t="shared" si="5"/>
        <v>1.1120307545515615</v>
      </c>
      <c r="L81" s="13">
        <f t="shared" si="6"/>
        <v>1.2103703703703708</v>
      </c>
      <c r="M81" s="13">
        <f t="shared" si="7"/>
        <v>1.1595014260061267</v>
      </c>
      <c r="N81" s="13">
        <f t="shared" si="8"/>
        <v>1.2358991034667066</v>
      </c>
      <c r="O81" s="13">
        <f t="shared" si="9"/>
        <v>1.0439850930987227</v>
      </c>
      <c r="P81" s="13">
        <f t="shared" si="10"/>
        <v>0.95600781394217149</v>
      </c>
      <c r="Q81" s="13">
        <f t="shared" si="11"/>
        <v>1.4540408917785901</v>
      </c>
    </row>
    <row r="82" spans="2:17">
      <c r="B82" s="3">
        <v>196610</v>
      </c>
      <c r="C82" s="7">
        <v>0.48666666666666664</v>
      </c>
      <c r="D82" s="8">
        <v>0.53039575683393458</v>
      </c>
      <c r="E82" s="9">
        <v>-0.5739273025416769</v>
      </c>
      <c r="F82" s="8">
        <v>0.18152125687790885</v>
      </c>
      <c r="G82" s="9">
        <v>1.2603455580323626</v>
      </c>
      <c r="H82" s="9">
        <v>3.9037606591981366</v>
      </c>
      <c r="I82" s="87">
        <v>1.3058795935337779</v>
      </c>
      <c r="J82" s="13">
        <v>196610</v>
      </c>
      <c r="K82" s="13">
        <f t="shared" si="5"/>
        <v>1.1174426375570456</v>
      </c>
      <c r="L82" s="13">
        <f t="shared" si="6"/>
        <v>1.2167901234567904</v>
      </c>
      <c r="M82" s="13">
        <f t="shared" si="7"/>
        <v>1.1528467307489174</v>
      </c>
      <c r="N82" s="13">
        <f t="shared" si="8"/>
        <v>1.2381425230530623</v>
      </c>
      <c r="O82" s="13">
        <f t="shared" si="9"/>
        <v>1.0571429128461125</v>
      </c>
      <c r="P82" s="13">
        <f t="shared" si="10"/>
        <v>0.99332807088170605</v>
      </c>
      <c r="Q82" s="13">
        <f t="shared" si="11"/>
        <v>1.4730289150659635</v>
      </c>
    </row>
    <row r="83" spans="2:17">
      <c r="B83" s="3">
        <v>196611</v>
      </c>
      <c r="C83" s="7">
        <v>0.48666666666666664</v>
      </c>
      <c r="D83" s="8">
        <v>0.60876623376622252</v>
      </c>
      <c r="E83" s="9">
        <v>-2.2173355323437782</v>
      </c>
      <c r="F83" s="8">
        <v>-0.45452357672384902</v>
      </c>
      <c r="G83" s="9">
        <v>6.9597551833907756E-2</v>
      </c>
      <c r="H83" s="9">
        <v>1.0152403224146094</v>
      </c>
      <c r="I83" s="87">
        <v>-1.0960001381777105</v>
      </c>
      <c r="J83" s="13">
        <v>196611</v>
      </c>
      <c r="K83" s="13">
        <f t="shared" si="5"/>
        <v>1.1228808583931564</v>
      </c>
      <c r="L83" s="13">
        <f t="shared" si="6"/>
        <v>1.2241975308641977</v>
      </c>
      <c r="M83" s="13">
        <f t="shared" si="7"/>
        <v>1.1272842505545582</v>
      </c>
      <c r="N83" s="13">
        <f t="shared" si="8"/>
        <v>1.2325148733723426</v>
      </c>
      <c r="O83" s="13">
        <f t="shared" si="9"/>
        <v>1.057878658432839</v>
      </c>
      <c r="P83" s="13">
        <f t="shared" si="10"/>
        <v>1.0034127379911602</v>
      </c>
      <c r="Q83" s="13">
        <f t="shared" si="11"/>
        <v>1.4568845161214428</v>
      </c>
    </row>
    <row r="84" spans="2:17">
      <c r="B84" s="3">
        <v>196612</v>
      </c>
      <c r="C84" s="7">
        <v>0.48666666666666664</v>
      </c>
      <c r="D84" s="8">
        <v>0.68576038725292054</v>
      </c>
      <c r="E84" s="9">
        <v>4.3946776611694105</v>
      </c>
      <c r="F84" s="8">
        <v>2.385308841511903</v>
      </c>
      <c r="G84" s="9">
        <v>2.0122729439269049</v>
      </c>
      <c r="H84" s="9">
        <v>2.9647277052549544E-2</v>
      </c>
      <c r="I84" s="87">
        <v>2.5565563833886502</v>
      </c>
      <c r="J84" s="13">
        <v>196612</v>
      </c>
      <c r="K84" s="13">
        <f t="shared" si="5"/>
        <v>1.1283455452373363</v>
      </c>
      <c r="L84" s="13">
        <f t="shared" si="6"/>
        <v>1.2325925925925927</v>
      </c>
      <c r="M84" s="13">
        <f t="shared" si="7"/>
        <v>1.1768247596915604</v>
      </c>
      <c r="N84" s="13">
        <f t="shared" si="8"/>
        <v>1.2619141596198424</v>
      </c>
      <c r="O84" s="13">
        <f t="shared" si="9"/>
        <v>1.0791660644560599</v>
      </c>
      <c r="P84" s="13">
        <f t="shared" si="10"/>
        <v>1.003710222545573</v>
      </c>
      <c r="Q84" s="13">
        <f t="shared" si="11"/>
        <v>1.4941305902169464</v>
      </c>
    </row>
    <row r="85" spans="2:17">
      <c r="B85" s="3">
        <v>196701</v>
      </c>
      <c r="C85" s="7">
        <v>0.48666666666666664</v>
      </c>
      <c r="D85" s="8">
        <v>0.64102564102563875</v>
      </c>
      <c r="E85" s="9">
        <v>2.0734224934925161</v>
      </c>
      <c r="F85" s="8">
        <v>1.3756669275462032</v>
      </c>
      <c r="G85" s="9">
        <v>1.0594822751930963</v>
      </c>
      <c r="H85" s="9">
        <v>7.338762135027971</v>
      </c>
      <c r="I85" s="87">
        <v>0.17988622617998717</v>
      </c>
      <c r="J85" s="13">
        <v>196701</v>
      </c>
      <c r="K85" s="13">
        <f t="shared" si="5"/>
        <v>1.1338368268908245</v>
      </c>
      <c r="L85" s="13">
        <f t="shared" si="6"/>
        <v>1.2404938271604939</v>
      </c>
      <c r="M85" s="13">
        <f t="shared" si="7"/>
        <v>1.2012253089679945</v>
      </c>
      <c r="N85" s="13">
        <f t="shared" si="8"/>
        <v>1.2792738953677552</v>
      </c>
      <c r="O85" s="13">
        <f t="shared" si="9"/>
        <v>1.0905996376288709</v>
      </c>
      <c r="P85" s="13">
        <f t="shared" si="10"/>
        <v>1.0773701283031525</v>
      </c>
      <c r="Q85" s="13">
        <f t="shared" si="11"/>
        <v>1.4968183253498886</v>
      </c>
    </row>
    <row r="86" spans="2:17">
      <c r="B86" s="3">
        <v>196702</v>
      </c>
      <c r="C86" s="7">
        <v>0.48666666666666664</v>
      </c>
      <c r="D86" s="8">
        <v>0.59713375796177637</v>
      </c>
      <c r="E86" s="9">
        <v>1.3717903622933569</v>
      </c>
      <c r="F86" s="8">
        <v>1.0487505259710996</v>
      </c>
      <c r="G86" s="9">
        <v>-0.34268477095920025</v>
      </c>
      <c r="H86" s="9">
        <v>0.74068452687674691</v>
      </c>
      <c r="I86" s="87">
        <v>1.6393989908095021</v>
      </c>
      <c r="J86" s="13">
        <v>196702</v>
      </c>
      <c r="K86" s="13">
        <f t="shared" si="5"/>
        <v>1.1393548327816931</v>
      </c>
      <c r="L86" s="13">
        <f t="shared" si="6"/>
        <v>1.2479012345679013</v>
      </c>
      <c r="M86" s="13">
        <f t="shared" si="7"/>
        <v>1.217703601985846</v>
      </c>
      <c r="N86" s="13">
        <f t="shared" si="8"/>
        <v>1.2926902870740355</v>
      </c>
      <c r="O86" s="13">
        <f t="shared" si="9"/>
        <v>1.0868623187585806</v>
      </c>
      <c r="P86" s="13">
        <f t="shared" si="10"/>
        <v>1.0853500421406861</v>
      </c>
      <c r="Q86" s="13">
        <f t="shared" si="11"/>
        <v>1.5213571498699261</v>
      </c>
    </row>
    <row r="87" spans="2:17">
      <c r="B87" s="3">
        <v>196703</v>
      </c>
      <c r="C87" s="7">
        <v>0.51749999999999996</v>
      </c>
      <c r="D87" s="8">
        <v>0.47487138899882098</v>
      </c>
      <c r="E87" s="9">
        <v>-2.3681471200555193</v>
      </c>
      <c r="F87" s="8">
        <v>-0.61387669422709945</v>
      </c>
      <c r="G87" s="9">
        <v>0.96279324902258634</v>
      </c>
      <c r="H87" s="9">
        <v>3.4467398705174088</v>
      </c>
      <c r="I87" s="87">
        <v>-1.1984496138394567</v>
      </c>
      <c r="J87" s="13">
        <v>196703</v>
      </c>
      <c r="K87" s="13">
        <f t="shared" si="5"/>
        <v>1.1452509940413382</v>
      </c>
      <c r="L87" s="13">
        <f t="shared" si="6"/>
        <v>1.2538271604938274</v>
      </c>
      <c r="M87" s="13">
        <f t="shared" si="7"/>
        <v>1.188866589204606</v>
      </c>
      <c r="N87" s="13">
        <f t="shared" si="8"/>
        <v>1.2847547626731506</v>
      </c>
      <c r="O87" s="13">
        <f t="shared" si="9"/>
        <v>1.0973265557897585</v>
      </c>
      <c r="P87" s="13">
        <f t="shared" si="10"/>
        <v>1.1227592347778266</v>
      </c>
      <c r="Q87" s="13">
        <f t="shared" si="11"/>
        <v>1.5031244509821911</v>
      </c>
    </row>
    <row r="88" spans="2:17">
      <c r="B88" s="3">
        <v>196704</v>
      </c>
      <c r="C88" s="7">
        <v>0.48666666666666664</v>
      </c>
      <c r="D88" s="8">
        <v>0.51201260338715748</v>
      </c>
      <c r="E88" s="9">
        <v>-0.3998223011994706</v>
      </c>
      <c r="F88" s="8">
        <v>0.24168950686712665</v>
      </c>
      <c r="G88" s="9">
        <v>-0.33370571925543557</v>
      </c>
      <c r="H88" s="9">
        <v>3.6295854322730201</v>
      </c>
      <c r="I88" s="87">
        <v>5.6711988681955594E-2</v>
      </c>
      <c r="J88" s="13">
        <v>196704</v>
      </c>
      <c r="K88" s="13">
        <f t="shared" si="5"/>
        <v>1.1508245488790059</v>
      </c>
      <c r="L88" s="13">
        <f t="shared" si="6"/>
        <v>1.260246913580247</v>
      </c>
      <c r="M88" s="13">
        <f t="shared" si="7"/>
        <v>1.1841132354494566</v>
      </c>
      <c r="N88" s="13">
        <f t="shared" si="8"/>
        <v>1.2878598801235075</v>
      </c>
      <c r="O88" s="13">
        <f t="shared" si="9"/>
        <v>1.0936647143141793</v>
      </c>
      <c r="P88" s="13">
        <f t="shared" si="10"/>
        <v>1.1635107404028227</v>
      </c>
      <c r="Q88" s="13">
        <f t="shared" si="11"/>
        <v>1.5039769027507077</v>
      </c>
    </row>
    <row r="89" spans="2:17">
      <c r="B89" s="3">
        <v>196705</v>
      </c>
      <c r="C89" s="7">
        <v>0.48666666666666664</v>
      </c>
      <c r="D89" s="8">
        <v>0.23510971786833146</v>
      </c>
      <c r="E89" s="9">
        <v>4.9063336306868877</v>
      </c>
      <c r="F89" s="8">
        <v>2.2782387943527307</v>
      </c>
      <c r="G89" s="9">
        <v>9.7311269857077873E-2</v>
      </c>
      <c r="H89" s="9">
        <v>-3.8245007397914241</v>
      </c>
      <c r="I89" s="87">
        <v>-1.0696614939930875</v>
      </c>
      <c r="J89" s="13">
        <v>196705</v>
      </c>
      <c r="K89" s="13">
        <f t="shared" si="5"/>
        <v>1.156425228350217</v>
      </c>
      <c r="L89" s="13">
        <f t="shared" si="6"/>
        <v>1.2632098765432098</v>
      </c>
      <c r="M89" s="13">
        <f t="shared" si="7"/>
        <v>1.2422097813457278</v>
      </c>
      <c r="N89" s="13">
        <f t="shared" si="8"/>
        <v>1.3172004035293858</v>
      </c>
      <c r="O89" s="13">
        <f t="shared" si="9"/>
        <v>1.0947289733356573</v>
      </c>
      <c r="P89" s="13">
        <f t="shared" si="10"/>
        <v>1.119012263528564</v>
      </c>
      <c r="Q89" s="13">
        <f t="shared" si="11"/>
        <v>1.4878894409434336</v>
      </c>
    </row>
    <row r="90" spans="2:17">
      <c r="B90" s="3">
        <v>196706</v>
      </c>
      <c r="C90" s="7">
        <v>0.51749999999999996</v>
      </c>
      <c r="D90" s="8">
        <v>0.54730258014072941</v>
      </c>
      <c r="E90" s="9">
        <v>-0.76530612244897211</v>
      </c>
      <c r="F90" s="8">
        <v>0.1130212421092715</v>
      </c>
      <c r="G90" s="9">
        <v>-0.82314062702111013</v>
      </c>
      <c r="H90" s="9">
        <v>2.0248275303760703</v>
      </c>
      <c r="I90" s="87">
        <v>-0.5671339486418201</v>
      </c>
      <c r="J90" s="13">
        <v>196706</v>
      </c>
      <c r="K90" s="13">
        <f t="shared" si="5"/>
        <v>1.1624097289069293</v>
      </c>
      <c r="L90" s="13">
        <f t="shared" si="6"/>
        <v>1.2701234567901234</v>
      </c>
      <c r="M90" s="13">
        <f t="shared" si="7"/>
        <v>1.232703073835429</v>
      </c>
      <c r="N90" s="13">
        <f t="shared" si="8"/>
        <v>1.3186891197865231</v>
      </c>
      <c r="O90" s="13">
        <f t="shared" si="9"/>
        <v>1.0857178144003603</v>
      </c>
      <c r="P90" s="13">
        <f t="shared" si="10"/>
        <v>1.1416703319087749</v>
      </c>
      <c r="Q90" s="13">
        <f t="shared" si="11"/>
        <v>1.4794511148055864</v>
      </c>
    </row>
    <row r="91" spans="2:17">
      <c r="B91" s="3">
        <v>196707</v>
      </c>
      <c r="C91" s="7">
        <v>0.51749999999999996</v>
      </c>
      <c r="D91" s="8">
        <v>0.58320373250388968</v>
      </c>
      <c r="E91" s="9">
        <v>-0.68551842330762947</v>
      </c>
      <c r="F91" s="8">
        <v>0.17232147872637327</v>
      </c>
      <c r="G91" s="9">
        <v>0.38554925039132876</v>
      </c>
      <c r="H91" s="9">
        <v>4.2656866496820642</v>
      </c>
      <c r="I91" s="87">
        <v>-0.15383469550816997</v>
      </c>
      <c r="J91" s="13">
        <v>196707</v>
      </c>
      <c r="K91" s="13">
        <f t="shared" si="5"/>
        <v>1.1684251992540227</v>
      </c>
      <c r="L91" s="13">
        <f t="shared" si="6"/>
        <v>1.2775308641975309</v>
      </c>
      <c r="M91" s="13">
        <f t="shared" si="7"/>
        <v>1.2242526671596077</v>
      </c>
      <c r="N91" s="13">
        <f t="shared" si="8"/>
        <v>1.3209615043775429</v>
      </c>
      <c r="O91" s="13">
        <f t="shared" si="9"/>
        <v>1.0899037912951461</v>
      </c>
      <c r="P91" s="13">
        <f t="shared" si="10"/>
        <v>1.1903704108403883</v>
      </c>
      <c r="Q91" s="13">
        <f t="shared" si="11"/>
        <v>1.477175205687933</v>
      </c>
    </row>
    <row r="92" spans="2:17">
      <c r="B92" s="3">
        <v>196708</v>
      </c>
      <c r="C92" s="7">
        <v>0.54749999999999999</v>
      </c>
      <c r="D92" s="8">
        <v>0.30923850019326515</v>
      </c>
      <c r="E92" s="9">
        <v>-8.1535806729939644</v>
      </c>
      <c r="F92" s="8">
        <v>-3.169030359005597</v>
      </c>
      <c r="G92" s="9">
        <v>0.1099578847580775</v>
      </c>
      <c r="H92" s="9">
        <v>-0.52900517189235774</v>
      </c>
      <c r="I92" s="87">
        <v>-3.0058742575747015</v>
      </c>
      <c r="J92" s="13">
        <v>196708</v>
      </c>
      <c r="K92" s="13">
        <f t="shared" si="5"/>
        <v>1.1748223272199383</v>
      </c>
      <c r="L92" s="13">
        <f t="shared" si="6"/>
        <v>1.2814814814814814</v>
      </c>
      <c r="M92" s="13">
        <f t="shared" si="7"/>
        <v>1.1244322383014689</v>
      </c>
      <c r="N92" s="13">
        <f t="shared" si="8"/>
        <v>1.2790998332730414</v>
      </c>
      <c r="O92" s="13">
        <f t="shared" si="9"/>
        <v>1.0911022264499524</v>
      </c>
      <c r="P92" s="13">
        <f t="shared" si="10"/>
        <v>1.1840732898023663</v>
      </c>
      <c r="Q92" s="13">
        <f t="shared" si="11"/>
        <v>1.4327731764408833</v>
      </c>
    </row>
    <row r="93" spans="2:17">
      <c r="B93" s="3">
        <v>196709</v>
      </c>
      <c r="C93" s="7">
        <v>0.57833333333333337</v>
      </c>
      <c r="D93" s="8">
        <v>0.11560693641619046</v>
      </c>
      <c r="E93" s="9">
        <v>-2.1324565523719974</v>
      </c>
      <c r="F93" s="8">
        <v>-0.77176164686538007</v>
      </c>
      <c r="G93" s="9">
        <v>0.16298271756907012</v>
      </c>
      <c r="H93" s="9">
        <v>2.8895800827231124</v>
      </c>
      <c r="I93" s="87">
        <v>-0.93338764606703906</v>
      </c>
      <c r="J93" s="13">
        <v>196709</v>
      </c>
      <c r="K93" s="13">
        <f t="shared" si="5"/>
        <v>1.1816167163456934</v>
      </c>
      <c r="L93" s="13">
        <f t="shared" si="6"/>
        <v>1.2829629629629631</v>
      </c>
      <c r="M93" s="13">
        <f t="shared" si="7"/>
        <v>1.1004542093588261</v>
      </c>
      <c r="N93" s="13">
        <f t="shared" si="8"/>
        <v>1.2692282313347212</v>
      </c>
      <c r="O93" s="13">
        <f t="shared" si="9"/>
        <v>1.0928805345100772</v>
      </c>
      <c r="P93" s="13">
        <f t="shared" si="10"/>
        <v>1.2182880357493397</v>
      </c>
      <c r="Q93" s="13">
        <f t="shared" si="11"/>
        <v>1.4193998486158217</v>
      </c>
    </row>
    <row r="94" spans="2:17">
      <c r="B94" s="3">
        <v>196710</v>
      </c>
      <c r="C94" s="7">
        <v>0.57833333333333337</v>
      </c>
      <c r="D94" s="8">
        <v>0.2694380292532772</v>
      </c>
      <c r="E94" s="9">
        <v>3.3979650604722522</v>
      </c>
      <c r="F94" s="8">
        <v>1.6675436048382883</v>
      </c>
      <c r="G94" s="9">
        <v>-0.91999289094961889</v>
      </c>
      <c r="H94" s="9">
        <v>-2.3012067373293252</v>
      </c>
      <c r="I94" s="87">
        <v>-0.14605506027403581</v>
      </c>
      <c r="J94" s="13">
        <v>196710</v>
      </c>
      <c r="K94" s="13">
        <f t="shared" si="5"/>
        <v>1.1884503996885594</v>
      </c>
      <c r="L94" s="13">
        <f t="shared" si="6"/>
        <v>1.2864197530864199</v>
      </c>
      <c r="M94" s="13">
        <f t="shared" si="7"/>
        <v>1.1378472588993351</v>
      </c>
      <c r="N94" s="13">
        <f t="shared" si="8"/>
        <v>1.2903931655371454</v>
      </c>
      <c r="O94" s="13">
        <f t="shared" si="9"/>
        <v>1.0828261112860122</v>
      </c>
      <c r="P94" s="13">
        <f t="shared" si="10"/>
        <v>1.190252709390599</v>
      </c>
      <c r="Q94" s="13">
        <f t="shared" si="11"/>
        <v>1.4173267433113963</v>
      </c>
    </row>
    <row r="95" spans="2:17">
      <c r="B95" s="3">
        <v>196711</v>
      </c>
      <c r="C95" s="7">
        <v>0.57833333333333337</v>
      </c>
      <c r="D95" s="8">
        <v>0.23032629558541462</v>
      </c>
      <c r="E95" s="9">
        <v>-6.0712959524693577</v>
      </c>
      <c r="F95" s="8">
        <v>-2.3485355687198899</v>
      </c>
      <c r="G95" s="9">
        <v>-1.6312410454287467</v>
      </c>
      <c r="H95" s="9">
        <v>0.61056600158635121</v>
      </c>
      <c r="I95" s="87">
        <v>-0.51305382965188184</v>
      </c>
      <c r="J95" s="13">
        <v>196711</v>
      </c>
      <c r="K95" s="13">
        <f t="shared" si="5"/>
        <v>1.1953236045000915</v>
      </c>
      <c r="L95" s="13">
        <f t="shared" si="6"/>
        <v>1.2893827160493829</v>
      </c>
      <c r="M95" s="13">
        <f t="shared" si="7"/>
        <v>1.0687651843244963</v>
      </c>
      <c r="N95" s="13">
        <f t="shared" si="8"/>
        <v>1.2600878230681751</v>
      </c>
      <c r="O95" s="13">
        <f t="shared" si="9"/>
        <v>1.0651626073080949</v>
      </c>
      <c r="P95" s="13">
        <f t="shared" si="10"/>
        <v>1.1975199877670986</v>
      </c>
      <c r="Q95" s="13">
        <f t="shared" si="11"/>
        <v>1.4100550941761569</v>
      </c>
    </row>
    <row r="96" spans="2:17">
      <c r="B96" s="3">
        <v>196712</v>
      </c>
      <c r="C96" s="7">
        <v>0.60833333333333328</v>
      </c>
      <c r="D96" s="8">
        <v>0.49789352738414117</v>
      </c>
      <c r="E96" s="9">
        <v>-0.28661790867761106</v>
      </c>
      <c r="F96" s="8">
        <v>0.27926086359580127</v>
      </c>
      <c r="G96" s="9">
        <v>0.64373270299424223</v>
      </c>
      <c r="H96" s="9">
        <v>2.6600882502542911</v>
      </c>
      <c r="I96" s="87">
        <v>0.49809709661596746</v>
      </c>
      <c r="J96" s="13">
        <v>196712</v>
      </c>
      <c r="K96" s="13">
        <f t="shared" si="5"/>
        <v>1.2025951564274671</v>
      </c>
      <c r="L96" s="13">
        <f t="shared" si="6"/>
        <v>1.2958024691358025</v>
      </c>
      <c r="M96" s="13">
        <f t="shared" si="7"/>
        <v>1.065701911904511</v>
      </c>
      <c r="N96" s="13">
        <f t="shared" si="8"/>
        <v>1.2636067552049408</v>
      </c>
      <c r="O96" s="13">
        <f t="shared" si="9"/>
        <v>1.0720194073514033</v>
      </c>
      <c r="P96" s="13">
        <f t="shared" si="10"/>
        <v>1.229375076256138</v>
      </c>
      <c r="Q96" s="13">
        <f t="shared" si="11"/>
        <v>1.4170785376609338</v>
      </c>
    </row>
    <row r="97" spans="2:17">
      <c r="B97" s="3">
        <v>196801</v>
      </c>
      <c r="C97" s="7">
        <v>0.63916666666666666</v>
      </c>
      <c r="D97" s="8">
        <v>0.30487804878049918</v>
      </c>
      <c r="E97" s="9">
        <v>2.4977698483496846</v>
      </c>
      <c r="F97" s="8">
        <v>1.313783097295157</v>
      </c>
      <c r="G97" s="9">
        <v>1.4401175157195576</v>
      </c>
      <c r="H97" s="9">
        <v>-3.2782263366807327</v>
      </c>
      <c r="I97" s="87">
        <v>-0.30545734321766005</v>
      </c>
      <c r="J97" s="13">
        <v>196801</v>
      </c>
      <c r="K97" s="13">
        <f t="shared" si="5"/>
        <v>1.2102817438022992</v>
      </c>
      <c r="L97" s="13">
        <f t="shared" si="6"/>
        <v>1.2997530864197533</v>
      </c>
      <c r="M97" s="13">
        <f t="shared" si="7"/>
        <v>1.092320692933348</v>
      </c>
      <c r="N97" s="13">
        <f t="shared" si="8"/>
        <v>1.2802078071711029</v>
      </c>
      <c r="O97" s="13">
        <f t="shared" si="9"/>
        <v>1.0874577466085837</v>
      </c>
      <c r="P97" s="13">
        <f t="shared" si="10"/>
        <v>1.1890733787297203</v>
      </c>
      <c r="Q97" s="13">
        <f t="shared" si="11"/>
        <v>1.4127499672084871</v>
      </c>
    </row>
    <row r="98" spans="2:17">
      <c r="B98" s="3">
        <v>196802</v>
      </c>
      <c r="C98" s="7">
        <v>0.63916666666666666</v>
      </c>
      <c r="D98" s="8">
        <v>0.94984802431610227</v>
      </c>
      <c r="E98" s="9">
        <v>1.8276762402088753</v>
      </c>
      <c r="F98" s="8">
        <v>1.493212186652078</v>
      </c>
      <c r="G98" s="9">
        <v>9.3602922695386712E-2</v>
      </c>
      <c r="H98" s="9">
        <v>-2.4858479360655159</v>
      </c>
      <c r="I98" s="87">
        <v>2.6595021787302846</v>
      </c>
      <c r="J98" s="13">
        <v>196802</v>
      </c>
      <c r="K98" s="13">
        <f t="shared" si="5"/>
        <v>1.2180174612814354</v>
      </c>
      <c r="L98" s="13">
        <f t="shared" si="6"/>
        <v>1.3120987654320988</v>
      </c>
      <c r="M98" s="13">
        <f t="shared" si="7"/>
        <v>1.1122847787049757</v>
      </c>
      <c r="N98" s="13">
        <f t="shared" si="8"/>
        <v>1.2993240261622532</v>
      </c>
      <c r="O98" s="13">
        <f t="shared" si="9"/>
        <v>1.0884756388424868</v>
      </c>
      <c r="P98" s="13">
        <f t="shared" si="10"/>
        <v>1.159514822686263</v>
      </c>
      <c r="Q98" s="13">
        <f t="shared" si="11"/>
        <v>1.4503220833664081</v>
      </c>
    </row>
    <row r="99" spans="2:17">
      <c r="B99" s="3">
        <v>196803</v>
      </c>
      <c r="C99" s="7">
        <v>0.66916666666666658</v>
      </c>
      <c r="D99" s="8">
        <v>0.37636432066241454</v>
      </c>
      <c r="E99" s="9">
        <v>0.73124406457738544</v>
      </c>
      <c r="F99" s="8">
        <v>0.62095847125700243</v>
      </c>
      <c r="G99" s="9">
        <v>-0.22792956233267891</v>
      </c>
      <c r="H99" s="9">
        <v>0.84781384829925699</v>
      </c>
      <c r="I99" s="87">
        <v>-0.57888836410448752</v>
      </c>
      <c r="J99" s="13">
        <v>196803</v>
      </c>
      <c r="K99" s="13">
        <f t="shared" si="5"/>
        <v>1.2261680281265104</v>
      </c>
      <c r="L99" s="13">
        <f t="shared" si="6"/>
        <v>1.3170370370370372</v>
      </c>
      <c r="M99" s="13">
        <f t="shared" si="7"/>
        <v>1.1204182951304535</v>
      </c>
      <c r="N99" s="13">
        <f t="shared" si="8"/>
        <v>1.3073922887717853</v>
      </c>
      <c r="O99" s="13">
        <f t="shared" si="9"/>
        <v>1.0859946810827754</v>
      </c>
      <c r="P99" s="13">
        <f t="shared" si="10"/>
        <v>1.1693453499260797</v>
      </c>
      <c r="Q99" s="13">
        <f t="shared" si="11"/>
        <v>1.4419263375837621</v>
      </c>
    </row>
    <row r="100" spans="2:17">
      <c r="B100" s="3">
        <v>196804</v>
      </c>
      <c r="C100" s="7">
        <v>0.66916666666666658</v>
      </c>
      <c r="D100" s="8">
        <v>0.41244844394450197</v>
      </c>
      <c r="E100" s="9">
        <v>4.3367587442255218</v>
      </c>
      <c r="F100" s="8">
        <v>2.1652887284656059</v>
      </c>
      <c r="G100" s="9">
        <v>1.128121913255838</v>
      </c>
      <c r="H100" s="9">
        <v>7.4751864719475618</v>
      </c>
      <c r="I100" s="87">
        <v>-0.91282661190325309</v>
      </c>
      <c r="J100" s="13">
        <v>196804</v>
      </c>
      <c r="K100" s="13">
        <f t="shared" si="5"/>
        <v>1.234373135848057</v>
      </c>
      <c r="L100" s="13">
        <f t="shared" si="6"/>
        <v>1.3224691358024692</v>
      </c>
      <c r="M100" s="13">
        <f t="shared" si="7"/>
        <v>1.169008133516426</v>
      </c>
      <c r="N100" s="13">
        <f t="shared" si="8"/>
        <v>1.3357011066373892</v>
      </c>
      <c r="O100" s="13">
        <f t="shared" si="9"/>
        <v>1.0982460250568631</v>
      </c>
      <c r="P100" s="13">
        <f t="shared" si="10"/>
        <v>1.2567560953341019</v>
      </c>
      <c r="Q100" s="13">
        <f t="shared" si="11"/>
        <v>1.4287640502502557</v>
      </c>
    </row>
    <row r="101" spans="2:17">
      <c r="B101" s="3">
        <v>196805</v>
      </c>
      <c r="C101" s="7">
        <v>0.66916666666666658</v>
      </c>
      <c r="D101" s="8">
        <v>0.70948469006719694</v>
      </c>
      <c r="E101" s="9">
        <v>1.5360983102918668</v>
      </c>
      <c r="F101" s="8">
        <v>1.1983674229338421</v>
      </c>
      <c r="G101" s="9">
        <v>0.48631425758703806</v>
      </c>
      <c r="H101" s="9">
        <v>1.7148139729504708</v>
      </c>
      <c r="I101" s="87">
        <v>0.60117307642831874</v>
      </c>
      <c r="J101" s="13">
        <v>196805</v>
      </c>
      <c r="K101" s="13">
        <f t="shared" si="5"/>
        <v>1.2426331494154403</v>
      </c>
      <c r="L101" s="13">
        <f t="shared" si="6"/>
        <v>1.3318518518518516</v>
      </c>
      <c r="M101" s="13">
        <f t="shared" si="7"/>
        <v>1.1869652477025463</v>
      </c>
      <c r="N101" s="13">
        <f t="shared" si="8"/>
        <v>1.3517077135670985</v>
      </c>
      <c r="O101" s="13">
        <f t="shared" si="9"/>
        <v>1.1035869520600974</v>
      </c>
      <c r="P101" s="13">
        <f t="shared" si="10"/>
        <v>1.2783071244627979</v>
      </c>
      <c r="Q101" s="13">
        <f t="shared" si="11"/>
        <v>1.4373533950460471</v>
      </c>
    </row>
    <row r="102" spans="2:17">
      <c r="B102" s="3">
        <v>196806</v>
      </c>
      <c r="C102" s="7">
        <v>0.66916666666666658</v>
      </c>
      <c r="D102" s="8">
        <v>0.70448646644420965</v>
      </c>
      <c r="E102" s="9">
        <v>4.6364688084008066</v>
      </c>
      <c r="F102" s="8">
        <v>2.5005453253004384</v>
      </c>
      <c r="G102" s="9">
        <v>0.77311884849459844</v>
      </c>
      <c r="H102" s="9">
        <v>0.73766253407780735</v>
      </c>
      <c r="I102" s="87">
        <v>1.9512667150094389</v>
      </c>
      <c r="J102" s="13">
        <v>196806</v>
      </c>
      <c r="K102" s="13">
        <f t="shared" si="5"/>
        <v>1.2509484362402787</v>
      </c>
      <c r="L102" s="13">
        <f t="shared" si="6"/>
        <v>1.3412345679012345</v>
      </c>
      <c r="M102" s="13">
        <f t="shared" si="7"/>
        <v>1.2419985211788322</v>
      </c>
      <c r="N102" s="13">
        <f t="shared" si="8"/>
        <v>1.3855077776104261</v>
      </c>
      <c r="O102" s="13">
        <f t="shared" si="9"/>
        <v>1.1121189907960012</v>
      </c>
      <c r="P102" s="13">
        <f t="shared" si="10"/>
        <v>1.2877367171904073</v>
      </c>
      <c r="Q102" s="13">
        <f t="shared" si="11"/>
        <v>1.4653999934206388</v>
      </c>
    </row>
    <row r="103" spans="2:17">
      <c r="B103" s="3">
        <v>196807</v>
      </c>
      <c r="C103" s="7">
        <v>0.7</v>
      </c>
      <c r="D103" s="8">
        <v>2.0250368188512446</v>
      </c>
      <c r="E103" s="9">
        <v>5.1964619833305026</v>
      </c>
      <c r="F103" s="8">
        <v>3.6815954004331686</v>
      </c>
      <c r="G103" s="9">
        <v>0.6983716629609884</v>
      </c>
      <c r="H103" s="9">
        <v>-1.9028139617136086</v>
      </c>
      <c r="I103" s="87">
        <v>5.1589480307126179</v>
      </c>
      <c r="J103" s="13">
        <v>196807</v>
      </c>
      <c r="K103" s="13">
        <f t="shared" si="5"/>
        <v>1.2597050752939605</v>
      </c>
      <c r="L103" s="13">
        <f t="shared" si="6"/>
        <v>1.3683950617283949</v>
      </c>
      <c r="M103" s="13">
        <f t="shared" si="7"/>
        <v>1.3065385021654172</v>
      </c>
      <c r="N103" s="13">
        <f t="shared" si="8"/>
        <v>1.4365165682235754</v>
      </c>
      <c r="O103" s="13">
        <f t="shared" si="9"/>
        <v>1.1198857146861281</v>
      </c>
      <c r="P103" s="13">
        <f t="shared" si="10"/>
        <v>1.2632334831455956</v>
      </c>
      <c r="Q103" s="13">
        <f t="shared" si="11"/>
        <v>1.5409992175232756</v>
      </c>
    </row>
    <row r="104" spans="2:17">
      <c r="B104" s="3">
        <v>196808</v>
      </c>
      <c r="C104" s="7">
        <v>0.66916666666666658</v>
      </c>
      <c r="D104" s="8">
        <v>1.2269938650306678</v>
      </c>
      <c r="E104" s="9">
        <v>5.9503597703937317</v>
      </c>
      <c r="F104" s="8">
        <v>3.4278972057738439</v>
      </c>
      <c r="G104" s="9">
        <v>0.44234785544398353</v>
      </c>
      <c r="H104" s="9">
        <v>1.3582433526449096</v>
      </c>
      <c r="I104" s="87">
        <v>2.0613065780628306</v>
      </c>
      <c r="J104" s="13">
        <v>196808</v>
      </c>
      <c r="K104" s="13">
        <f t="shared" si="5"/>
        <v>1.2681346017561359</v>
      </c>
      <c r="L104" s="13">
        <f t="shared" si="6"/>
        <v>1.3851851851851849</v>
      </c>
      <c r="M104" s="13">
        <f t="shared" si="7"/>
        <v>1.3842822435829731</v>
      </c>
      <c r="N104" s="13">
        <f t="shared" si="8"/>
        <v>1.4857588795261896</v>
      </c>
      <c r="O104" s="13">
        <f t="shared" si="9"/>
        <v>1.1248395051284659</v>
      </c>
      <c r="P104" s="13">
        <f t="shared" si="10"/>
        <v>1.2803912679588054</v>
      </c>
      <c r="Q104" s="13">
        <f t="shared" si="11"/>
        <v>1.5727639357619796</v>
      </c>
    </row>
    <row r="105" spans="2:17">
      <c r="B105" s="3">
        <v>196809</v>
      </c>
      <c r="C105" s="7">
        <v>0.66916666666666658</v>
      </c>
      <c r="D105" s="8">
        <v>0.53475935828877219</v>
      </c>
      <c r="E105" s="9">
        <v>8.195345288057986</v>
      </c>
      <c r="F105" s="8">
        <v>3.877921065066301</v>
      </c>
      <c r="G105" s="9">
        <v>-0.16428997777107485</v>
      </c>
      <c r="H105" s="9">
        <v>3.3594492643240632</v>
      </c>
      <c r="I105" s="87">
        <v>1.7008110221286634</v>
      </c>
      <c r="J105" s="13">
        <v>196809</v>
      </c>
      <c r="K105" s="13">
        <f t="shared" si="5"/>
        <v>1.2766205357995541</v>
      </c>
      <c r="L105" s="13">
        <f t="shared" si="6"/>
        <v>1.3925925925925924</v>
      </c>
      <c r="M105" s="13">
        <f t="shared" si="7"/>
        <v>1.4977289532058737</v>
      </c>
      <c r="N105" s="13">
        <f t="shared" si="8"/>
        <v>1.5433754360914287</v>
      </c>
      <c r="O105" s="13">
        <f t="shared" si="9"/>
        <v>1.12299150655553</v>
      </c>
      <c r="P105" s="13">
        <f t="shared" si="10"/>
        <v>1.323405362990717</v>
      </c>
      <c r="Q105" s="13">
        <f t="shared" si="11"/>
        <v>1.599513678133484</v>
      </c>
    </row>
    <row r="106" spans="2:17">
      <c r="B106" s="3">
        <v>196810</v>
      </c>
      <c r="C106" s="7">
        <v>0.63916666666666666</v>
      </c>
      <c r="D106" s="8">
        <v>-7.0921985815597388E-2</v>
      </c>
      <c r="E106" s="9">
        <v>-5.8537273432540999</v>
      </c>
      <c r="F106" s="8">
        <v>-2.4725268840608452</v>
      </c>
      <c r="G106" s="9">
        <v>-0.31744393682659011</v>
      </c>
      <c r="H106" s="9">
        <v>0.52820623704631675</v>
      </c>
      <c r="I106" s="87">
        <v>-2.2878951403582208</v>
      </c>
      <c r="J106" s="13">
        <v>196810</v>
      </c>
      <c r="K106" s="13">
        <f t="shared" si="5"/>
        <v>1.2847802687242063</v>
      </c>
      <c r="L106" s="13">
        <f t="shared" si="6"/>
        <v>1.3916049382716047</v>
      </c>
      <c r="M106" s="13">
        <f t="shared" si="7"/>
        <v>1.4100559839442282</v>
      </c>
      <c r="N106" s="13">
        <f t="shared" si="8"/>
        <v>1.5052150635120769</v>
      </c>
      <c r="O106" s="13">
        <f t="shared" si="9"/>
        <v>1.119426638106892</v>
      </c>
      <c r="P106" s="13">
        <f t="shared" si="10"/>
        <v>1.3303956726594395</v>
      </c>
      <c r="Q106" s="13">
        <f t="shared" si="11"/>
        <v>1.562918482422103</v>
      </c>
    </row>
    <row r="107" spans="2:17">
      <c r="B107" s="3">
        <v>196811</v>
      </c>
      <c r="C107" s="7">
        <v>0.60833333333333328</v>
      </c>
      <c r="D107" s="8">
        <v>-0.10645848119233969</v>
      </c>
      <c r="E107" s="9">
        <v>-1.0937148850101219</v>
      </c>
      <c r="F107" s="8">
        <v>-0.49323054986996778</v>
      </c>
      <c r="G107" s="9">
        <v>-0.74525787774199115</v>
      </c>
      <c r="H107" s="9">
        <v>4.548879509433938</v>
      </c>
      <c r="I107" s="87">
        <v>-1.719727593041551</v>
      </c>
      <c r="J107" s="13">
        <v>196811</v>
      </c>
      <c r="K107" s="13">
        <f t="shared" si="5"/>
        <v>1.2925960153589453</v>
      </c>
      <c r="L107" s="13">
        <f t="shared" si="6"/>
        <v>1.3901234567901231</v>
      </c>
      <c r="M107" s="13">
        <f t="shared" si="7"/>
        <v>1.3946339917608541</v>
      </c>
      <c r="N107" s="13">
        <f t="shared" si="8"/>
        <v>1.4977908829775906</v>
      </c>
      <c r="O107" s="13">
        <f t="shared" si="9"/>
        <v>1.1110840229008581</v>
      </c>
      <c r="P107" s="13">
        <f t="shared" si="10"/>
        <v>1.3909137688074407</v>
      </c>
      <c r="Q107" s="13">
        <f t="shared" si="11"/>
        <v>1.5360405420231438</v>
      </c>
    </row>
    <row r="108" spans="2:17">
      <c r="B108" s="3">
        <v>196812</v>
      </c>
      <c r="C108" s="7">
        <v>0.63916666666666666</v>
      </c>
      <c r="D108" s="8">
        <v>0.67495559502663838</v>
      </c>
      <c r="E108" s="9">
        <v>-0.54533060668029432</v>
      </c>
      <c r="F108" s="8">
        <v>0.29703583700871206</v>
      </c>
      <c r="G108" s="9">
        <v>-0.97408828380474677</v>
      </c>
      <c r="H108" s="9">
        <v>-3.2007460573162341</v>
      </c>
      <c r="I108" s="87">
        <v>1.0591414967209221</v>
      </c>
      <c r="J108" s="13">
        <v>196812</v>
      </c>
      <c r="K108" s="13">
        <f t="shared" si="5"/>
        <v>1.3008578582237811</v>
      </c>
      <c r="L108" s="13">
        <f t="shared" si="6"/>
        <v>1.3995061728395057</v>
      </c>
      <c r="M108" s="13">
        <f t="shared" si="7"/>
        <v>1.387028625752615</v>
      </c>
      <c r="N108" s="13">
        <f t="shared" si="8"/>
        <v>1.5022398586634831</v>
      </c>
      <c r="O108" s="13">
        <f t="shared" si="9"/>
        <v>1.1002610836105544</v>
      </c>
      <c r="P108" s="13">
        <f t="shared" si="10"/>
        <v>1.3463941511916677</v>
      </c>
      <c r="Q108" s="13">
        <f t="shared" si="11"/>
        <v>1.5523093848101679</v>
      </c>
    </row>
    <row r="109" spans="2:17">
      <c r="B109" s="3">
        <v>196901</v>
      </c>
      <c r="C109" s="7">
        <v>0.60833333333333328</v>
      </c>
      <c r="D109" s="8">
        <v>0.49400141143260967</v>
      </c>
      <c r="E109" s="9">
        <v>5.8335237224887537</v>
      </c>
      <c r="F109" s="8">
        <v>2.8540406131259162</v>
      </c>
      <c r="G109" s="9">
        <v>-0.33821787245041179</v>
      </c>
      <c r="H109" s="9">
        <v>-0.59207350779097911</v>
      </c>
      <c r="I109" s="87">
        <v>-1.1234638699267288</v>
      </c>
      <c r="J109" s="13">
        <v>196901</v>
      </c>
      <c r="K109" s="13">
        <f t="shared" si="5"/>
        <v>1.3087714101946426</v>
      </c>
      <c r="L109" s="13">
        <f t="shared" si="6"/>
        <v>1.4064197530864193</v>
      </c>
      <c r="M109" s="13">
        <f t="shared" si="7"/>
        <v>1.4679412696736036</v>
      </c>
      <c r="N109" s="13">
        <f t="shared" si="8"/>
        <v>1.5451143943363042</v>
      </c>
      <c r="O109" s="13">
        <f t="shared" si="9"/>
        <v>1.096539803982167</v>
      </c>
      <c r="P109" s="13">
        <f t="shared" si="10"/>
        <v>1.3384225081120147</v>
      </c>
      <c r="Q109" s="13">
        <f t="shared" si="11"/>
        <v>1.5348697497223438</v>
      </c>
    </row>
    <row r="110" spans="2:17">
      <c r="B110" s="3">
        <v>196902</v>
      </c>
      <c r="C110" s="7">
        <v>0.60833333333333328</v>
      </c>
      <c r="D110" s="8">
        <v>0.63202247191012084</v>
      </c>
      <c r="E110" s="9">
        <v>-2.3602216305677493</v>
      </c>
      <c r="F110" s="8">
        <v>-0.49805565929189827</v>
      </c>
      <c r="G110" s="9">
        <v>0.33104253934962735</v>
      </c>
      <c r="H110" s="9">
        <v>-3.9235511093116986</v>
      </c>
      <c r="I110" s="87">
        <v>1.9875284927286605</v>
      </c>
      <c r="J110" s="13">
        <v>196902</v>
      </c>
      <c r="K110" s="13">
        <f t="shared" si="5"/>
        <v>1.3167331029399936</v>
      </c>
      <c r="L110" s="13">
        <f t="shared" si="6"/>
        <v>1.4153086419753083</v>
      </c>
      <c r="M110" s="13">
        <f t="shared" si="7"/>
        <v>1.4332946023027364</v>
      </c>
      <c r="N110" s="13">
        <f t="shared" si="8"/>
        <v>1.5374188646527784</v>
      </c>
      <c r="O110" s="13">
        <f t="shared" si="9"/>
        <v>1.1001698171942491</v>
      </c>
      <c r="P110" s="13">
        <f t="shared" si="10"/>
        <v>1.2859088169477082</v>
      </c>
      <c r="Q110" s="13">
        <f t="shared" si="11"/>
        <v>1.5653757233243484</v>
      </c>
    </row>
    <row r="111" spans="2:17">
      <c r="B111" s="3">
        <v>196903</v>
      </c>
      <c r="C111" s="7">
        <v>0.63916666666666666</v>
      </c>
      <c r="D111" s="8">
        <v>0.34891835310537633</v>
      </c>
      <c r="E111" s="9">
        <v>5.3062126906920026</v>
      </c>
      <c r="F111" s="8">
        <v>2.5281124519754203</v>
      </c>
      <c r="G111" s="9">
        <v>0.25580791993225543</v>
      </c>
      <c r="H111" s="9">
        <v>3.0946993351749619</v>
      </c>
      <c r="I111" s="87">
        <v>0.15160324590945551</v>
      </c>
      <c r="J111" s="13">
        <v>196903</v>
      </c>
      <c r="K111" s="13">
        <f t="shared" si="5"/>
        <v>1.3251492220229515</v>
      </c>
      <c r="L111" s="13">
        <f t="shared" si="6"/>
        <v>1.4202469135802465</v>
      </c>
      <c r="M111" s="13">
        <f t="shared" si="7"/>
        <v>1.5093482623851278</v>
      </c>
      <c r="N111" s="13">
        <f t="shared" si="8"/>
        <v>1.5762865424090844</v>
      </c>
      <c r="O111" s="13">
        <f t="shared" si="9"/>
        <v>1.1029841387193362</v>
      </c>
      <c r="P111" s="13">
        <f t="shared" si="10"/>
        <v>1.3257038285567453</v>
      </c>
      <c r="Q111" s="13">
        <f t="shared" si="11"/>
        <v>1.5677488837315867</v>
      </c>
    </row>
    <row r="112" spans="2:17">
      <c r="B112" s="3">
        <v>196904</v>
      </c>
      <c r="C112" s="7">
        <v>0.60833333333333328</v>
      </c>
      <c r="D112" s="8">
        <v>0.69541029207231819</v>
      </c>
      <c r="E112" s="9">
        <v>2.8273497095668176</v>
      </c>
      <c r="F112" s="8">
        <v>1.7321183328481744</v>
      </c>
      <c r="G112" s="9">
        <v>1.8875637458930106</v>
      </c>
      <c r="H112" s="9">
        <v>2.0968406058777762</v>
      </c>
      <c r="I112" s="87">
        <v>1.6374289114693055</v>
      </c>
      <c r="J112" s="13">
        <v>196904</v>
      </c>
      <c r="K112" s="13">
        <f t="shared" si="5"/>
        <v>1.3332105464569246</v>
      </c>
      <c r="L112" s="13">
        <f t="shared" si="6"/>
        <v>1.4301234567901229</v>
      </c>
      <c r="M112" s="13">
        <f t="shared" si="7"/>
        <v>1.5520228160980254</v>
      </c>
      <c r="N112" s="13">
        <f t="shared" si="8"/>
        <v>1.6035896905883706</v>
      </c>
      <c r="O112" s="13">
        <f t="shared" si="9"/>
        <v>1.1238036674447527</v>
      </c>
      <c r="P112" s="13">
        <f t="shared" si="10"/>
        <v>1.3535017247475996</v>
      </c>
      <c r="Q112" s="13">
        <f t="shared" si="11"/>
        <v>1.5934196572130448</v>
      </c>
    </row>
    <row r="113" spans="2:17">
      <c r="B113" s="3">
        <v>196905</v>
      </c>
      <c r="C113" s="7">
        <v>0.57833333333333337</v>
      </c>
      <c r="D113" s="8">
        <v>0.96685082872927097</v>
      </c>
      <c r="E113" s="9">
        <v>7.1870958960049025</v>
      </c>
      <c r="F113" s="8">
        <v>3.7625612685755043</v>
      </c>
      <c r="G113" s="9">
        <v>-1.286156310921881</v>
      </c>
      <c r="H113" s="9">
        <v>0.37911976565005123</v>
      </c>
      <c r="I113" s="87">
        <v>1.0028767055163661</v>
      </c>
      <c r="J113" s="13">
        <v>196905</v>
      </c>
      <c r="K113" s="13">
        <f t="shared" si="5"/>
        <v>1.3409209474506003</v>
      </c>
      <c r="L113" s="13">
        <f t="shared" si="6"/>
        <v>1.4439506172839498</v>
      </c>
      <c r="M113" s="13">
        <f t="shared" si="7"/>
        <v>1.6635681842188663</v>
      </c>
      <c r="N113" s="13">
        <f t="shared" si="8"/>
        <v>1.6639257351933185</v>
      </c>
      <c r="O113" s="13">
        <f t="shared" si="9"/>
        <v>1.1093497956535405</v>
      </c>
      <c r="P113" s="13">
        <f t="shared" si="10"/>
        <v>1.3586331173145321</v>
      </c>
      <c r="Q113" s="13">
        <f t="shared" si="11"/>
        <v>1.6093996917763533</v>
      </c>
    </row>
    <row r="114" spans="2:17">
      <c r="B114" s="3">
        <v>196906</v>
      </c>
      <c r="C114" s="7">
        <v>0.57833333333333337</v>
      </c>
      <c r="D114" s="8">
        <v>0.95759233926129284</v>
      </c>
      <c r="E114" s="9">
        <v>-2.8446250555590913</v>
      </c>
      <c r="F114" s="8">
        <v>-0.46903626698323109</v>
      </c>
      <c r="G114" s="9">
        <v>0.87447853426550748</v>
      </c>
      <c r="H114" s="9">
        <v>-4.8243835798406112</v>
      </c>
      <c r="I114" s="87">
        <v>0.97841837172869472</v>
      </c>
      <c r="J114" s="13">
        <v>196906</v>
      </c>
      <c r="K114" s="13">
        <f t="shared" si="5"/>
        <v>1.3486759402633561</v>
      </c>
      <c r="L114" s="13">
        <f t="shared" si="6"/>
        <v>1.457777777777777</v>
      </c>
      <c r="M114" s="13">
        <f t="shared" si="7"/>
        <v>1.6162459068342669</v>
      </c>
      <c r="N114" s="13">
        <f t="shared" si="8"/>
        <v>1.6561213200395943</v>
      </c>
      <c r="O114" s="13">
        <f t="shared" si="9"/>
        <v>1.119050821486449</v>
      </c>
      <c r="P114" s="13">
        <f t="shared" si="10"/>
        <v>1.2930874442925333</v>
      </c>
      <c r="Q114" s="13">
        <f t="shared" si="11"/>
        <v>1.6251463540352382</v>
      </c>
    </row>
    <row r="115" spans="2:17">
      <c r="B115" s="3">
        <v>196907</v>
      </c>
      <c r="C115" s="7">
        <v>0.63916666666666666</v>
      </c>
      <c r="D115" s="8">
        <v>0.67750677506774881</v>
      </c>
      <c r="E115" s="9">
        <v>-5.0715639500686134</v>
      </c>
      <c r="F115" s="8">
        <v>-1.6074115373093678</v>
      </c>
      <c r="G115" s="9">
        <v>0.65904203143722284</v>
      </c>
      <c r="H115" s="9">
        <v>-5.0573424126856708</v>
      </c>
      <c r="I115" s="87">
        <v>0.26786590381774544</v>
      </c>
      <c r="J115" s="13">
        <v>196907</v>
      </c>
      <c r="K115" s="13">
        <f t="shared" si="5"/>
        <v>1.3572962273148725</v>
      </c>
      <c r="L115" s="13">
        <f t="shared" si="6"/>
        <v>1.4676543209876534</v>
      </c>
      <c r="M115" s="13">
        <f t="shared" si="7"/>
        <v>1.5342769620788006</v>
      </c>
      <c r="N115" s="13">
        <f t="shared" si="8"/>
        <v>1.6295006348694376</v>
      </c>
      <c r="O115" s="13">
        <f t="shared" si="9"/>
        <v>1.1264258367531883</v>
      </c>
      <c r="P115" s="13">
        <f t="shared" si="10"/>
        <v>1.2276915845392138</v>
      </c>
      <c r="Q115" s="13">
        <f t="shared" si="11"/>
        <v>1.629499567004836</v>
      </c>
    </row>
    <row r="116" spans="2:17">
      <c r="B116" s="3">
        <v>196908</v>
      </c>
      <c r="C116" s="7">
        <v>0.66916666666666658</v>
      </c>
      <c r="D116" s="8">
        <v>0.57200538358008757</v>
      </c>
      <c r="E116" s="9">
        <v>2.6712564543889705</v>
      </c>
      <c r="F116" s="8">
        <v>1.5780491038349624</v>
      </c>
      <c r="G116" s="9">
        <v>8.808732638917971E-2</v>
      </c>
      <c r="H116" s="9">
        <v>3.8590451568124617</v>
      </c>
      <c r="I116" s="87">
        <v>-0.26875606887397652</v>
      </c>
      <c r="J116" s="13">
        <v>196908</v>
      </c>
      <c r="K116" s="13">
        <f t="shared" si="5"/>
        <v>1.3663788012359881</v>
      </c>
      <c r="L116" s="13">
        <f t="shared" si="6"/>
        <v>1.4760493827160486</v>
      </c>
      <c r="M116" s="13">
        <f t="shared" si="7"/>
        <v>1.5752614344565337</v>
      </c>
      <c r="N116" s="13">
        <f t="shared" si="8"/>
        <v>1.65521495503498</v>
      </c>
      <c r="O116" s="13">
        <f t="shared" si="9"/>
        <v>1.1274180751565412</v>
      </c>
      <c r="P116" s="13">
        <f t="shared" si="10"/>
        <v>1.2750687571729684</v>
      </c>
      <c r="Q116" s="13">
        <f t="shared" si="11"/>
        <v>1.6251201880262354</v>
      </c>
    </row>
    <row r="117" spans="2:17">
      <c r="B117" s="3">
        <v>196909</v>
      </c>
      <c r="C117" s="7">
        <v>0.6875</v>
      </c>
      <c r="D117" s="8">
        <v>0.10036801605888268</v>
      </c>
      <c r="E117" s="9">
        <v>6.2361697847515662</v>
      </c>
      <c r="F117" s="8">
        <v>2.7418707598108876</v>
      </c>
      <c r="G117" s="9">
        <v>-1.1453601923981676</v>
      </c>
      <c r="H117" s="9">
        <v>-2.3695384320422108</v>
      </c>
      <c r="I117" s="87">
        <v>-0.89818932223919856</v>
      </c>
      <c r="J117" s="13">
        <v>196909</v>
      </c>
      <c r="K117" s="13">
        <f t="shared" si="5"/>
        <v>1.3757726554944856</v>
      </c>
      <c r="L117" s="13">
        <f t="shared" si="6"/>
        <v>1.47753086419753</v>
      </c>
      <c r="M117" s="13">
        <f t="shared" si="7"/>
        <v>1.6734974120629562</v>
      </c>
      <c r="N117" s="13">
        <f t="shared" si="8"/>
        <v>1.7005988098991012</v>
      </c>
      <c r="O117" s="13">
        <f t="shared" si="9"/>
        <v>1.1145050773217966</v>
      </c>
      <c r="P117" s="13">
        <f t="shared" si="10"/>
        <v>1.244855512936792</v>
      </c>
      <c r="Q117" s="13">
        <f t="shared" si="11"/>
        <v>1.6105235320238303</v>
      </c>
    </row>
    <row r="118" spans="2:17">
      <c r="B118" s="3">
        <v>196910</v>
      </c>
      <c r="C118" s="7">
        <v>0.6875</v>
      </c>
      <c r="D118" s="8">
        <v>0.46791443850267012</v>
      </c>
      <c r="E118" s="9">
        <v>2.0008836710218914</v>
      </c>
      <c r="F118" s="8">
        <v>1.2212095871098261</v>
      </c>
      <c r="G118" s="9">
        <v>2.3429086517245707</v>
      </c>
      <c r="H118" s="9">
        <v>3.9855982321869545</v>
      </c>
      <c r="I118" s="87">
        <v>-0.76306124198750269</v>
      </c>
      <c r="J118" s="13">
        <v>196910</v>
      </c>
      <c r="K118" s="13">
        <f t="shared" si="5"/>
        <v>1.3852310925010101</v>
      </c>
      <c r="L118" s="13">
        <f t="shared" si="6"/>
        <v>1.4844444444444436</v>
      </c>
      <c r="M118" s="13">
        <f t="shared" si="7"/>
        <v>1.7069821485158978</v>
      </c>
      <c r="N118" s="13">
        <f t="shared" si="8"/>
        <v>1.7213666856038647</v>
      </c>
      <c r="O118" s="13">
        <f t="shared" si="9"/>
        <v>1.1406169132022785</v>
      </c>
      <c r="P118" s="13">
        <f t="shared" si="10"/>
        <v>1.2944704522536827</v>
      </c>
      <c r="Q118" s="13">
        <f t="shared" si="11"/>
        <v>1.5982342511578682</v>
      </c>
    </row>
    <row r="119" spans="2:17">
      <c r="B119" s="3">
        <v>196911</v>
      </c>
      <c r="C119" s="7">
        <v>0.6875</v>
      </c>
      <c r="D119" s="8">
        <v>0.73186959414504038</v>
      </c>
      <c r="E119" s="9">
        <v>4.5792079207920722</v>
      </c>
      <c r="F119" s="8">
        <v>2.4960291307092115</v>
      </c>
      <c r="G119" s="9">
        <v>-0.38655659875595849</v>
      </c>
      <c r="H119" s="9">
        <v>-2.6474519310188307</v>
      </c>
      <c r="I119" s="87">
        <v>2.2541574350465039</v>
      </c>
      <c r="J119" s="13">
        <v>196911</v>
      </c>
      <c r="K119" s="13">
        <f t="shared" si="5"/>
        <v>1.3947545562619545</v>
      </c>
      <c r="L119" s="13">
        <f t="shared" si="6"/>
        <v>1.4953086419753077</v>
      </c>
      <c r="M119" s="13">
        <f t="shared" si="7"/>
        <v>1.7851484102672446</v>
      </c>
      <c r="N119" s="13">
        <f t="shared" si="8"/>
        <v>1.7643324995228609</v>
      </c>
      <c r="O119" s="13">
        <f t="shared" si="9"/>
        <v>1.1362077832577686</v>
      </c>
      <c r="P119" s="13">
        <f t="shared" si="10"/>
        <v>1.2601999692690244</v>
      </c>
      <c r="Q119" s="13">
        <f t="shared" si="11"/>
        <v>1.6342609673598032</v>
      </c>
    </row>
    <row r="120" spans="2:17">
      <c r="B120" s="3">
        <v>196912</v>
      </c>
      <c r="C120" s="7">
        <v>0.70833333333333337</v>
      </c>
      <c r="D120" s="8">
        <v>0.62747688243063315</v>
      </c>
      <c r="E120" s="9">
        <v>6.09467455621302</v>
      </c>
      <c r="F120" s="8">
        <v>3.0595641561995373</v>
      </c>
      <c r="G120" s="9">
        <v>6.4045776185614842E-2</v>
      </c>
      <c r="H120" s="9">
        <v>-1.7496538070858854</v>
      </c>
      <c r="I120" s="87">
        <v>1.5992693938257896</v>
      </c>
      <c r="J120" s="13">
        <v>196912</v>
      </c>
      <c r="K120" s="13">
        <f t="shared" si="5"/>
        <v>1.4046340677021434</v>
      </c>
      <c r="L120" s="13">
        <f t="shared" si="6"/>
        <v>1.5046913580246901</v>
      </c>
      <c r="M120" s="13">
        <f t="shared" si="7"/>
        <v>1.8939473962184437</v>
      </c>
      <c r="N120" s="13">
        <f t="shared" si="8"/>
        <v>1.8183133842744419</v>
      </c>
      <c r="O120" s="13">
        <f t="shared" si="9"/>
        <v>1.1369354763516375</v>
      </c>
      <c r="P120" s="13">
        <f t="shared" si="10"/>
        <v>1.2381508325298138</v>
      </c>
      <c r="Q120" s="13">
        <f t="shared" si="11"/>
        <v>1.6603972028260299</v>
      </c>
    </row>
    <row r="121" spans="2:17">
      <c r="B121" s="3">
        <v>197001</v>
      </c>
      <c r="C121" s="7">
        <v>0.6875</v>
      </c>
      <c r="D121" s="8">
        <v>0.853298326222518</v>
      </c>
      <c r="E121" s="9">
        <v>-1.9854991634132735</v>
      </c>
      <c r="F121" s="8">
        <v>-0.18185578650623879</v>
      </c>
      <c r="G121" s="9">
        <v>0.34332639243508023</v>
      </c>
      <c r="H121" s="9">
        <v>-5.6688000000000001</v>
      </c>
      <c r="I121" s="87">
        <v>1.7026355948045213</v>
      </c>
      <c r="J121" s="13">
        <v>197001</v>
      </c>
      <c r="K121" s="13">
        <f t="shared" si="5"/>
        <v>1.4142909269175956</v>
      </c>
      <c r="L121" s="13">
        <f t="shared" si="6"/>
        <v>1.5175308641975296</v>
      </c>
      <c r="M121" s="13">
        <f t="shared" si="7"/>
        <v>1.8563430865110391</v>
      </c>
      <c r="N121" s="13">
        <f t="shared" si="8"/>
        <v>1.8150066761683215</v>
      </c>
      <c r="O121" s="13">
        <f t="shared" si="9"/>
        <v>1.1408388759069101</v>
      </c>
      <c r="P121" s="13">
        <f t="shared" si="10"/>
        <v>1.1679625381353638</v>
      </c>
      <c r="Q121" s="13">
        <f t="shared" si="11"/>
        <v>1.6886677166164845</v>
      </c>
    </row>
    <row r="122" spans="2:17">
      <c r="B122" s="3">
        <v>197002</v>
      </c>
      <c r="C122" s="7">
        <v>0.70833333333333337</v>
      </c>
      <c r="D122" s="8">
        <v>0.68337129840547739</v>
      </c>
      <c r="E122" s="9">
        <v>1.3599635825651379</v>
      </c>
      <c r="F122" s="8">
        <v>1.1054952948916394</v>
      </c>
      <c r="G122" s="9">
        <v>2.0868620851369366</v>
      </c>
      <c r="H122" s="9">
        <v>3.2584</v>
      </c>
      <c r="I122" s="87">
        <v>2.4413172211676484</v>
      </c>
      <c r="J122" s="13">
        <v>197002</v>
      </c>
      <c r="K122" s="13">
        <f t="shared" si="5"/>
        <v>1.4243088209832619</v>
      </c>
      <c r="L122" s="13">
        <f t="shared" si="6"/>
        <v>1.5279012345679002</v>
      </c>
      <c r="M122" s="13">
        <f t="shared" si="7"/>
        <v>1.8815886764550549</v>
      </c>
      <c r="N122" s="13">
        <f t="shared" si="8"/>
        <v>1.8350714895753313</v>
      </c>
      <c r="O122" s="13">
        <f t="shared" si="9"/>
        <v>1.1646466098607138</v>
      </c>
      <c r="P122" s="13">
        <f t="shared" si="10"/>
        <v>1.2060194294779665</v>
      </c>
      <c r="Q122" s="13">
        <f t="shared" si="11"/>
        <v>1.7298934523905414</v>
      </c>
    </row>
    <row r="123" spans="2:17">
      <c r="B123" s="3">
        <v>197003</v>
      </c>
      <c r="C123" s="7">
        <v>0.70833333333333337</v>
      </c>
      <c r="D123" s="8">
        <v>0.48480930833871838</v>
      </c>
      <c r="E123" s="9">
        <v>4.0925167012855646</v>
      </c>
      <c r="F123" s="8">
        <v>2.1142168006377653</v>
      </c>
      <c r="G123" s="9">
        <v>9.1648748534680011E-2</v>
      </c>
      <c r="H123" s="9">
        <v>0.22270000000000001</v>
      </c>
      <c r="I123" s="87">
        <v>-0.91615693389422126</v>
      </c>
      <c r="J123" s="13">
        <v>197003</v>
      </c>
      <c r="K123" s="13">
        <f t="shared" si="5"/>
        <v>1.4343976751318934</v>
      </c>
      <c r="L123" s="13">
        <f t="shared" si="6"/>
        <v>1.5353086419753075</v>
      </c>
      <c r="M123" s="13">
        <f t="shared" si="7"/>
        <v>1.9585930072884761</v>
      </c>
      <c r="N123" s="13">
        <f t="shared" si="8"/>
        <v>1.8738688793116467</v>
      </c>
      <c r="O123" s="13">
        <f t="shared" si="9"/>
        <v>1.1657139939035028</v>
      </c>
      <c r="P123" s="13">
        <f t="shared" si="10"/>
        <v>1.2087052347474139</v>
      </c>
      <c r="Q123" s="13">
        <f t="shared" si="11"/>
        <v>1.7140449135774833</v>
      </c>
    </row>
    <row r="124" spans="2:17">
      <c r="B124" s="3">
        <v>197004</v>
      </c>
      <c r="C124" s="7">
        <v>0.6875</v>
      </c>
      <c r="D124" s="8">
        <v>0.61112898037953833</v>
      </c>
      <c r="E124" s="9">
        <v>-14.070758278502849</v>
      </c>
      <c r="F124" s="8">
        <v>-5.4450329802557889</v>
      </c>
      <c r="G124" s="9">
        <v>-0.49740250739482467</v>
      </c>
      <c r="H124" s="9">
        <v>-8.8981999999999992</v>
      </c>
      <c r="I124" s="87">
        <v>-0.73937600731737685</v>
      </c>
      <c r="J124" s="13">
        <v>197004</v>
      </c>
      <c r="K124" s="13">
        <f t="shared" si="5"/>
        <v>1.4442591591484251</v>
      </c>
      <c r="L124" s="13">
        <f t="shared" si="6"/>
        <v>1.5446913580246902</v>
      </c>
      <c r="M124" s="13">
        <f t="shared" si="7"/>
        <v>1.683004119573255</v>
      </c>
      <c r="N124" s="13">
        <f t="shared" si="8"/>
        <v>1.7718361008263779</v>
      </c>
      <c r="O124" s="13">
        <f t="shared" si="9"/>
        <v>1.1599157032687744</v>
      </c>
      <c r="P124" s="13">
        <f t="shared" si="10"/>
        <v>1.1011522255491195</v>
      </c>
      <c r="Q124" s="13">
        <f t="shared" si="11"/>
        <v>1.7013716767318476</v>
      </c>
    </row>
    <row r="125" spans="2:17">
      <c r="B125" s="3">
        <v>197005</v>
      </c>
      <c r="C125" s="7">
        <v>0.6875</v>
      </c>
      <c r="D125" s="8">
        <v>0.63938618925831747</v>
      </c>
      <c r="E125" s="9">
        <v>-1.6130044561601831</v>
      </c>
      <c r="F125" s="8">
        <v>-0.17808616588647841</v>
      </c>
      <c r="G125" s="9">
        <v>-1.2471382849736488</v>
      </c>
      <c r="H125" s="9">
        <v>-6.2529000000000003</v>
      </c>
      <c r="I125" s="87">
        <v>-1.4092804793711058</v>
      </c>
      <c r="J125" s="13">
        <v>197005</v>
      </c>
      <c r="K125" s="13">
        <f t="shared" si="5"/>
        <v>1.4541884408675705</v>
      </c>
      <c r="L125" s="13">
        <f t="shared" si="6"/>
        <v>1.5545679012345668</v>
      </c>
      <c r="M125" s="13">
        <f t="shared" si="7"/>
        <v>1.6558571881271789</v>
      </c>
      <c r="N125" s="13">
        <f t="shared" si="8"/>
        <v>1.7686807058486236</v>
      </c>
      <c r="O125" s="13">
        <f t="shared" si="9"/>
        <v>1.1454499504598881</v>
      </c>
      <c r="P125" s="13">
        <f t="shared" si="10"/>
        <v>1.0322982780377585</v>
      </c>
      <c r="Q125" s="13">
        <f t="shared" si="11"/>
        <v>1.6773945778101167</v>
      </c>
    </row>
    <row r="126" spans="2:17">
      <c r="B126" s="3">
        <v>197006</v>
      </c>
      <c r="C126" s="7">
        <v>0.6875</v>
      </c>
      <c r="D126" s="8">
        <v>0.73062261753493729</v>
      </c>
      <c r="E126" s="9">
        <v>1.4416943097729229</v>
      </c>
      <c r="F126" s="8">
        <v>1.1737379029555073</v>
      </c>
      <c r="G126" s="9">
        <v>1.5870464042325172</v>
      </c>
      <c r="H126" s="9">
        <v>-2.6023000000000001</v>
      </c>
      <c r="I126" s="87">
        <v>1.8236294874011898</v>
      </c>
      <c r="J126" s="13">
        <v>197006</v>
      </c>
      <c r="K126" s="13">
        <f t="shared" ref="K126:K189" si="12">K125*(1+C126/100)</f>
        <v>1.4641859863985349</v>
      </c>
      <c r="L126" s="13">
        <f t="shared" ref="L126:L189" si="13">L125*(1+D126/100)</f>
        <v>1.5659259259259246</v>
      </c>
      <c r="M126" s="13">
        <f t="shared" ref="M126:M189" si="14">M125*(1+E126/100)</f>
        <v>1.6797295869863744</v>
      </c>
      <c r="N126" s="13">
        <f t="shared" ref="N126:N189" si="15">N125*(1+F126/100)</f>
        <v>1.7894403816754296</v>
      </c>
      <c r="O126" s="13">
        <f t="shared" ref="O126:O189" si="16">O125*(1+G126/100)</f>
        <v>1.1636287727109447</v>
      </c>
      <c r="P126" s="13">
        <f t="shared" ref="P126:P189" si="17">P125*(1+H126/100)</f>
        <v>1.0054347799483818</v>
      </c>
      <c r="Q126" s="13">
        <f t="shared" ref="Q126:Q189" si="18">Q125*(1+I126/100)</f>
        <v>1.7079840399511306</v>
      </c>
    </row>
    <row r="127" spans="2:17">
      <c r="B127" s="3">
        <v>197007</v>
      </c>
      <c r="C127" s="7">
        <v>0.70833333333333337</v>
      </c>
      <c r="D127" s="8">
        <v>1.5452538631346657</v>
      </c>
      <c r="E127" s="9">
        <v>1.7293422211042575</v>
      </c>
      <c r="F127" s="8">
        <v>1.8779679368087399</v>
      </c>
      <c r="G127" s="9">
        <v>1.3990035913631427</v>
      </c>
      <c r="H127" s="9">
        <v>6.5949</v>
      </c>
      <c r="I127" s="87">
        <v>1.9212070002572486</v>
      </c>
      <c r="J127" s="13">
        <v>197007</v>
      </c>
      <c r="K127" s="13">
        <f t="shared" si="12"/>
        <v>1.4745573038021913</v>
      </c>
      <c r="L127" s="13">
        <f t="shared" si="13"/>
        <v>1.5901234567901223</v>
      </c>
      <c r="M127" s="13">
        <f t="shared" si="14"/>
        <v>1.70877785993451</v>
      </c>
      <c r="N127" s="13">
        <f t="shared" si="15"/>
        <v>1.8230454982916022</v>
      </c>
      <c r="O127" s="13">
        <f t="shared" si="16"/>
        <v>1.1799079810313056</v>
      </c>
      <c r="P127" s="13">
        <f t="shared" si="17"/>
        <v>1.0717421982511977</v>
      </c>
      <c r="Q127" s="13">
        <f t="shared" si="18"/>
        <v>1.7407979488899481</v>
      </c>
    </row>
    <row r="128" spans="2:17">
      <c r="B128" s="3">
        <v>197008</v>
      </c>
      <c r="C128" s="7">
        <v>0.70833333333333337</v>
      </c>
      <c r="D128" s="8">
        <v>0.7763975155279601</v>
      </c>
      <c r="E128" s="9">
        <v>-2.0522964702973434</v>
      </c>
      <c r="F128" s="8">
        <v>-0.26503106493094741</v>
      </c>
      <c r="G128" s="9">
        <v>0.44305055878496385</v>
      </c>
      <c r="H128" s="9">
        <v>3.4563999999999999</v>
      </c>
      <c r="I128" s="87">
        <v>2.2980482409933112</v>
      </c>
      <c r="J128" s="13">
        <v>197008</v>
      </c>
      <c r="K128" s="13">
        <f t="shared" si="12"/>
        <v>1.4850020847041234</v>
      </c>
      <c r="L128" s="13">
        <f t="shared" si="13"/>
        <v>1.6024691358024681</v>
      </c>
      <c r="M128" s="13">
        <f t="shared" si="14"/>
        <v>1.6737086722298515</v>
      </c>
      <c r="N128" s="13">
        <f t="shared" si="15"/>
        <v>1.8182138613933043</v>
      </c>
      <c r="O128" s="13">
        <f t="shared" si="16"/>
        <v>1.1851355699344133</v>
      </c>
      <c r="P128" s="13">
        <f t="shared" si="17"/>
        <v>1.1087858955915522</v>
      </c>
      <c r="Q128" s="13">
        <f t="shared" si="18"/>
        <v>1.7808023255336611</v>
      </c>
    </row>
    <row r="129" spans="2:17">
      <c r="B129" s="3">
        <v>197009</v>
      </c>
      <c r="C129" s="7">
        <v>0.70833333333333337</v>
      </c>
      <c r="D129" s="8">
        <v>0.49306625577811847</v>
      </c>
      <c r="E129" s="9">
        <v>-3.6478384348374915</v>
      </c>
      <c r="F129" s="8">
        <v>-1.1398096619792635</v>
      </c>
      <c r="G129" s="9">
        <v>0.93256730055162185</v>
      </c>
      <c r="H129" s="9">
        <v>3.4304999999999999</v>
      </c>
      <c r="I129" s="87">
        <v>-0.69600043595676286</v>
      </c>
      <c r="J129" s="13">
        <v>197009</v>
      </c>
      <c r="K129" s="13">
        <f t="shared" si="12"/>
        <v>1.4955208494707777</v>
      </c>
      <c r="L129" s="13">
        <f t="shared" si="13"/>
        <v>1.6103703703703693</v>
      </c>
      <c r="M129" s="13">
        <f t="shared" si="14"/>
        <v>1.6126544839970427</v>
      </c>
      <c r="N129" s="13">
        <f t="shared" si="15"/>
        <v>1.7974896841256971</v>
      </c>
      <c r="O129" s="13">
        <f t="shared" si="16"/>
        <v>1.1961877567268278</v>
      </c>
      <c r="P129" s="13">
        <f t="shared" si="17"/>
        <v>1.1468227957398205</v>
      </c>
      <c r="Q129" s="13">
        <f t="shared" si="18"/>
        <v>1.7684079335844185</v>
      </c>
    </row>
    <row r="130" spans="2:17">
      <c r="B130" s="3">
        <v>197010</v>
      </c>
      <c r="C130" s="7">
        <v>0.6875</v>
      </c>
      <c r="D130" s="8">
        <v>0.76663600122661713</v>
      </c>
      <c r="E130" s="9">
        <v>2.0436235016702664</v>
      </c>
      <c r="F130" s="8">
        <v>1.4530241566549584</v>
      </c>
      <c r="G130" s="9">
        <v>-0.17700762976930706</v>
      </c>
      <c r="H130" s="9">
        <v>-1.5738000000000001</v>
      </c>
      <c r="I130" s="87">
        <v>0.71285595632811005</v>
      </c>
      <c r="J130" s="13">
        <v>197010</v>
      </c>
      <c r="K130" s="13">
        <f t="shared" si="12"/>
        <v>1.5058025553108891</v>
      </c>
      <c r="L130" s="13">
        <f t="shared" si="13"/>
        <v>1.6227160493827151</v>
      </c>
      <c r="M130" s="13">
        <f t="shared" si="14"/>
        <v>1.6456110700327455</v>
      </c>
      <c r="N130" s="13">
        <f t="shared" si="15"/>
        <v>1.8236076434494244</v>
      </c>
      <c r="O130" s="13">
        <f t="shared" si="16"/>
        <v>1.1940704131310549</v>
      </c>
      <c r="P130" s="13">
        <f t="shared" si="17"/>
        <v>1.1287740985804671</v>
      </c>
      <c r="Q130" s="13">
        <f t="shared" si="18"/>
        <v>1.7810141348711539</v>
      </c>
    </row>
    <row r="131" spans="2:17">
      <c r="B131" s="3">
        <v>197011</v>
      </c>
      <c r="C131" s="7">
        <v>0.64583333333333337</v>
      </c>
      <c r="D131" s="8">
        <v>0.76080340839927985</v>
      </c>
      <c r="E131" s="9">
        <v>-4.3841068104499499</v>
      </c>
      <c r="F131" s="8">
        <v>-1.2582605792564103</v>
      </c>
      <c r="G131" s="9">
        <v>2.8481113080799143</v>
      </c>
      <c r="H131" s="9">
        <v>2.57</v>
      </c>
      <c r="I131" s="87">
        <v>0.15712663790096104</v>
      </c>
      <c r="J131" s="13">
        <v>197011</v>
      </c>
      <c r="K131" s="13">
        <f t="shared" si="12"/>
        <v>1.5155275301472717</v>
      </c>
      <c r="L131" s="13">
        <f t="shared" si="13"/>
        <v>1.6350617283950608</v>
      </c>
      <c r="M131" s="13">
        <f t="shared" si="14"/>
        <v>1.5734657230379216</v>
      </c>
      <c r="N131" s="13">
        <f t="shared" si="15"/>
        <v>1.8006619073515935</v>
      </c>
      <c r="O131" s="13">
        <f t="shared" si="16"/>
        <v>1.228078867593877</v>
      </c>
      <c r="P131" s="13">
        <f t="shared" si="17"/>
        <v>1.157783592913985</v>
      </c>
      <c r="Q131" s="13">
        <f t="shared" si="18"/>
        <v>1.7838125825018176</v>
      </c>
    </row>
    <row r="132" spans="2:17">
      <c r="B132" s="3">
        <v>197012</v>
      </c>
      <c r="C132" s="7">
        <v>0.66666666666666663</v>
      </c>
      <c r="D132" s="8">
        <v>0.66445182724252927</v>
      </c>
      <c r="E132" s="9">
        <v>-0.40950590762621752</v>
      </c>
      <c r="F132" s="8">
        <v>0.34672169531619368</v>
      </c>
      <c r="G132" s="9">
        <v>0.36418871996572394</v>
      </c>
      <c r="H132" s="9">
        <v>5.2788000000000004</v>
      </c>
      <c r="I132" s="87">
        <v>1.9298438378523237</v>
      </c>
      <c r="J132" s="13">
        <v>197012</v>
      </c>
      <c r="K132" s="13">
        <f t="shared" si="12"/>
        <v>1.5256310470149201</v>
      </c>
      <c r="L132" s="13">
        <f t="shared" si="13"/>
        <v>1.6459259259259251</v>
      </c>
      <c r="M132" s="13">
        <f t="shared" si="14"/>
        <v>1.5670222879476077</v>
      </c>
      <c r="N132" s="13">
        <f t="shared" si="15"/>
        <v>1.8069051928436759</v>
      </c>
      <c r="O132" s="13">
        <f t="shared" si="16"/>
        <v>1.2325513923019367</v>
      </c>
      <c r="P132" s="13">
        <f t="shared" si="17"/>
        <v>1.2189006732167285</v>
      </c>
      <c r="Q132" s="13">
        <f t="shared" si="18"/>
        <v>1.8182373797040634</v>
      </c>
    </row>
    <row r="133" spans="2:17">
      <c r="B133" s="3">
        <v>197101</v>
      </c>
      <c r="C133" s="7">
        <v>0.625</v>
      </c>
      <c r="D133" s="8">
        <v>1.740174017401741</v>
      </c>
      <c r="E133" s="9">
        <v>4.8264239973036638</v>
      </c>
      <c r="F133" s="8">
        <v>3.3218551853243654</v>
      </c>
      <c r="G133" s="9">
        <v>2.509566236545921</v>
      </c>
      <c r="H133" s="9">
        <v>4.6208</v>
      </c>
      <c r="I133" s="87">
        <v>4.0131124942051297</v>
      </c>
      <c r="J133" s="13">
        <v>197101</v>
      </c>
      <c r="K133" s="13">
        <f t="shared" si="12"/>
        <v>1.5351662410587634</v>
      </c>
      <c r="L133" s="13">
        <f t="shared" si="13"/>
        <v>1.6745679012345671</v>
      </c>
      <c r="M133" s="13">
        <f t="shared" si="14"/>
        <v>1.6426534276962079</v>
      </c>
      <c r="N133" s="13">
        <f t="shared" si="15"/>
        <v>1.866927966686049</v>
      </c>
      <c r="O133" s="13">
        <f t="shared" si="16"/>
        <v>1.2634830858912227</v>
      </c>
      <c r="P133" s="13">
        <f t="shared" si="17"/>
        <v>1.2752236355247271</v>
      </c>
      <c r="Q133" s="13">
        <f t="shared" si="18"/>
        <v>1.8912052911632751</v>
      </c>
    </row>
    <row r="134" spans="2:17">
      <c r="B134" s="3">
        <v>197102</v>
      </c>
      <c r="C134" s="7">
        <v>0.60416666666666663</v>
      </c>
      <c r="D134" s="8">
        <v>1.0911235623709992</v>
      </c>
      <c r="E134" s="9">
        <v>5.999614172722012</v>
      </c>
      <c r="F134" s="8">
        <v>3.3513901387491281</v>
      </c>
      <c r="G134" s="9">
        <v>-0.21746357205195258</v>
      </c>
      <c r="H134" s="9">
        <v>0.93220000000000003</v>
      </c>
      <c r="I134" s="87">
        <v>1.7885117691778929</v>
      </c>
      <c r="J134" s="13">
        <v>197102</v>
      </c>
      <c r="K134" s="13">
        <f t="shared" si="12"/>
        <v>1.5444412037651603</v>
      </c>
      <c r="L134" s="13">
        <f t="shared" si="13"/>
        <v>1.692839506172839</v>
      </c>
      <c r="M134" s="13">
        <f t="shared" si="14"/>
        <v>1.7412062955529735</v>
      </c>
      <c r="N134" s="13">
        <f t="shared" si="15"/>
        <v>1.9294960064591147</v>
      </c>
      <c r="O134" s="13">
        <f t="shared" si="16"/>
        <v>1.2607354704403713</v>
      </c>
      <c r="P134" s="13">
        <f t="shared" si="17"/>
        <v>1.2871112702550886</v>
      </c>
      <c r="Q134" s="13">
        <f t="shared" si="18"/>
        <v>1.9250297203750453</v>
      </c>
    </row>
    <row r="135" spans="2:17">
      <c r="B135" s="3">
        <v>197103</v>
      </c>
      <c r="C135" s="7">
        <v>0.60416666666666663</v>
      </c>
      <c r="D135" s="8">
        <v>1.1668611435239118</v>
      </c>
      <c r="E135" s="9">
        <v>6.5578743023537944</v>
      </c>
      <c r="F135" s="8">
        <v>3.640717842528014</v>
      </c>
      <c r="G135" s="9">
        <v>1.8139592062191592</v>
      </c>
      <c r="H135" s="9">
        <v>4.2850000000000001</v>
      </c>
      <c r="I135" s="87">
        <v>2.728005095153164</v>
      </c>
      <c r="J135" s="13">
        <v>197103</v>
      </c>
      <c r="K135" s="13">
        <f t="shared" si="12"/>
        <v>1.5537722027045748</v>
      </c>
      <c r="L135" s="13">
        <f t="shared" si="13"/>
        <v>1.712592592592592</v>
      </c>
      <c r="M135" s="13">
        <f t="shared" si="14"/>
        <v>1.8553924157600084</v>
      </c>
      <c r="N135" s="13">
        <f t="shared" si="15"/>
        <v>1.9997435118371372</v>
      </c>
      <c r="O135" s="13">
        <f t="shared" si="16"/>
        <v>1.2836046975724948</v>
      </c>
      <c r="P135" s="13">
        <f t="shared" si="17"/>
        <v>1.3422639881855192</v>
      </c>
      <c r="Q135" s="13">
        <f t="shared" si="18"/>
        <v>1.9775446292300891</v>
      </c>
    </row>
    <row r="136" spans="2:17">
      <c r="B136" s="3">
        <v>197104</v>
      </c>
      <c r="C136" s="7">
        <v>0.5625</v>
      </c>
      <c r="D136" s="8">
        <v>1.211072664359869</v>
      </c>
      <c r="E136" s="9">
        <v>5.2206091659550147</v>
      </c>
      <c r="F136" s="8">
        <v>3.1091588115696851</v>
      </c>
      <c r="G136" s="9">
        <v>-0.59398672715848089</v>
      </c>
      <c r="H136" s="9">
        <v>3.2532999999999999</v>
      </c>
      <c r="I136" s="87">
        <v>2.6072310844681965</v>
      </c>
      <c r="J136" s="13">
        <v>197104</v>
      </c>
      <c r="K136" s="13">
        <f t="shared" si="12"/>
        <v>1.562512171344788</v>
      </c>
      <c r="L136" s="13">
        <f t="shared" si="13"/>
        <v>1.7333333333333329</v>
      </c>
      <c r="M136" s="13">
        <f t="shared" si="14"/>
        <v>1.9522552022816095</v>
      </c>
      <c r="N136" s="13">
        <f t="shared" si="15"/>
        <v>2.0619187134442143</v>
      </c>
      <c r="O136" s="13">
        <f t="shared" si="16"/>
        <v>1.2759802560397315</v>
      </c>
      <c r="P136" s="13">
        <f t="shared" si="17"/>
        <v>1.3859318625131585</v>
      </c>
      <c r="Q136" s="13">
        <f t="shared" si="18"/>
        <v>2.0291037875126072</v>
      </c>
    </row>
    <row r="137" spans="2:17">
      <c r="B137" s="3">
        <v>197105</v>
      </c>
      <c r="C137" s="7">
        <v>0.54166666666666663</v>
      </c>
      <c r="D137" s="8">
        <v>0.88319088319086525</v>
      </c>
      <c r="E137" s="9">
        <v>0.1623200952277859</v>
      </c>
      <c r="F137" s="8">
        <v>0.74411816060700275</v>
      </c>
      <c r="G137" s="9">
        <v>0.63578936102792327</v>
      </c>
      <c r="H137" s="9">
        <v>-2.3786999999999998</v>
      </c>
      <c r="I137" s="87">
        <v>1.6414237837400438</v>
      </c>
      <c r="J137" s="13">
        <v>197105</v>
      </c>
      <c r="K137" s="13">
        <f t="shared" si="12"/>
        <v>1.5709757789395722</v>
      </c>
      <c r="L137" s="13">
        <f t="shared" si="13"/>
        <v>1.7486419753086413</v>
      </c>
      <c r="M137" s="13">
        <f t="shared" si="14"/>
        <v>1.9554241047850425</v>
      </c>
      <c r="N137" s="13">
        <f t="shared" si="15"/>
        <v>2.0772618250479069</v>
      </c>
      <c r="O137" s="13">
        <f t="shared" si="16"/>
        <v>1.2840928027564491</v>
      </c>
      <c r="P137" s="13">
        <f t="shared" si="17"/>
        <v>1.352964701299558</v>
      </c>
      <c r="Q137" s="13">
        <f t="shared" si="18"/>
        <v>2.062409979677609</v>
      </c>
    </row>
    <row r="138" spans="2:17">
      <c r="B138" s="3">
        <v>197106</v>
      </c>
      <c r="C138" s="7">
        <v>0.54166666666666663</v>
      </c>
      <c r="D138" s="8">
        <v>1.1861056198813946</v>
      </c>
      <c r="E138" s="9">
        <v>7.8813742437337853</v>
      </c>
      <c r="F138" s="8">
        <v>4.211899043061953</v>
      </c>
      <c r="G138" s="9">
        <v>-2.4569263674579261E-2</v>
      </c>
      <c r="H138" s="9">
        <v>0.66769999999999996</v>
      </c>
      <c r="I138" s="87">
        <v>3.7485230934363889</v>
      </c>
      <c r="J138" s="13">
        <v>197106</v>
      </c>
      <c r="K138" s="13">
        <f t="shared" si="12"/>
        <v>1.5794852310754948</v>
      </c>
      <c r="L138" s="13">
        <f t="shared" si="13"/>
        <v>1.769382716049382</v>
      </c>
      <c r="M138" s="13">
        <f t="shared" si="14"/>
        <v>2.1095383965353327</v>
      </c>
      <c r="N138" s="13">
        <f t="shared" si="15"/>
        <v>2.164753995978991</v>
      </c>
      <c r="O138" s="13">
        <f t="shared" si="16"/>
        <v>1.2837773106099135</v>
      </c>
      <c r="P138" s="13">
        <f t="shared" si="17"/>
        <v>1.3619984466101351</v>
      </c>
      <c r="Q138" s="13">
        <f t="shared" si="18"/>
        <v>2.1397198940471607</v>
      </c>
    </row>
    <row r="139" spans="2:17">
      <c r="B139" s="3">
        <v>197107</v>
      </c>
      <c r="C139" s="7">
        <v>0.54166666666666663</v>
      </c>
      <c r="D139" s="8">
        <v>1.5908456600614018</v>
      </c>
      <c r="E139" s="9">
        <v>1.5822943267738143</v>
      </c>
      <c r="F139" s="8">
        <v>1.8486700620999699</v>
      </c>
      <c r="G139" s="9">
        <v>0.56055914710842192</v>
      </c>
      <c r="H139" s="9">
        <v>-1.6286</v>
      </c>
      <c r="I139" s="87">
        <v>2.9968459866246224</v>
      </c>
      <c r="J139" s="13">
        <v>197107</v>
      </c>
      <c r="K139" s="13">
        <f t="shared" si="12"/>
        <v>1.5880407760771535</v>
      </c>
      <c r="L139" s="13">
        <f t="shared" si="13"/>
        <v>1.7975308641975303</v>
      </c>
      <c r="M139" s="13">
        <f t="shared" si="14"/>
        <v>2.1429175029048264</v>
      </c>
      <c r="N139" s="13">
        <f t="shared" si="15"/>
        <v>2.2047731550207672</v>
      </c>
      <c r="O139" s="13">
        <f t="shared" si="16"/>
        <v>1.2909736417530397</v>
      </c>
      <c r="P139" s="13">
        <f t="shared" si="17"/>
        <v>1.3398169399086424</v>
      </c>
      <c r="Q139" s="13">
        <f t="shared" si="18"/>
        <v>2.2038440038169216</v>
      </c>
    </row>
    <row r="140" spans="2:17">
      <c r="B140" s="3">
        <v>197108</v>
      </c>
      <c r="C140" s="7">
        <v>0.52083333333333337</v>
      </c>
      <c r="D140" s="8">
        <v>1.0164835164835351</v>
      </c>
      <c r="E140" s="12">
        <v>-13.003401192882135</v>
      </c>
      <c r="F140" s="8">
        <v>-4.7053654093574515</v>
      </c>
      <c r="G140" s="9">
        <v>-2.7124054917847134</v>
      </c>
      <c r="H140" s="9">
        <v>-2.5527000000000002</v>
      </c>
      <c r="I140" s="87">
        <v>-0.95479739125811358</v>
      </c>
      <c r="J140" s="13">
        <v>197108</v>
      </c>
      <c r="K140" s="13">
        <f t="shared" si="12"/>
        <v>1.5963118217858887</v>
      </c>
      <c r="L140" s="13">
        <f t="shared" si="13"/>
        <v>1.8158024691358021</v>
      </c>
      <c r="M140" s="13">
        <f t="shared" si="14"/>
        <v>1.8642653427696201</v>
      </c>
      <c r="N140" s="13">
        <f t="shared" si="15"/>
        <v>2.101030521629621</v>
      </c>
      <c r="O140" s="13">
        <f t="shared" si="16"/>
        <v>1.2559572017966372</v>
      </c>
      <c r="P140" s="13">
        <f t="shared" si="17"/>
        <v>1.3056154328835945</v>
      </c>
      <c r="Q140" s="13">
        <f t="shared" si="18"/>
        <v>2.1828017587610793</v>
      </c>
    </row>
    <row r="141" spans="2:17">
      <c r="B141" s="3">
        <v>197109</v>
      </c>
      <c r="C141" s="7">
        <v>0.5</v>
      </c>
      <c r="D141" s="8">
        <v>0.78868642915419507</v>
      </c>
      <c r="E141" s="9">
        <v>3.8245792962774194</v>
      </c>
      <c r="F141" s="8">
        <v>2.2188763677649508</v>
      </c>
      <c r="G141" s="9">
        <v>0.43928310723598629</v>
      </c>
      <c r="H141" s="9">
        <v>-2.4821</v>
      </c>
      <c r="I141" s="87">
        <v>1.3638835165387271</v>
      </c>
      <c r="J141" s="13">
        <v>197109</v>
      </c>
      <c r="K141" s="13">
        <f t="shared" si="12"/>
        <v>1.6042933808948179</v>
      </c>
      <c r="L141" s="13">
        <f t="shared" si="13"/>
        <v>1.830123456790123</v>
      </c>
      <c r="M141" s="13">
        <f t="shared" si="14"/>
        <v>1.9355656490968622</v>
      </c>
      <c r="N141" s="13">
        <f t="shared" si="15"/>
        <v>2.1476497913535892</v>
      </c>
      <c r="O141" s="13">
        <f t="shared" si="16"/>
        <v>1.2614744096182435</v>
      </c>
      <c r="P141" s="13">
        <f t="shared" si="17"/>
        <v>1.2732087522239908</v>
      </c>
      <c r="Q141" s="13">
        <f t="shared" si="18"/>
        <v>2.2125726321475394</v>
      </c>
    </row>
    <row r="142" spans="2:17">
      <c r="B142" s="3">
        <v>197110</v>
      </c>
      <c r="C142" s="7">
        <v>0.45833333333333331</v>
      </c>
      <c r="D142" s="8">
        <v>0.64759848893685135</v>
      </c>
      <c r="E142" s="9">
        <v>-5.2717747216764916</v>
      </c>
      <c r="F142" s="8">
        <v>-1.7131398082926652</v>
      </c>
      <c r="G142" s="9">
        <v>-0.6272239293775731</v>
      </c>
      <c r="H142" s="9">
        <v>-5.1001000000000003</v>
      </c>
      <c r="I142" s="87">
        <v>3.1005156612768161</v>
      </c>
      <c r="J142" s="13">
        <v>197110</v>
      </c>
      <c r="K142" s="13">
        <f t="shared" si="12"/>
        <v>1.6116463922239193</v>
      </c>
      <c r="L142" s="13">
        <f t="shared" si="13"/>
        <v>1.8419753086419748</v>
      </c>
      <c r="M142" s="13">
        <f t="shared" si="14"/>
        <v>1.8335269884863203</v>
      </c>
      <c r="N142" s="13">
        <f t="shared" si="15"/>
        <v>2.1108575478351965</v>
      </c>
      <c r="O142" s="13">
        <f t="shared" si="16"/>
        <v>1.2535621402581434</v>
      </c>
      <c r="P142" s="13">
        <f t="shared" si="17"/>
        <v>1.208273832651815</v>
      </c>
      <c r="Q142" s="13">
        <f t="shared" si="18"/>
        <v>2.2811737931243989</v>
      </c>
    </row>
    <row r="143" spans="2:17">
      <c r="B143" s="3">
        <v>197111</v>
      </c>
      <c r="C143" s="7">
        <v>0.45833333333333331</v>
      </c>
      <c r="D143" s="8">
        <v>0.50938337801609279</v>
      </c>
      <c r="E143" s="9">
        <v>6.2622421938011152</v>
      </c>
      <c r="F143" s="8">
        <v>3.0456100182569341</v>
      </c>
      <c r="G143" s="9">
        <v>5.1935267777707295E-2</v>
      </c>
      <c r="H143" s="9">
        <v>0.1207</v>
      </c>
      <c r="I143" s="87">
        <v>-1.056132433536261E-2</v>
      </c>
      <c r="J143" s="13">
        <v>197111</v>
      </c>
      <c r="K143" s="13">
        <f t="shared" si="12"/>
        <v>1.6190331048549456</v>
      </c>
      <c r="L143" s="13">
        <f t="shared" si="13"/>
        <v>1.8513580246913577</v>
      </c>
      <c r="M143" s="13">
        <f t="shared" si="14"/>
        <v>1.9483468891940416</v>
      </c>
      <c r="N143" s="13">
        <f t="shared" si="15"/>
        <v>2.1751460367831981</v>
      </c>
      <c r="O143" s="13">
        <f t="shared" si="16"/>
        <v>1.2542131811124464</v>
      </c>
      <c r="P143" s="13">
        <f t="shared" si="17"/>
        <v>1.2097322191678257</v>
      </c>
      <c r="Q143" s="13">
        <f t="shared" si="18"/>
        <v>2.2809328709614536</v>
      </c>
    </row>
    <row r="144" spans="2:17">
      <c r="B144" s="3">
        <v>197112</v>
      </c>
      <c r="C144" s="7">
        <v>0.45833333333333331</v>
      </c>
      <c r="D144" s="8">
        <v>0.85356094958655149</v>
      </c>
      <c r="E144" s="9">
        <v>8.1322851721333791</v>
      </c>
      <c r="F144" s="8">
        <v>4.07954937923851</v>
      </c>
      <c r="G144" s="9">
        <v>-2.94490243136091</v>
      </c>
      <c r="H144" s="9">
        <v>4.6135999999999999</v>
      </c>
      <c r="I144" s="87">
        <v>1.5621399942140124</v>
      </c>
      <c r="J144" s="13">
        <v>197112</v>
      </c>
      <c r="K144" s="13">
        <f t="shared" si="12"/>
        <v>1.6264536732521975</v>
      </c>
      <c r="L144" s="13">
        <f t="shared" si="13"/>
        <v>1.86716049382716</v>
      </c>
      <c r="M144" s="13">
        <f t="shared" si="14"/>
        <v>2.1067920143656909</v>
      </c>
      <c r="N144" s="13">
        <f t="shared" si="15"/>
        <v>2.2638821934243181</v>
      </c>
      <c r="O144" s="13">
        <f t="shared" si="16"/>
        <v>1.2172778266474169</v>
      </c>
      <c r="P144" s="13">
        <f t="shared" si="17"/>
        <v>1.2655444248313525</v>
      </c>
      <c r="Q144" s="13">
        <f t="shared" si="18"/>
        <v>2.3165642355799165</v>
      </c>
    </row>
    <row r="145" spans="2:17">
      <c r="B145" s="3">
        <v>197201</v>
      </c>
      <c r="C145" s="7">
        <v>0.41850000000000004</v>
      </c>
      <c r="D145" s="8">
        <v>1.3224014810896634</v>
      </c>
      <c r="E145" s="9">
        <v>5.6756079217849198</v>
      </c>
      <c r="F145" s="8">
        <v>3.3804717755317442</v>
      </c>
      <c r="G145" s="9">
        <v>-0.4191147931751053</v>
      </c>
      <c r="H145" s="9">
        <v>2.0798000000000001</v>
      </c>
      <c r="I145" s="87">
        <v>1.9171047762428659</v>
      </c>
      <c r="J145" s="13">
        <v>197201</v>
      </c>
      <c r="K145" s="13">
        <f t="shared" si="12"/>
        <v>1.6332603818747582</v>
      </c>
      <c r="L145" s="13">
        <f t="shared" si="13"/>
        <v>1.8918518518518515</v>
      </c>
      <c r="M145" s="13">
        <f t="shared" si="14"/>
        <v>2.226365268828562</v>
      </c>
      <c r="N145" s="13">
        <f t="shared" si="15"/>
        <v>2.3404120920043159</v>
      </c>
      <c r="O145" s="13">
        <f t="shared" si="16"/>
        <v>1.2121760352018973</v>
      </c>
      <c r="P145" s="13">
        <f t="shared" si="17"/>
        <v>1.2918652177789951</v>
      </c>
      <c r="Q145" s="13">
        <f t="shared" si="18"/>
        <v>2.3609751991849532</v>
      </c>
    </row>
    <row r="146" spans="2:17">
      <c r="B146" s="3">
        <v>197202</v>
      </c>
      <c r="C146" s="7">
        <v>0.42533333333333334</v>
      </c>
      <c r="D146" s="8">
        <v>1.09631949882536</v>
      </c>
      <c r="E146" s="9">
        <v>6.1820942259334766</v>
      </c>
      <c r="F146" s="8">
        <v>3.4319627044115006</v>
      </c>
      <c r="G146" s="9">
        <v>-0.99219493969783368</v>
      </c>
      <c r="H146" s="9">
        <v>1.5470999999999999</v>
      </c>
      <c r="I146" s="87">
        <v>1.4846675499148507</v>
      </c>
      <c r="J146" s="13">
        <v>197202</v>
      </c>
      <c r="K146" s="13">
        <f t="shared" si="12"/>
        <v>1.640207182698999</v>
      </c>
      <c r="L146" s="13">
        <f t="shared" si="13"/>
        <v>1.912592592592592</v>
      </c>
      <c r="M146" s="13">
        <f t="shared" si="14"/>
        <v>2.3640012675610009</v>
      </c>
      <c r="N146" s="13">
        <f t="shared" si="15"/>
        <v>2.4207341621314411</v>
      </c>
      <c r="O146" s="13">
        <f t="shared" si="16"/>
        <v>1.2001488859203944</v>
      </c>
      <c r="P146" s="13">
        <f t="shared" si="17"/>
        <v>1.3118516645632539</v>
      </c>
      <c r="Q146" s="13">
        <f t="shared" si="18"/>
        <v>2.39602783182879</v>
      </c>
    </row>
    <row r="147" spans="2:17">
      <c r="B147" s="3">
        <v>197203</v>
      </c>
      <c r="C147" s="7">
        <v>0.4375</v>
      </c>
      <c r="D147" s="8">
        <v>1.0069713400464808</v>
      </c>
      <c r="E147" s="9">
        <v>6.1751563896335959</v>
      </c>
      <c r="F147" s="8">
        <v>3.365088539745865</v>
      </c>
      <c r="G147" s="9">
        <v>3.4855631569409906E-2</v>
      </c>
      <c r="H147" s="9">
        <v>1.2507999999999999</v>
      </c>
      <c r="I147" s="87">
        <v>0.65872665313982171</v>
      </c>
      <c r="J147" s="13">
        <v>197203</v>
      </c>
      <c r="K147" s="13">
        <f t="shared" si="12"/>
        <v>1.6473830891233072</v>
      </c>
      <c r="L147" s="13">
        <f t="shared" si="13"/>
        <v>1.9318518518518513</v>
      </c>
      <c r="M147" s="13">
        <f t="shared" si="14"/>
        <v>2.5099820428858131</v>
      </c>
      <c r="N147" s="13">
        <f t="shared" si="15"/>
        <v>2.5021940099990392</v>
      </c>
      <c r="O147" s="13">
        <f t="shared" si="16"/>
        <v>1.2005672053943552</v>
      </c>
      <c r="P147" s="13">
        <f t="shared" si="17"/>
        <v>1.328260305183611</v>
      </c>
      <c r="Q147" s="13">
        <f t="shared" si="18"/>
        <v>2.4118111057736944</v>
      </c>
    </row>
    <row r="148" spans="2:17">
      <c r="B148" s="3">
        <v>197204</v>
      </c>
      <c r="C148" s="7">
        <v>0.41666666666666669</v>
      </c>
      <c r="D148" s="8">
        <v>0.92024539877300082</v>
      </c>
      <c r="E148" s="9">
        <v>4.9112027607103759</v>
      </c>
      <c r="F148" s="8">
        <v>2.7706851095695941</v>
      </c>
      <c r="G148" s="9">
        <v>0.15893919474713894</v>
      </c>
      <c r="H148" s="9">
        <v>1.3794</v>
      </c>
      <c r="I148" s="87">
        <v>1.7503978007210044</v>
      </c>
      <c r="J148" s="13">
        <v>197204</v>
      </c>
      <c r="K148" s="13">
        <f t="shared" si="12"/>
        <v>1.6542471853279876</v>
      </c>
      <c r="L148" s="13">
        <f t="shared" si="13"/>
        <v>1.9496296296296289</v>
      </c>
      <c r="M148" s="13">
        <f t="shared" si="14"/>
        <v>2.6332523502693559</v>
      </c>
      <c r="N148" s="13">
        <f t="shared" si="15"/>
        <v>2.571521926846625</v>
      </c>
      <c r="O148" s="13">
        <f t="shared" si="16"/>
        <v>1.2024753772430072</v>
      </c>
      <c r="P148" s="13">
        <f t="shared" si="17"/>
        <v>1.346582327833314</v>
      </c>
      <c r="Q148" s="13">
        <f t="shared" si="18"/>
        <v>2.4540273943267024</v>
      </c>
    </row>
    <row r="149" spans="2:17">
      <c r="B149" s="3">
        <v>197205</v>
      </c>
      <c r="C149" s="7">
        <v>0.40083333333333332</v>
      </c>
      <c r="D149" s="8">
        <v>0.68389057750761761</v>
      </c>
      <c r="E149" s="9">
        <v>8.5924024228809728</v>
      </c>
      <c r="F149" s="8">
        <v>4.1518888804181033</v>
      </c>
      <c r="G149" s="9">
        <v>0.90263576630494646</v>
      </c>
      <c r="H149" s="9">
        <v>1.6526000000000001</v>
      </c>
      <c r="I149" s="87">
        <v>0.67864569366953531</v>
      </c>
      <c r="J149" s="13">
        <v>197205</v>
      </c>
      <c r="K149" s="13">
        <f t="shared" si="12"/>
        <v>1.6608779594625107</v>
      </c>
      <c r="L149" s="13">
        <f t="shared" si="13"/>
        <v>1.9629629629629626</v>
      </c>
      <c r="M149" s="13">
        <f t="shared" si="14"/>
        <v>2.8595119890144702</v>
      </c>
      <c r="N149" s="13">
        <f t="shared" si="15"/>
        <v>2.6782886597848834</v>
      </c>
      <c r="O149" s="13">
        <f t="shared" si="16"/>
        <v>1.2133293500790128</v>
      </c>
      <c r="P149" s="13">
        <f t="shared" si="17"/>
        <v>1.3688359473830873</v>
      </c>
      <c r="Q149" s="13">
        <f t="shared" si="18"/>
        <v>2.470681545559771</v>
      </c>
    </row>
    <row r="150" spans="2:17">
      <c r="B150" s="3">
        <v>197206</v>
      </c>
      <c r="C150" s="7">
        <v>0.38624999999999998</v>
      </c>
      <c r="D150" s="8">
        <v>1.132075471698113</v>
      </c>
      <c r="E150" s="9">
        <v>3.9968970485020794</v>
      </c>
      <c r="F150" s="8">
        <v>2.5372355026222246</v>
      </c>
      <c r="G150" s="9">
        <v>-1.7203118285210015</v>
      </c>
      <c r="H150" s="9">
        <v>-3.7475000000000001</v>
      </c>
      <c r="I150" s="87">
        <v>1.5409237405523528</v>
      </c>
      <c r="J150" s="13">
        <v>197206</v>
      </c>
      <c r="K150" s="13">
        <f t="shared" si="12"/>
        <v>1.6672931005809348</v>
      </c>
      <c r="L150" s="13">
        <f t="shared" si="13"/>
        <v>1.9851851851851847</v>
      </c>
      <c r="M150" s="13">
        <f t="shared" si="14"/>
        <v>2.9738037393049526</v>
      </c>
      <c r="N150" s="13">
        <f t="shared" si="15"/>
        <v>2.7462431505236502</v>
      </c>
      <c r="O150" s="13">
        <f t="shared" si="16"/>
        <v>1.1924563017506864</v>
      </c>
      <c r="P150" s="13">
        <f t="shared" si="17"/>
        <v>1.3175388202549061</v>
      </c>
      <c r="Q150" s="13">
        <f t="shared" si="18"/>
        <v>2.5087528640487471</v>
      </c>
    </row>
    <row r="151" spans="2:17">
      <c r="B151" s="3">
        <v>197207</v>
      </c>
      <c r="C151" s="7">
        <v>0.3661666666666667</v>
      </c>
      <c r="D151" s="8">
        <v>0.92039800995025178</v>
      </c>
      <c r="E151" s="9">
        <v>8.5248463751642856</v>
      </c>
      <c r="F151" s="8">
        <v>4.2927204660830895</v>
      </c>
      <c r="G151" s="9">
        <v>0.74124351800149335</v>
      </c>
      <c r="H151" s="9">
        <v>1.1734</v>
      </c>
      <c r="I151" s="87">
        <v>1.3385597400310616</v>
      </c>
      <c r="J151" s="13">
        <v>197207</v>
      </c>
      <c r="K151" s="13">
        <f t="shared" si="12"/>
        <v>1.6733981721508953</v>
      </c>
      <c r="L151" s="13">
        <f t="shared" si="13"/>
        <v>2.0034567901234563</v>
      </c>
      <c r="M151" s="13">
        <f t="shared" si="14"/>
        <v>3.227315939579591</v>
      </c>
      <c r="N151" s="13">
        <f t="shared" si="15"/>
        <v>2.8641316922945839</v>
      </c>
      <c r="O151" s="13">
        <f t="shared" si="16"/>
        <v>1.2012953067924137</v>
      </c>
      <c r="P151" s="13">
        <f t="shared" si="17"/>
        <v>1.3329988207717771</v>
      </c>
      <c r="Q151" s="13">
        <f t="shared" si="18"/>
        <v>2.5423340198637794</v>
      </c>
    </row>
    <row r="152" spans="2:17">
      <c r="B152" s="3">
        <v>197208</v>
      </c>
      <c r="C152" s="7">
        <v>0.375</v>
      </c>
      <c r="D152" s="8">
        <v>0.46832634951934349</v>
      </c>
      <c r="E152" s="9">
        <v>2.0194416260269188</v>
      </c>
      <c r="F152" s="8">
        <v>1.2293203070500913</v>
      </c>
      <c r="G152" s="9">
        <v>0.29881586945350286</v>
      </c>
      <c r="H152" s="9">
        <v>2.9434999999999998</v>
      </c>
      <c r="I152" s="87">
        <v>1.9442556449895301</v>
      </c>
      <c r="J152" s="13">
        <v>197208</v>
      </c>
      <c r="K152" s="13">
        <f t="shared" si="12"/>
        <v>1.679673415296461</v>
      </c>
      <c r="L152" s="13">
        <f t="shared" si="13"/>
        <v>2.0128395061728388</v>
      </c>
      <c r="M152" s="13">
        <f t="shared" si="14"/>
        <v>3.292489701066863</v>
      </c>
      <c r="N152" s="13">
        <f t="shared" si="15"/>
        <v>2.8993410448086188</v>
      </c>
      <c r="O152" s="13">
        <f t="shared" si="16"/>
        <v>1.2048849678081097</v>
      </c>
      <c r="P152" s="13">
        <f t="shared" si="17"/>
        <v>1.3722356410611944</v>
      </c>
      <c r="Q152" s="13">
        <f t="shared" si="18"/>
        <v>2.5917634925594699</v>
      </c>
    </row>
    <row r="153" spans="2:17">
      <c r="B153" s="3">
        <v>197209</v>
      </c>
      <c r="C153" s="7">
        <v>0.375</v>
      </c>
      <c r="D153" s="8">
        <v>2.4533856722297465E-2</v>
      </c>
      <c r="E153" s="9">
        <v>5.2999679178697523</v>
      </c>
      <c r="F153" s="8">
        <v>2.2932995706881454</v>
      </c>
      <c r="G153" s="9">
        <v>-0.1942431016364792</v>
      </c>
      <c r="H153" s="9">
        <v>-1.8823000000000001</v>
      </c>
      <c r="I153" s="87">
        <v>-0.62554702029479303</v>
      </c>
      <c r="J153" s="13">
        <v>197209</v>
      </c>
      <c r="K153" s="13">
        <f t="shared" si="12"/>
        <v>1.6859721906038225</v>
      </c>
      <c r="L153" s="13">
        <f t="shared" si="13"/>
        <v>2.0133333333333332</v>
      </c>
      <c r="M153" s="13">
        <f t="shared" si="14"/>
        <v>3.4669905989225724</v>
      </c>
      <c r="N153" s="13">
        <f t="shared" si="15"/>
        <v>2.9658316205419997</v>
      </c>
      <c r="O153" s="13">
        <f t="shared" si="16"/>
        <v>1.2025445618754875</v>
      </c>
      <c r="P153" s="13">
        <f t="shared" si="17"/>
        <v>1.3464060495894996</v>
      </c>
      <c r="Q153" s="13">
        <f t="shared" si="18"/>
        <v>2.5755507932586759</v>
      </c>
    </row>
    <row r="154" spans="2:17">
      <c r="B154" s="3">
        <v>197210</v>
      </c>
      <c r="C154" s="7">
        <v>0.36875000000000002</v>
      </c>
      <c r="D154" s="8">
        <v>0.51508462104488117</v>
      </c>
      <c r="E154" s="9">
        <v>1.9803790140759281</v>
      </c>
      <c r="F154" s="8">
        <v>1.2463365535650077</v>
      </c>
      <c r="G154" s="9">
        <v>0.62114257890235747</v>
      </c>
      <c r="H154" s="9">
        <v>0.71909999999999996</v>
      </c>
      <c r="I154" s="87">
        <v>-1.5020271536452443</v>
      </c>
      <c r="J154" s="13">
        <v>197210</v>
      </c>
      <c r="K154" s="13">
        <f t="shared" si="12"/>
        <v>1.6921892130566742</v>
      </c>
      <c r="L154" s="13">
        <f t="shared" si="13"/>
        <v>2.0237037037037036</v>
      </c>
      <c r="M154" s="13">
        <f t="shared" si="14"/>
        <v>3.5356501531636204</v>
      </c>
      <c r="N154" s="13">
        <f t="shared" si="15"/>
        <v>3.002795864146004</v>
      </c>
      <c r="O154" s="13">
        <f t="shared" si="16"/>
        <v>1.210014078179571</v>
      </c>
      <c r="P154" s="13">
        <f t="shared" si="17"/>
        <v>1.3560880554920975</v>
      </c>
      <c r="Q154" s="13">
        <f t="shared" si="18"/>
        <v>2.5368653209880052</v>
      </c>
    </row>
    <row r="155" spans="2:17">
      <c r="B155" s="3">
        <v>197211</v>
      </c>
      <c r="C155" s="7">
        <v>0.36025000000000001</v>
      </c>
      <c r="D155" s="8">
        <v>0.58565153733529662</v>
      </c>
      <c r="E155" s="9">
        <v>11.699330783938811</v>
      </c>
      <c r="F155" s="8">
        <v>5.3900902564008835</v>
      </c>
      <c r="G155" s="9">
        <v>0.78553132399590009</v>
      </c>
      <c r="H155" s="9">
        <v>4.3791000000000002</v>
      </c>
      <c r="I155" s="87">
        <v>1.7517140130786981</v>
      </c>
      <c r="J155" s="13">
        <v>197211</v>
      </c>
      <c r="K155" s="13">
        <f t="shared" si="12"/>
        <v>1.6982853246967109</v>
      </c>
      <c r="L155" s="13">
        <f t="shared" si="13"/>
        <v>2.0355555555555558</v>
      </c>
      <c r="M155" s="13">
        <f t="shared" si="14"/>
        <v>3.9492975599450717</v>
      </c>
      <c r="N155" s="13">
        <f t="shared" si="15"/>
        <v>3.1646492714389467</v>
      </c>
      <c r="O155" s="13">
        <f t="shared" si="16"/>
        <v>1.2195191177884317</v>
      </c>
      <c r="P155" s="13">
        <f t="shared" si="17"/>
        <v>1.415472507530152</v>
      </c>
      <c r="Q155" s="13">
        <f t="shared" si="18"/>
        <v>2.5813039463086862</v>
      </c>
    </row>
    <row r="156" spans="2:17">
      <c r="B156" s="3">
        <v>197212</v>
      </c>
      <c r="C156" s="7">
        <v>0.39266666666666666</v>
      </c>
      <c r="D156" s="8">
        <v>0.12130033964095066</v>
      </c>
      <c r="E156" s="9">
        <v>7.4408901251738602</v>
      </c>
      <c r="F156" s="8">
        <v>3.2642347135456449</v>
      </c>
      <c r="G156" s="9">
        <v>-0.35186710366971197</v>
      </c>
      <c r="H156" s="9">
        <v>1.5831999999999999</v>
      </c>
      <c r="I156" s="87">
        <v>2.1551256779978258</v>
      </c>
      <c r="J156" s="13">
        <v>197212</v>
      </c>
      <c r="K156" s="13">
        <f t="shared" si="12"/>
        <v>1.7049539250716865</v>
      </c>
      <c r="L156" s="13">
        <f t="shared" si="13"/>
        <v>2.0380246913580251</v>
      </c>
      <c r="M156" s="13">
        <f t="shared" si="14"/>
        <v>4.243160452096757</v>
      </c>
      <c r="N156" s="13">
        <f t="shared" si="15"/>
        <v>3.2679508515192262</v>
      </c>
      <c r="O156" s="13">
        <f t="shared" si="16"/>
        <v>1.215228031189971</v>
      </c>
      <c r="P156" s="13">
        <f t="shared" si="17"/>
        <v>1.4378822682693695</v>
      </c>
      <c r="Q156" s="13">
        <f t="shared" si="18"/>
        <v>2.6369342904827557</v>
      </c>
    </row>
    <row r="157" spans="2:17">
      <c r="B157" s="3">
        <v>197301</v>
      </c>
      <c r="C157" s="7">
        <v>0.41349999999999998</v>
      </c>
      <c r="D157" s="8">
        <v>4.8461352071704766E-2</v>
      </c>
      <c r="E157" s="9">
        <v>0.66218571072940158</v>
      </c>
      <c r="F157" s="8">
        <v>0.35717255641186746</v>
      </c>
      <c r="G157" s="9">
        <v>-0.44784524927485359</v>
      </c>
      <c r="H157" s="9">
        <v>-0.15379999999999999</v>
      </c>
      <c r="I157" s="87">
        <v>-0.71383483748507237</v>
      </c>
      <c r="J157" s="13">
        <v>197301</v>
      </c>
      <c r="K157" s="13">
        <f t="shared" si="12"/>
        <v>1.712003909551858</v>
      </c>
      <c r="L157" s="13">
        <f t="shared" si="13"/>
        <v>2.0390123456790126</v>
      </c>
      <c r="M157" s="13">
        <f t="shared" si="14"/>
        <v>4.2712580542938632</v>
      </c>
      <c r="N157" s="13">
        <f t="shared" si="15"/>
        <v>3.2796230751178812</v>
      </c>
      <c r="O157" s="13">
        <f t="shared" si="16"/>
        <v>1.2097856901844304</v>
      </c>
      <c r="P157" s="13">
        <f t="shared" si="17"/>
        <v>1.4356708053407712</v>
      </c>
      <c r="Q157" s="13">
        <f t="shared" si="18"/>
        <v>2.6181109348757001</v>
      </c>
    </row>
    <row r="158" spans="2:17">
      <c r="B158" s="3">
        <v>197302</v>
      </c>
      <c r="C158" s="7">
        <v>0.43099999999999999</v>
      </c>
      <c r="D158" s="8">
        <v>-0.41172196657787152</v>
      </c>
      <c r="E158" s="9">
        <v>-3.3534474230883404</v>
      </c>
      <c r="F158" s="8">
        <v>-1.663438683111975</v>
      </c>
      <c r="G158" s="9">
        <v>-7.0009141385472526</v>
      </c>
      <c r="H158" s="9">
        <v>-10.473699999999999</v>
      </c>
      <c r="I158" s="87">
        <v>-0.79500530269979763</v>
      </c>
      <c r="J158" s="13">
        <v>197302</v>
      </c>
      <c r="K158" s="13">
        <f t="shared" si="12"/>
        <v>1.7193826464020265</v>
      </c>
      <c r="L158" s="13">
        <f t="shared" si="13"/>
        <v>2.0306172839506171</v>
      </c>
      <c r="M158" s="13">
        <f t="shared" si="14"/>
        <v>4.128023661138692</v>
      </c>
      <c r="N158" s="13">
        <f t="shared" si="15"/>
        <v>3.2250685562261041</v>
      </c>
      <c r="O158" s="13">
        <f t="shared" si="16"/>
        <v>1.1250896327541871</v>
      </c>
      <c r="P158" s="13">
        <f t="shared" si="17"/>
        <v>1.2853029522017949</v>
      </c>
      <c r="Q158" s="13">
        <f t="shared" si="18"/>
        <v>2.5972968141128749</v>
      </c>
    </row>
    <row r="159" spans="2:17">
      <c r="B159" s="3">
        <v>197303</v>
      </c>
      <c r="C159" s="7">
        <v>0.45274999999999999</v>
      </c>
      <c r="D159" s="8">
        <v>-0.24319066147858726</v>
      </c>
      <c r="E159" s="9">
        <v>1.2794268167860778</v>
      </c>
      <c r="F159" s="8">
        <v>0.40837641530089752</v>
      </c>
      <c r="G159" s="9">
        <v>-0.97753449010593085</v>
      </c>
      <c r="H159" s="9">
        <v>-1.3522000000000001</v>
      </c>
      <c r="I159" s="87">
        <v>-1.7376859990581439</v>
      </c>
      <c r="J159" s="13">
        <v>197303</v>
      </c>
      <c r="K159" s="13">
        <f t="shared" si="12"/>
        <v>1.7271671513336118</v>
      </c>
      <c r="L159" s="13">
        <f t="shared" si="13"/>
        <v>2.0256790123456789</v>
      </c>
      <c r="M159" s="13">
        <f t="shared" si="14"/>
        <v>4.1808387028625749</v>
      </c>
      <c r="N159" s="13">
        <f t="shared" si="15"/>
        <v>3.2382389755870165</v>
      </c>
      <c r="O159" s="13">
        <f t="shared" si="16"/>
        <v>1.1140914935494086</v>
      </c>
      <c r="P159" s="13">
        <f t="shared" si="17"/>
        <v>1.2679230856821222</v>
      </c>
      <c r="Q159" s="13">
        <f t="shared" si="18"/>
        <v>2.5521639510200522</v>
      </c>
    </row>
    <row r="160" spans="2:17">
      <c r="B160" s="3">
        <v>197304</v>
      </c>
      <c r="C160" s="7">
        <v>0.49041666666666667</v>
      </c>
      <c r="D160" s="8">
        <v>0.26816187225744414</v>
      </c>
      <c r="E160" s="9">
        <v>-10.51541182415361</v>
      </c>
      <c r="F160" s="8">
        <v>-4.1931429485478855</v>
      </c>
      <c r="G160" s="9">
        <v>0.26269121627416403</v>
      </c>
      <c r="H160" s="9">
        <v>-4.3028000000000004</v>
      </c>
      <c r="I160" s="87">
        <v>-0.69080738073494885</v>
      </c>
      <c r="J160" s="13">
        <v>197304</v>
      </c>
      <c r="K160" s="13">
        <f t="shared" si="12"/>
        <v>1.7356374669049437</v>
      </c>
      <c r="L160" s="13">
        <f t="shared" si="13"/>
        <v>2.0311111111111111</v>
      </c>
      <c r="M160" s="13">
        <f t="shared" si="14"/>
        <v>3.7412062955529732</v>
      </c>
      <c r="N160" s="13">
        <f t="shared" si="15"/>
        <v>3.1024549863250601</v>
      </c>
      <c r="O160" s="13">
        <f t="shared" si="16"/>
        <v>1.1170181140442206</v>
      </c>
      <c r="P160" s="13">
        <f t="shared" si="17"/>
        <v>1.213366891151392</v>
      </c>
      <c r="Q160" s="13">
        <f t="shared" si="18"/>
        <v>2.534533414077949</v>
      </c>
    </row>
    <row r="161" spans="2:17">
      <c r="B161" s="3">
        <v>197305</v>
      </c>
      <c r="C161" s="7">
        <v>0.49625000000000002</v>
      </c>
      <c r="D161" s="8">
        <v>0.60782883539995947</v>
      </c>
      <c r="E161" s="9">
        <v>0.62115308600145802</v>
      </c>
      <c r="F161" s="8">
        <v>0.74026645840407457</v>
      </c>
      <c r="G161" s="9">
        <v>0.67686826894830809</v>
      </c>
      <c r="H161" s="9">
        <v>-0.76549999999999996</v>
      </c>
      <c r="I161" s="87">
        <v>0.71151061228500745</v>
      </c>
      <c r="J161" s="13">
        <v>197305</v>
      </c>
      <c r="K161" s="13">
        <f t="shared" si="12"/>
        <v>1.7442505678344595</v>
      </c>
      <c r="L161" s="13">
        <f t="shared" si="13"/>
        <v>2.0434567901234568</v>
      </c>
      <c r="M161" s="13">
        <f t="shared" si="14"/>
        <v>3.7644449139114813</v>
      </c>
      <c r="N161" s="13">
        <f t="shared" si="15"/>
        <v>3.1254214199759094</v>
      </c>
      <c r="O161" s="13">
        <f t="shared" si="16"/>
        <v>1.1245788552165907</v>
      </c>
      <c r="P161" s="13">
        <f t="shared" si="17"/>
        <v>1.2040785675996282</v>
      </c>
      <c r="Q161" s="13">
        <f t="shared" si="18"/>
        <v>2.5525668882910231</v>
      </c>
    </row>
    <row r="162" spans="2:17">
      <c r="B162" s="3">
        <v>197306</v>
      </c>
      <c r="C162" s="7">
        <v>0.54566666666666663</v>
      </c>
      <c r="D162" s="8">
        <v>0.53165780570323395</v>
      </c>
      <c r="E162" s="9">
        <v>1.3861608395532743</v>
      </c>
      <c r="F162" s="8">
        <v>1.007937466107526</v>
      </c>
      <c r="G162" s="9">
        <v>2.7613137417350142</v>
      </c>
      <c r="H162" s="9">
        <v>0.70520000000000005</v>
      </c>
      <c r="I162" s="87">
        <v>0.34012959051401204</v>
      </c>
      <c r="J162" s="13">
        <v>197306</v>
      </c>
      <c r="K162" s="13">
        <f t="shared" si="12"/>
        <v>1.7537683617662763</v>
      </c>
      <c r="L162" s="13">
        <f t="shared" si="13"/>
        <v>2.0543209876543211</v>
      </c>
      <c r="M162" s="13">
        <f t="shared" si="14"/>
        <v>3.8166261751346773</v>
      </c>
      <c r="N162" s="13">
        <f t="shared" si="15"/>
        <v>3.1569237134415964</v>
      </c>
      <c r="O162" s="13">
        <f t="shared" si="16"/>
        <v>1.1556320056823326</v>
      </c>
      <c r="P162" s="13">
        <f t="shared" si="17"/>
        <v>1.2125697296583409</v>
      </c>
      <c r="Q162" s="13">
        <f t="shared" si="18"/>
        <v>2.5612489235957638</v>
      </c>
    </row>
    <row r="163" spans="2:17">
      <c r="B163" s="3">
        <v>197307</v>
      </c>
      <c r="C163" s="7">
        <v>0.60975000000000001</v>
      </c>
      <c r="D163" s="8">
        <v>-2.4038461538455902E-2</v>
      </c>
      <c r="E163" s="9">
        <v>5.7317613196058881</v>
      </c>
      <c r="F163" s="8">
        <v>2.4403878261510603</v>
      </c>
      <c r="G163" s="9">
        <v>-1.2598384481643494</v>
      </c>
      <c r="H163" s="9">
        <v>1.2998000000000001</v>
      </c>
      <c r="I163" s="87">
        <v>0.28326678383570458</v>
      </c>
      <c r="J163" s="13">
        <v>197307</v>
      </c>
      <c r="K163" s="13">
        <f t="shared" si="12"/>
        <v>1.7644619643521462</v>
      </c>
      <c r="L163" s="13">
        <f t="shared" si="13"/>
        <v>2.0538271604938276</v>
      </c>
      <c r="M163" s="13">
        <f t="shared" si="14"/>
        <v>4.0353860779550006</v>
      </c>
      <c r="N163" s="13">
        <f t="shared" si="15"/>
        <v>3.2339648954253009</v>
      </c>
      <c r="O163" s="13">
        <f t="shared" si="16"/>
        <v>1.1410729093554537</v>
      </c>
      <c r="P163" s="13">
        <f t="shared" si="17"/>
        <v>1.2283307110044401</v>
      </c>
      <c r="Q163" s="13">
        <f t="shared" si="18"/>
        <v>2.56850409104766</v>
      </c>
    </row>
    <row r="164" spans="2:17">
      <c r="B164" s="3">
        <v>197308</v>
      </c>
      <c r="C164" s="7">
        <v>0.63424999999999998</v>
      </c>
      <c r="D164" s="8">
        <v>-0.45684058667949667</v>
      </c>
      <c r="E164" s="9">
        <v>-3.0390283485590031</v>
      </c>
      <c r="F164" s="8">
        <v>-1.5633118948378044</v>
      </c>
      <c r="G164" s="9">
        <v>1.2199703894864404</v>
      </c>
      <c r="H164" s="9">
        <v>-3.3325</v>
      </c>
      <c r="I164" s="87">
        <v>-0.66263030710280124</v>
      </c>
      <c r="J164" s="13">
        <v>197308</v>
      </c>
      <c r="K164" s="13">
        <f t="shared" si="12"/>
        <v>1.7756530643610495</v>
      </c>
      <c r="L164" s="13">
        <f t="shared" si="13"/>
        <v>2.0444444444444447</v>
      </c>
      <c r="M164" s="13">
        <f t="shared" si="14"/>
        <v>3.9127495510721446</v>
      </c>
      <c r="N164" s="13">
        <f t="shared" si="15"/>
        <v>3.1834079375402382</v>
      </c>
      <c r="O164" s="13">
        <f t="shared" si="16"/>
        <v>1.1549936609720417</v>
      </c>
      <c r="P164" s="13">
        <f t="shared" si="17"/>
        <v>1.187396590060217</v>
      </c>
      <c r="Q164" s="13">
        <f t="shared" si="18"/>
        <v>2.5514844045012031</v>
      </c>
    </row>
    <row r="165" spans="2:17">
      <c r="B165" s="3">
        <v>197309</v>
      </c>
      <c r="C165" s="7">
        <v>0.72641666666666671</v>
      </c>
      <c r="D165" s="8">
        <v>0.14492753623189802</v>
      </c>
      <c r="E165" s="9">
        <v>-5.677339236542311</v>
      </c>
      <c r="F165" s="8">
        <v>-2.2437417035095364</v>
      </c>
      <c r="G165" s="9">
        <v>2.1208977188186169</v>
      </c>
      <c r="H165" s="9">
        <v>4.2221000000000002</v>
      </c>
      <c r="I165" s="87">
        <v>-1.8987519059471432</v>
      </c>
      <c r="J165" s="13">
        <v>197309</v>
      </c>
      <c r="K165" s="13">
        <f t="shared" si="12"/>
        <v>1.7885517041627454</v>
      </c>
      <c r="L165" s="13">
        <f t="shared" si="13"/>
        <v>2.047407407407408</v>
      </c>
      <c r="M165" s="13">
        <f t="shared" si="14"/>
        <v>3.6906094855814926</v>
      </c>
      <c r="N165" s="13">
        <f t="shared" si="15"/>
        <v>3.1119804860528149</v>
      </c>
      <c r="O165" s="13">
        <f t="shared" si="16"/>
        <v>1.1794898951800974</v>
      </c>
      <c r="P165" s="13">
        <f t="shared" si="17"/>
        <v>1.2375296614891496</v>
      </c>
      <c r="Q165" s="13">
        <f t="shared" si="18"/>
        <v>2.5030380457407926</v>
      </c>
    </row>
    <row r="166" spans="2:17">
      <c r="B166" s="3">
        <v>197310</v>
      </c>
      <c r="C166" s="7">
        <v>0.73475000000000001</v>
      </c>
      <c r="D166" s="8">
        <v>0.21707670043413785</v>
      </c>
      <c r="E166" s="9">
        <v>0.63539311371247909</v>
      </c>
      <c r="F166" s="8">
        <v>0.46657739518081026</v>
      </c>
      <c r="G166" s="9">
        <v>1.3681322994918941</v>
      </c>
      <c r="H166" s="9">
        <v>1.696</v>
      </c>
      <c r="I166" s="87">
        <v>-0.90695461620143947</v>
      </c>
      <c r="J166" s="13">
        <v>197310</v>
      </c>
      <c r="K166" s="13">
        <f t="shared" si="12"/>
        <v>1.8016930878090813</v>
      </c>
      <c r="L166" s="13">
        <f t="shared" si="13"/>
        <v>2.0518518518518523</v>
      </c>
      <c r="M166" s="13">
        <f t="shared" si="14"/>
        <v>3.7140593641068969</v>
      </c>
      <c r="N166" s="13">
        <f t="shared" si="15"/>
        <v>3.1265002835431752</v>
      </c>
      <c r="O166" s="13">
        <f t="shared" si="16"/>
        <v>1.1956268774052994</v>
      </c>
      <c r="P166" s="13">
        <f t="shared" si="17"/>
        <v>1.2585181645480057</v>
      </c>
      <c r="Q166" s="13">
        <f t="shared" si="18"/>
        <v>2.480336626639668</v>
      </c>
    </row>
    <row r="167" spans="2:17">
      <c r="B167" s="3">
        <v>197311</v>
      </c>
      <c r="C167" s="7">
        <v>0.75341666666666673</v>
      </c>
      <c r="D167" s="8">
        <v>-0.93862815884476758</v>
      </c>
      <c r="E167" s="9">
        <v>-7.835385796763461</v>
      </c>
      <c r="F167" s="8">
        <v>-3.9281973984234018</v>
      </c>
      <c r="G167" s="9">
        <v>2.7963969019748181</v>
      </c>
      <c r="H167" s="9">
        <v>-8.4883000000000006</v>
      </c>
      <c r="I167" s="87">
        <v>-2.4652302757346991</v>
      </c>
      <c r="J167" s="13">
        <v>197311</v>
      </c>
      <c r="K167" s="13">
        <f t="shared" si="12"/>
        <v>1.8152673438148161</v>
      </c>
      <c r="L167" s="13">
        <f t="shared" si="13"/>
        <v>2.032592592592593</v>
      </c>
      <c r="M167" s="13">
        <f t="shared" si="14"/>
        <v>3.4230484842083015</v>
      </c>
      <c r="N167" s="13">
        <f t="shared" si="15"/>
        <v>3.0036851807433318</v>
      </c>
      <c r="O167" s="13">
        <f t="shared" si="16"/>
        <v>1.2290613503642394</v>
      </c>
      <c r="P167" s="13">
        <f t="shared" si="17"/>
        <v>1.1516913671866773</v>
      </c>
      <c r="Q167" s="13">
        <f t="shared" si="18"/>
        <v>2.41919061717961</v>
      </c>
    </row>
    <row r="168" spans="2:17">
      <c r="B168" s="3">
        <v>197312</v>
      </c>
      <c r="C168" s="7">
        <v>0.87258333333333338</v>
      </c>
      <c r="D168" s="8">
        <v>-3.9358600583090375</v>
      </c>
      <c r="E168" s="9">
        <v>-5.4372647040671467</v>
      </c>
      <c r="F168" s="8">
        <v>-5.0635135227098029</v>
      </c>
      <c r="G168" s="9">
        <v>-0.65965510585159359</v>
      </c>
      <c r="H168" s="9">
        <v>-0.16089999999999999</v>
      </c>
      <c r="I168" s="87">
        <v>-10.381589552729341</v>
      </c>
      <c r="J168" s="13">
        <v>197312</v>
      </c>
      <c r="K168" s="13">
        <f t="shared" si="12"/>
        <v>1.831107064112387</v>
      </c>
      <c r="L168" s="13">
        <f t="shared" si="13"/>
        <v>1.9525925925925929</v>
      </c>
      <c r="M168" s="13">
        <f t="shared" si="14"/>
        <v>3.2369282771733383</v>
      </c>
      <c r="N168" s="13">
        <f t="shared" si="15"/>
        <v>2.8515931754367627</v>
      </c>
      <c r="O168" s="13">
        <f t="shared" si="16"/>
        <v>1.2209537844125131</v>
      </c>
      <c r="P168" s="13">
        <f t="shared" si="17"/>
        <v>1.149838295776874</v>
      </c>
      <c r="Q168" s="13">
        <f t="shared" si="18"/>
        <v>2.1680401768058832</v>
      </c>
    </row>
    <row r="169" spans="2:17">
      <c r="B169" s="3">
        <v>197401</v>
      </c>
      <c r="C169" s="7">
        <v>0.97099999999999997</v>
      </c>
      <c r="D169" s="8">
        <v>0.35407182599898057</v>
      </c>
      <c r="E169" s="9">
        <v>5.2767262759430889</v>
      </c>
      <c r="F169" s="8">
        <v>2.5193825927410378</v>
      </c>
      <c r="G169" s="9">
        <v>5.9234984465453824</v>
      </c>
      <c r="H169" s="9">
        <v>7.8433999999999999</v>
      </c>
      <c r="I169" s="87">
        <v>0.57029198018399896</v>
      </c>
      <c r="J169" s="13">
        <v>197401</v>
      </c>
      <c r="K169" s="13">
        <f t="shared" si="12"/>
        <v>1.8488871137049185</v>
      </c>
      <c r="L169" s="13">
        <f t="shared" si="13"/>
        <v>1.9595061728395062</v>
      </c>
      <c r="M169" s="13">
        <f t="shared" si="14"/>
        <v>3.4077321221083756</v>
      </c>
      <c r="N169" s="13">
        <f t="shared" si="15"/>
        <v>2.9234357175145083</v>
      </c>
      <c r="O169" s="13">
        <f t="shared" si="16"/>
        <v>1.2932769628652254</v>
      </c>
      <c r="P169" s="13">
        <f t="shared" si="17"/>
        <v>1.2400247126678374</v>
      </c>
      <c r="Q169" s="13">
        <f t="shared" si="18"/>
        <v>2.1804043360613741</v>
      </c>
    </row>
    <row r="170" spans="2:17">
      <c r="B170" s="3">
        <v>197402</v>
      </c>
      <c r="C170" s="7">
        <v>1.0081666666666667</v>
      </c>
      <c r="D170" s="8">
        <v>2.620967741935476</v>
      </c>
      <c r="E170" s="9">
        <v>0.58894640587705549</v>
      </c>
      <c r="F170" s="8">
        <v>2.1676351179072055</v>
      </c>
      <c r="G170" s="9">
        <v>-2.5564659329071961</v>
      </c>
      <c r="H170" s="9">
        <v>-2.4790000000000001</v>
      </c>
      <c r="I170" s="87">
        <v>4.992310855273006</v>
      </c>
      <c r="J170" s="13">
        <v>197402</v>
      </c>
      <c r="K170" s="13">
        <f t="shared" si="12"/>
        <v>1.8675269772895871</v>
      </c>
      <c r="L170" s="13">
        <f t="shared" si="13"/>
        <v>2.0108641975308643</v>
      </c>
      <c r="M170" s="13">
        <f t="shared" si="14"/>
        <v>3.4278018379634507</v>
      </c>
      <c r="N170" s="13">
        <f t="shared" si="15"/>
        <v>2.9868051367767952</v>
      </c>
      <c r="O170" s="13">
        <f t="shared" si="16"/>
        <v>1.2602147778914392</v>
      </c>
      <c r="P170" s="13">
        <f t="shared" si="17"/>
        <v>1.2092845000408017</v>
      </c>
      <c r="Q170" s="13">
        <f t="shared" si="18"/>
        <v>2.2892568984194095</v>
      </c>
    </row>
    <row r="171" spans="2:17">
      <c r="B171" s="3">
        <v>197403</v>
      </c>
      <c r="C171" s="7">
        <v>1.04</v>
      </c>
      <c r="D171" s="8">
        <v>-0.19646365422396617</v>
      </c>
      <c r="E171" s="9">
        <v>-1.3928692490215999</v>
      </c>
      <c r="F171" s="8">
        <v>-0.68364521635907105</v>
      </c>
      <c r="G171" s="9">
        <v>-3.1503490164790544</v>
      </c>
      <c r="H171" s="9">
        <v>-6.8461999999999996</v>
      </c>
      <c r="I171" s="87">
        <v>-0.94483855523907745</v>
      </c>
      <c r="J171" s="13">
        <v>197403</v>
      </c>
      <c r="K171" s="13">
        <f t="shared" si="12"/>
        <v>1.8869492578533986</v>
      </c>
      <c r="L171" s="13">
        <f t="shared" si="13"/>
        <v>2.0069135802469136</v>
      </c>
      <c r="M171" s="13">
        <f t="shared" si="14"/>
        <v>3.3800570402450605</v>
      </c>
      <c r="N171" s="13">
        <f t="shared" si="15"/>
        <v>2.9663859863372535</v>
      </c>
      <c r="O171" s="13">
        <f t="shared" si="16"/>
        <v>1.2205136140306125</v>
      </c>
      <c r="P171" s="13">
        <f t="shared" si="17"/>
        <v>1.1264944645990083</v>
      </c>
      <c r="Q171" s="13">
        <f t="shared" si="18"/>
        <v>2.2676271166146726</v>
      </c>
    </row>
    <row r="172" spans="2:17">
      <c r="B172" s="3">
        <v>197404</v>
      </c>
      <c r="C172" s="7">
        <v>1.0033333333333332</v>
      </c>
      <c r="D172" s="8">
        <v>0.19685039370078705</v>
      </c>
      <c r="E172" s="9">
        <v>3.2001000031250948</v>
      </c>
      <c r="F172" s="8">
        <v>1.5322549049096787</v>
      </c>
      <c r="G172" s="9">
        <v>1.9088019325427987</v>
      </c>
      <c r="H172" s="9">
        <v>-0.60909999999999997</v>
      </c>
      <c r="I172" s="87">
        <v>-0.50596333828259077</v>
      </c>
      <c r="J172" s="13">
        <v>197404</v>
      </c>
      <c r="K172" s="13">
        <f t="shared" si="12"/>
        <v>1.9058816487405277</v>
      </c>
      <c r="L172" s="13">
        <f t="shared" si="13"/>
        <v>2.0108641975308643</v>
      </c>
      <c r="M172" s="13">
        <f t="shared" si="14"/>
        <v>3.4882222456955727</v>
      </c>
      <c r="N172" s="13">
        <f t="shared" si="15"/>
        <v>3.011838581111459</v>
      </c>
      <c r="O172" s="13">
        <f t="shared" si="16"/>
        <v>1.2438108014821767</v>
      </c>
      <c r="P172" s="13">
        <f t="shared" si="17"/>
        <v>1.1196329868151358</v>
      </c>
      <c r="Q172" s="13">
        <f t="shared" si="18"/>
        <v>2.2561537547556476</v>
      </c>
    </row>
    <row r="173" spans="2:17">
      <c r="B173" s="3">
        <v>197405</v>
      </c>
      <c r="C173" s="7">
        <v>1</v>
      </c>
      <c r="D173" s="8">
        <v>1.5962671905697334</v>
      </c>
      <c r="E173" s="9">
        <v>3.4339702631499103</v>
      </c>
      <c r="F173" s="8">
        <v>2.6324044756764464</v>
      </c>
      <c r="G173" s="9">
        <v>0.63010721580012752</v>
      </c>
      <c r="H173" s="9">
        <v>-4.1284999999999998</v>
      </c>
      <c r="I173" s="87">
        <v>2.8938625917302812</v>
      </c>
      <c r="J173" s="13">
        <v>197405</v>
      </c>
      <c r="K173" s="13">
        <f t="shared" si="12"/>
        <v>1.9249404652279329</v>
      </c>
      <c r="L173" s="13">
        <f t="shared" si="13"/>
        <v>2.0429629629629629</v>
      </c>
      <c r="M173" s="13">
        <f t="shared" si="14"/>
        <v>3.6080067603253387</v>
      </c>
      <c r="N173" s="13">
        <f t="shared" si="15"/>
        <v>3.0911223547207873</v>
      </c>
      <c r="O173" s="13">
        <f t="shared" si="16"/>
        <v>1.2516481430932174</v>
      </c>
      <c r="P173" s="13">
        <f t="shared" si="17"/>
        <v>1.073408938954473</v>
      </c>
      <c r="Q173" s="13">
        <f t="shared" si="18"/>
        <v>2.3214437442764395</v>
      </c>
    </row>
    <row r="174" spans="2:17">
      <c r="B174" s="3">
        <v>197406</v>
      </c>
      <c r="C174" s="7">
        <v>1.04</v>
      </c>
      <c r="D174" s="8">
        <v>0.435097897026826</v>
      </c>
      <c r="E174" s="9">
        <v>-2.400679216558832</v>
      </c>
      <c r="F174" s="8">
        <v>-0.65604639147129351</v>
      </c>
      <c r="G174" s="9">
        <v>1.0133813843834478</v>
      </c>
      <c r="H174" s="9">
        <v>-2.2311999999999999</v>
      </c>
      <c r="I174" s="87">
        <v>1.3892948493022186</v>
      </c>
      <c r="J174" s="13">
        <v>197406</v>
      </c>
      <c r="K174" s="13">
        <f t="shared" si="12"/>
        <v>1.9449598460663033</v>
      </c>
      <c r="L174" s="13">
        <f t="shared" si="13"/>
        <v>2.0518518518518518</v>
      </c>
      <c r="M174" s="13">
        <f t="shared" si="14"/>
        <v>3.5213900918981706</v>
      </c>
      <c r="N174" s="13">
        <f t="shared" si="15"/>
        <v>3.0708431580566788</v>
      </c>
      <c r="O174" s="13">
        <f t="shared" si="16"/>
        <v>1.2643321123733051</v>
      </c>
      <c r="P174" s="13">
        <f t="shared" si="17"/>
        <v>1.0494590387085208</v>
      </c>
      <c r="Q174" s="13">
        <f t="shared" si="18"/>
        <v>2.3536954426451207</v>
      </c>
    </row>
    <row r="175" spans="2:17">
      <c r="B175" s="3">
        <v>197407</v>
      </c>
      <c r="C175" s="7">
        <v>1.0525</v>
      </c>
      <c r="D175" s="8">
        <v>0.96269554753309894</v>
      </c>
      <c r="E175" s="9">
        <v>-3.8425773164951882</v>
      </c>
      <c r="F175" s="8">
        <v>-0.88568224579180554</v>
      </c>
      <c r="G175" s="9">
        <v>4.7298413146165874</v>
      </c>
      <c r="H175" s="9">
        <v>-0.69830000000000003</v>
      </c>
      <c r="I175" s="87">
        <v>0.29745366824254482</v>
      </c>
      <c r="J175" s="13">
        <v>197407</v>
      </c>
      <c r="K175" s="13">
        <f t="shared" si="12"/>
        <v>1.9654305484461509</v>
      </c>
      <c r="L175" s="13">
        <f t="shared" si="13"/>
        <v>2.0716049382716051</v>
      </c>
      <c r="M175" s="13">
        <f t="shared" si="14"/>
        <v>3.3860779550015825</v>
      </c>
      <c r="N175" s="13">
        <f t="shared" si="15"/>
        <v>3.0436452454096585</v>
      </c>
      <c r="O175" s="13">
        <f t="shared" si="16"/>
        <v>1.3241330149783022</v>
      </c>
      <c r="P175" s="13">
        <f t="shared" si="17"/>
        <v>1.0421306662412191</v>
      </c>
      <c r="Q175" s="13">
        <f t="shared" si="18"/>
        <v>2.360696596078526</v>
      </c>
    </row>
    <row r="176" spans="2:17">
      <c r="B176" s="3">
        <v>197408</v>
      </c>
      <c r="C176" s="7">
        <v>1.1234166666666667</v>
      </c>
      <c r="D176" s="8">
        <v>2.3837902264589594E-2</v>
      </c>
      <c r="E176" s="9">
        <v>-8.0671325180933451</v>
      </c>
      <c r="F176" s="8">
        <v>-3.3369013039540012</v>
      </c>
      <c r="G176" s="9">
        <v>0.4154210115898887</v>
      </c>
      <c r="H176" s="9">
        <v>-7.8585000000000003</v>
      </c>
      <c r="I176" s="87">
        <v>-1.921482781105597</v>
      </c>
      <c r="J176" s="13">
        <v>197408</v>
      </c>
      <c r="K176" s="13">
        <f t="shared" si="12"/>
        <v>1.987510522799153</v>
      </c>
      <c r="L176" s="13">
        <f t="shared" si="13"/>
        <v>2.0720987654320986</v>
      </c>
      <c r="M176" s="13">
        <f t="shared" si="14"/>
        <v>3.1129185592056596</v>
      </c>
      <c r="N176" s="13">
        <f t="shared" si="15"/>
        <v>2.9420818075278499</v>
      </c>
      <c r="O176" s="13">
        <f t="shared" si="16"/>
        <v>1.3296337417439208</v>
      </c>
      <c r="P176" s="13">
        <f t="shared" si="17"/>
        <v>0.96023482783465286</v>
      </c>
      <c r="Q176" s="13">
        <f t="shared" si="18"/>
        <v>2.315336217470731</v>
      </c>
    </row>
    <row r="177" spans="2:17">
      <c r="B177" s="3">
        <v>197409</v>
      </c>
      <c r="C177" s="7">
        <v>1.0833333333333333</v>
      </c>
      <c r="D177" s="8">
        <v>-0.21448999046711492</v>
      </c>
      <c r="E177" s="9">
        <v>-3.38649474041397</v>
      </c>
      <c r="F177" s="8">
        <v>-1.5361853301251391</v>
      </c>
      <c r="G177" s="9">
        <v>0.1434007248957804</v>
      </c>
      <c r="H177" s="9">
        <v>-11.7318</v>
      </c>
      <c r="I177" s="87">
        <v>-1.8939394473603486</v>
      </c>
      <c r="J177" s="13">
        <v>197409</v>
      </c>
      <c r="K177" s="13">
        <f t="shared" si="12"/>
        <v>2.0090418867961435</v>
      </c>
      <c r="L177" s="13">
        <f t="shared" si="13"/>
        <v>2.0676543209876539</v>
      </c>
      <c r="M177" s="13">
        <f t="shared" si="14"/>
        <v>3.0074997359247897</v>
      </c>
      <c r="N177" s="13">
        <f t="shared" si="15"/>
        <v>2.8968859784003267</v>
      </c>
      <c r="O177" s="13">
        <f t="shared" si="16"/>
        <v>1.3315404461680405</v>
      </c>
      <c r="P177" s="13">
        <f t="shared" si="17"/>
        <v>0.84758199830274705</v>
      </c>
      <c r="Q177" s="13">
        <f t="shared" si="18"/>
        <v>2.2714851515090317</v>
      </c>
    </row>
    <row r="178" spans="2:17">
      <c r="B178" s="3">
        <v>197410</v>
      </c>
      <c r="C178" s="7">
        <v>1.0416666666666667</v>
      </c>
      <c r="D178" s="8">
        <v>0.45378552663004612</v>
      </c>
      <c r="E178" s="9">
        <v>-8.1237707221129654</v>
      </c>
      <c r="F178" s="8">
        <v>-3.0530139732519448</v>
      </c>
      <c r="G178" s="9">
        <v>2.9983793241870602</v>
      </c>
      <c r="H178" s="9">
        <v>13.015599999999999</v>
      </c>
      <c r="I178" s="87">
        <v>-0.56086425578887367</v>
      </c>
      <c r="J178" s="13">
        <v>197410</v>
      </c>
      <c r="K178" s="13">
        <f t="shared" si="12"/>
        <v>2.0299694064502702</v>
      </c>
      <c r="L178" s="13">
        <f t="shared" si="13"/>
        <v>2.0770370370370368</v>
      </c>
      <c r="M178" s="13">
        <f t="shared" si="14"/>
        <v>2.7631773529101067</v>
      </c>
      <c r="N178" s="13">
        <f t="shared" si="15"/>
        <v>2.808443644690588</v>
      </c>
      <c r="O178" s="13">
        <f t="shared" si="16"/>
        <v>1.371465079599131</v>
      </c>
      <c r="P178" s="13">
        <f t="shared" si="17"/>
        <v>0.95789988087383937</v>
      </c>
      <c r="Q178" s="13">
        <f t="shared" si="18"/>
        <v>2.2587452032186657</v>
      </c>
    </row>
    <row r="179" spans="2:17">
      <c r="B179" s="3">
        <v>197411</v>
      </c>
      <c r="C179" s="7">
        <v>1.0538333333333334</v>
      </c>
      <c r="D179" s="8">
        <v>0.97479790775083508</v>
      </c>
      <c r="E179" s="9">
        <v>9.935395083909949</v>
      </c>
      <c r="F179" s="8">
        <v>4.9257262151881429</v>
      </c>
      <c r="G179" s="9">
        <v>2.5039455935658577</v>
      </c>
      <c r="H179" s="9">
        <v>-2.7835000000000001</v>
      </c>
      <c r="I179" s="87">
        <v>1.9880605457894449</v>
      </c>
      <c r="J179" s="13">
        <v>197411</v>
      </c>
      <c r="K179" s="13">
        <f t="shared" si="12"/>
        <v>2.0513619007119122</v>
      </c>
      <c r="L179" s="13">
        <f t="shared" si="13"/>
        <v>2.0972839506172836</v>
      </c>
      <c r="M179" s="13">
        <f t="shared" si="14"/>
        <v>3.0377099397908505</v>
      </c>
      <c r="N179" s="13">
        <f t="shared" si="15"/>
        <v>2.9467798895358976</v>
      </c>
      <c r="O179" s="13">
        <f t="shared" si="16"/>
        <v>1.4058058190270479</v>
      </c>
      <c r="P179" s="13">
        <f t="shared" si="17"/>
        <v>0.93123673768971604</v>
      </c>
      <c r="Q179" s="13">
        <f t="shared" si="18"/>
        <v>2.3036504254337675</v>
      </c>
    </row>
    <row r="180" spans="2:17">
      <c r="B180" s="3">
        <v>197412</v>
      </c>
      <c r="C180" s="7">
        <v>1.1218333333333332</v>
      </c>
      <c r="D180" s="8">
        <v>1.883682599481995</v>
      </c>
      <c r="E180" s="9">
        <v>-3.2130189860212877</v>
      </c>
      <c r="F180" s="8">
        <v>3.8672840599140335E-2</v>
      </c>
      <c r="G180" s="9">
        <v>2.5046118264700921</v>
      </c>
      <c r="H180" s="9">
        <v>-0.89080000000000004</v>
      </c>
      <c r="I180" s="87">
        <v>3.1955165873628628</v>
      </c>
      <c r="J180" s="13">
        <v>197412</v>
      </c>
      <c r="K180" s="13">
        <f t="shared" si="12"/>
        <v>2.0743747623013986</v>
      </c>
      <c r="L180" s="13">
        <f t="shared" si="13"/>
        <v>2.1367901234567901</v>
      </c>
      <c r="M180" s="13">
        <f t="shared" si="14"/>
        <v>2.9401077426851145</v>
      </c>
      <c r="N180" s="13">
        <f t="shared" si="15"/>
        <v>2.9479194930253851</v>
      </c>
      <c r="O180" s="13">
        <f t="shared" si="16"/>
        <v>1.4410157978276039</v>
      </c>
      <c r="P180" s="13">
        <f t="shared" si="17"/>
        <v>0.92294128083037608</v>
      </c>
      <c r="Q180" s="13">
        <f t="shared" si="18"/>
        <v>2.3772639568933585</v>
      </c>
    </row>
    <row r="181" spans="2:17">
      <c r="B181" s="3">
        <v>197501</v>
      </c>
      <c r="C181" s="7">
        <v>1.0561666666666667</v>
      </c>
      <c r="D181" s="8">
        <v>1.9412988213542759</v>
      </c>
      <c r="E181" s="9">
        <v>3.7867356470503877</v>
      </c>
      <c r="F181" s="8">
        <v>3.0279368396840995</v>
      </c>
      <c r="G181" s="9">
        <v>1.4240689428844053</v>
      </c>
      <c r="H181" s="9">
        <v>14.874599999999999</v>
      </c>
      <c r="I181" s="87">
        <v>5.2810167119780766</v>
      </c>
      <c r="J181" s="13">
        <v>197501</v>
      </c>
      <c r="K181" s="13">
        <f t="shared" si="12"/>
        <v>2.0962836170825718</v>
      </c>
      <c r="L181" s="13">
        <f t="shared" si="13"/>
        <v>2.1782716049382715</v>
      </c>
      <c r="M181" s="13">
        <f t="shared" si="14"/>
        <v>3.0514418506390601</v>
      </c>
      <c r="N181" s="13">
        <f t="shared" si="15"/>
        <v>3.0371806333589295</v>
      </c>
      <c r="O181" s="13">
        <f t="shared" si="16"/>
        <v>1.4615368562665247</v>
      </c>
      <c r="P181" s="13">
        <f t="shared" si="17"/>
        <v>1.0602251045887712</v>
      </c>
      <c r="Q181" s="13">
        <f t="shared" si="18"/>
        <v>2.5028076637447279</v>
      </c>
    </row>
    <row r="182" spans="2:17">
      <c r="B182" s="3">
        <v>197502</v>
      </c>
      <c r="C182" s="7">
        <v>1.0833333333333333</v>
      </c>
      <c r="D182" s="8">
        <v>4.5114486510995366</v>
      </c>
      <c r="E182" s="9">
        <v>8.4741068955968011</v>
      </c>
      <c r="F182" s="13">
        <v>4.387903448581798</v>
      </c>
      <c r="G182" s="9">
        <v>-1.6277728493298231</v>
      </c>
      <c r="H182" s="9">
        <v>4.1365999999999996</v>
      </c>
      <c r="I182" s="87">
        <v>9.5632967230060331</v>
      </c>
      <c r="J182" s="13">
        <v>197502</v>
      </c>
      <c r="K182" s="13">
        <f t="shared" si="12"/>
        <v>2.1189933562676329</v>
      </c>
      <c r="L182" s="13">
        <f t="shared" si="13"/>
        <v>2.2765432098765435</v>
      </c>
      <c r="M182" s="13">
        <f t="shared" si="14"/>
        <v>3.3100242949191911</v>
      </c>
      <c r="N182" s="13">
        <f t="shared" si="15"/>
        <v>3.1704491871097447</v>
      </c>
      <c r="O182" s="13">
        <f t="shared" si="16"/>
        <v>1.4377463561372696</v>
      </c>
      <c r="P182" s="13">
        <f t="shared" si="17"/>
        <v>1.1040823762651903</v>
      </c>
      <c r="Q182" s="13">
        <f t="shared" si="18"/>
        <v>2.7421585870347713</v>
      </c>
    </row>
    <row r="183" spans="2:17">
      <c r="B183" s="3">
        <v>197503</v>
      </c>
      <c r="C183" s="7">
        <v>1.0766666666666667</v>
      </c>
      <c r="D183" s="8">
        <v>-0.23861171366593714</v>
      </c>
      <c r="E183" s="9">
        <v>3.663517998468202</v>
      </c>
      <c r="F183" s="13">
        <v>3.0149438531053896</v>
      </c>
      <c r="G183" s="9">
        <v>1.4749351185721222</v>
      </c>
      <c r="H183" s="9">
        <v>3.1440000000000001</v>
      </c>
      <c r="I183" s="87">
        <v>0.44308906697248562</v>
      </c>
      <c r="J183" s="13">
        <v>197503</v>
      </c>
      <c r="K183" s="13">
        <f t="shared" si="12"/>
        <v>2.1418078514034478</v>
      </c>
      <c r="L183" s="13">
        <f t="shared" si="13"/>
        <v>2.2711111111111113</v>
      </c>
      <c r="M183" s="13">
        <f t="shared" si="14"/>
        <v>3.4312876307172258</v>
      </c>
      <c r="N183" s="13">
        <f t="shared" si="15"/>
        <v>3.2660364499923396</v>
      </c>
      <c r="O183" s="13">
        <f t="shared" si="16"/>
        <v>1.4589521820599294</v>
      </c>
      <c r="P183" s="13">
        <f t="shared" si="17"/>
        <v>1.1387947261749678</v>
      </c>
      <c r="Q183" s="13">
        <f t="shared" si="18"/>
        <v>2.7543087919329694</v>
      </c>
    </row>
    <row r="184" spans="2:17">
      <c r="B184" s="3">
        <v>197504</v>
      </c>
      <c r="C184" s="7">
        <v>1.0016666666666667</v>
      </c>
      <c r="D184" s="8">
        <v>1.0654490106544845</v>
      </c>
      <c r="E184" s="9">
        <v>0.16315724664450748</v>
      </c>
      <c r="F184" s="13">
        <v>2.7132284418343477</v>
      </c>
      <c r="G184" s="9">
        <v>-0.86832968481414408</v>
      </c>
      <c r="H184" s="9">
        <v>4.6135000000000002</v>
      </c>
      <c r="I184" s="87">
        <v>1.9999634330681701</v>
      </c>
      <c r="J184" s="13">
        <v>197504</v>
      </c>
      <c r="K184" s="13">
        <f t="shared" si="12"/>
        <v>2.1632616267150055</v>
      </c>
      <c r="L184" s="13">
        <f t="shared" si="13"/>
        <v>2.2953086419753088</v>
      </c>
      <c r="M184" s="13">
        <f t="shared" si="14"/>
        <v>3.4368860251399576</v>
      </c>
      <c r="N184" s="13">
        <f t="shared" si="15"/>
        <v>3.3546514798742084</v>
      </c>
      <c r="O184" s="13">
        <f t="shared" si="16"/>
        <v>1.4462836671758594</v>
      </c>
      <c r="P184" s="13">
        <f t="shared" si="17"/>
        <v>1.1913330208670501</v>
      </c>
      <c r="Q184" s="13">
        <f t="shared" si="18"/>
        <v>2.8093939606054104</v>
      </c>
    </row>
    <row r="185" spans="2:17">
      <c r="B185" s="3">
        <v>197505</v>
      </c>
      <c r="C185" s="7">
        <v>0.92166666666666675</v>
      </c>
      <c r="D185" s="8">
        <v>1.9148020654044862</v>
      </c>
      <c r="E185" s="9">
        <v>-0.5224820973045996</v>
      </c>
      <c r="F185" s="13">
        <v>3.8624783901654469</v>
      </c>
      <c r="G185" s="9">
        <v>0.68412575543923748</v>
      </c>
      <c r="H185" s="9">
        <v>2.1676000000000002</v>
      </c>
      <c r="I185" s="87">
        <v>3.5896537285006866</v>
      </c>
      <c r="J185" s="13">
        <v>197505</v>
      </c>
      <c r="K185" s="13">
        <f t="shared" si="12"/>
        <v>2.183199688041229</v>
      </c>
      <c r="L185" s="13">
        <f t="shared" si="13"/>
        <v>2.3392592592592596</v>
      </c>
      <c r="M185" s="13">
        <f t="shared" si="14"/>
        <v>3.4189289109538374</v>
      </c>
      <c r="N185" s="13">
        <f t="shared" si="15"/>
        <v>3.4842241683497153</v>
      </c>
      <c r="O185" s="13">
        <f t="shared" si="16"/>
        <v>1.4561780662397206</v>
      </c>
      <c r="P185" s="13">
        <f t="shared" si="17"/>
        <v>1.2171563554273643</v>
      </c>
      <c r="Q185" s="13">
        <f t="shared" si="18"/>
        <v>2.9102414756605555</v>
      </c>
    </row>
    <row r="186" spans="2:17">
      <c r="B186" s="3">
        <v>197506</v>
      </c>
      <c r="C186" s="7">
        <v>0.89333333333333342</v>
      </c>
      <c r="D186" s="8">
        <v>1.0766307789740415</v>
      </c>
      <c r="E186" s="9">
        <v>2.6693854852164245</v>
      </c>
      <c r="F186" s="13">
        <v>0.34942111747966464</v>
      </c>
      <c r="G186" s="9">
        <v>2.4544531415333903</v>
      </c>
      <c r="H186" s="9">
        <v>3.1261000000000001</v>
      </c>
      <c r="I186" s="87">
        <v>2.5048557100709949</v>
      </c>
      <c r="J186" s="13">
        <v>197506</v>
      </c>
      <c r="K186" s="13">
        <f t="shared" si="12"/>
        <v>2.2027029385877306</v>
      </c>
      <c r="L186" s="13">
        <f t="shared" si="13"/>
        <v>2.364444444444445</v>
      </c>
      <c r="M186" s="13">
        <f t="shared" si="14"/>
        <v>3.510193303052707</v>
      </c>
      <c r="N186" s="13">
        <f t="shared" si="15"/>
        <v>3.4963987833742594</v>
      </c>
      <c r="O186" s="13">
        <f t="shared" si="16"/>
        <v>1.4919192745328616</v>
      </c>
      <c r="P186" s="13">
        <f t="shared" si="17"/>
        <v>1.2552058802543791</v>
      </c>
      <c r="Q186" s="13">
        <f t="shared" si="18"/>
        <v>2.9831388254404931</v>
      </c>
    </row>
    <row r="187" spans="2:17">
      <c r="B187" s="3">
        <v>197507</v>
      </c>
      <c r="C187" s="7">
        <v>0.91666666666666663</v>
      </c>
      <c r="D187" s="8">
        <v>0.33416875522138678</v>
      </c>
      <c r="E187" s="9">
        <v>-4.2851554271613912</v>
      </c>
      <c r="F187" s="13">
        <v>-1.9078554426207095</v>
      </c>
      <c r="G187" s="9">
        <v>-1.6784045567298842</v>
      </c>
      <c r="H187" s="9">
        <v>-5.1570999999999998</v>
      </c>
      <c r="I187" s="87">
        <v>0.50219354911396086</v>
      </c>
      <c r="J187" s="13">
        <v>197507</v>
      </c>
      <c r="K187" s="13">
        <f t="shared" si="12"/>
        <v>2.2228943821914515</v>
      </c>
      <c r="L187" s="13">
        <f t="shared" si="13"/>
        <v>2.3723456790123461</v>
      </c>
      <c r="M187" s="13">
        <f t="shared" si="14"/>
        <v>3.3597760642230883</v>
      </c>
      <c r="N187" s="13">
        <f t="shared" si="15"/>
        <v>3.4296925488899292</v>
      </c>
      <c r="O187" s="13">
        <f t="shared" si="16"/>
        <v>1.4668788334463705</v>
      </c>
      <c r="P187" s="13">
        <f t="shared" si="17"/>
        <v>1.1904736578037804</v>
      </c>
      <c r="Q187" s="13">
        <f t="shared" si="18"/>
        <v>2.9981199561829692</v>
      </c>
    </row>
    <row r="188" spans="2:17">
      <c r="B188" s="3">
        <v>197508</v>
      </c>
      <c r="C188" s="7">
        <v>0.89100000000000001</v>
      </c>
      <c r="D188" s="8">
        <v>4.1631973355538143E-2</v>
      </c>
      <c r="E188" s="9">
        <v>-3.7633225390637182</v>
      </c>
      <c r="F188" s="13">
        <v>-3.5952120977829072</v>
      </c>
      <c r="G188" s="9">
        <v>1.3204171746152297E-2</v>
      </c>
      <c r="H188" s="9">
        <v>-0.87460000000000004</v>
      </c>
      <c r="I188" s="87">
        <v>-3.8963917562318899</v>
      </c>
      <c r="J188" s="13">
        <v>197508</v>
      </c>
      <c r="K188" s="13">
        <f t="shared" si="12"/>
        <v>2.2427003711367774</v>
      </c>
      <c r="L188" s="13">
        <f t="shared" si="13"/>
        <v>2.3733333333333335</v>
      </c>
      <c r="M188" s="13">
        <f t="shared" si="14"/>
        <v>3.233336854336113</v>
      </c>
      <c r="N188" s="13">
        <f t="shared" si="15"/>
        <v>3.3063878274554797</v>
      </c>
      <c r="O188" s="13">
        <f t="shared" si="16"/>
        <v>1.4670725226468466</v>
      </c>
      <c r="P188" s="13">
        <f t="shared" si="17"/>
        <v>1.1800617751926286</v>
      </c>
      <c r="Q188" s="13">
        <f t="shared" si="18"/>
        <v>2.8813014573683131</v>
      </c>
    </row>
    <row r="189" spans="2:17">
      <c r="B189" s="3">
        <v>197509</v>
      </c>
      <c r="C189" s="7">
        <v>0.80558333333333332</v>
      </c>
      <c r="D189" s="8">
        <v>0.70744902205575055</v>
      </c>
      <c r="E189" s="9">
        <v>-4.7272133289774647</v>
      </c>
      <c r="F189" s="13">
        <v>-1.9965660434671517</v>
      </c>
      <c r="G189" s="9">
        <v>0.64459536507532833</v>
      </c>
      <c r="H189" s="9">
        <v>-2.2677999999999998</v>
      </c>
      <c r="I189" s="87">
        <v>0.38157239105804419</v>
      </c>
      <c r="J189" s="13">
        <v>197509</v>
      </c>
      <c r="K189" s="13">
        <f t="shared" si="12"/>
        <v>2.2607671915432603</v>
      </c>
      <c r="L189" s="13">
        <f t="shared" si="13"/>
        <v>2.3901234567901235</v>
      </c>
      <c r="M189" s="13">
        <f t="shared" si="14"/>
        <v>3.0804901235871958</v>
      </c>
      <c r="N189" s="13">
        <f t="shared" si="15"/>
        <v>3.2403736108271723</v>
      </c>
      <c r="O189" s="13">
        <f t="shared" si="16"/>
        <v>1.4765292041301219</v>
      </c>
      <c r="P189" s="13">
        <f t="shared" si="17"/>
        <v>1.1533003342548103</v>
      </c>
      <c r="Q189" s="13">
        <f t="shared" si="18"/>
        <v>2.8922957082327838</v>
      </c>
    </row>
    <row r="190" spans="2:17">
      <c r="B190" s="3">
        <v>197510</v>
      </c>
      <c r="C190" s="7">
        <v>0.72758333333333336</v>
      </c>
      <c r="D190" s="8">
        <v>0.76446280991735449</v>
      </c>
      <c r="E190" s="9">
        <v>8.6993793505469199</v>
      </c>
      <c r="F190" s="13">
        <v>2.0761732869042593</v>
      </c>
      <c r="G190" s="9">
        <v>2.5108067296235959</v>
      </c>
      <c r="H190" s="9">
        <v>6.2236000000000002</v>
      </c>
      <c r="I190" s="87">
        <v>2.5714680382735366</v>
      </c>
      <c r="J190" s="13">
        <v>197510</v>
      </c>
      <c r="K190" s="13">
        <f t="shared" ref="K190:K253" si="19">K189*(1+C190/100)</f>
        <v>2.2772161568343972</v>
      </c>
      <c r="L190" s="13">
        <f t="shared" ref="L190:L253" si="20">L189*(1+D190/100)</f>
        <v>2.4083950617283949</v>
      </c>
      <c r="M190" s="13">
        <f t="shared" ref="M190:M253" si="21">M189*(1+E190/100)</f>
        <v>3.3484736452941775</v>
      </c>
      <c r="N190" s="13">
        <f t="shared" ref="N190:N253" si="22">N189*(1+F190/100)</f>
        <v>3.3076493821310611</v>
      </c>
      <c r="O190" s="13">
        <f t="shared" ref="O190:O253" si="23">O189*(1+G190/100)</f>
        <v>1.5136019987522789</v>
      </c>
      <c r="P190" s="13">
        <f t="shared" ref="P190:P253" si="24">P189*(1+H190/100)</f>
        <v>1.2250771338574926</v>
      </c>
      <c r="Q190" s="13">
        <f t="shared" ref="Q190:Q253" si="25">Q189*(1+I190/100)</f>
        <v>2.9666701679423468</v>
      </c>
    </row>
    <row r="191" spans="2:17">
      <c r="B191" s="3">
        <v>197511</v>
      </c>
      <c r="C191" s="7">
        <v>0.63408333333333333</v>
      </c>
      <c r="D191" s="8">
        <v>0.73815870412139439</v>
      </c>
      <c r="E191" s="9">
        <v>0.30283911671924457</v>
      </c>
      <c r="F191" s="13">
        <v>1.2777074214786577</v>
      </c>
      <c r="G191" s="9">
        <v>-0.51546310513575522</v>
      </c>
      <c r="H191" s="9">
        <v>3.4906000000000001</v>
      </c>
      <c r="I191" s="87">
        <v>0.83573951673386748</v>
      </c>
      <c r="J191" s="13">
        <v>197511</v>
      </c>
      <c r="K191" s="13">
        <f t="shared" si="19"/>
        <v>2.2916556049488577</v>
      </c>
      <c r="L191" s="13">
        <f t="shared" si="20"/>
        <v>2.4261728395061728</v>
      </c>
      <c r="M191" s="13">
        <f t="shared" si="21"/>
        <v>3.3586141333051631</v>
      </c>
      <c r="N191" s="13">
        <f t="shared" si="22"/>
        <v>3.3499114637630427</v>
      </c>
      <c r="O191" s="13">
        <f t="shared" si="23"/>
        <v>1.5057999388901133</v>
      </c>
      <c r="P191" s="13">
        <f t="shared" si="24"/>
        <v>1.2678396762919224</v>
      </c>
      <c r="Q191" s="13">
        <f t="shared" si="25"/>
        <v>2.9914638028669955</v>
      </c>
    </row>
    <row r="192" spans="2:17">
      <c r="B192" s="3">
        <v>197512</v>
      </c>
      <c r="C192" s="7">
        <v>0.6635833333333333</v>
      </c>
      <c r="D192" s="8">
        <v>1.3026663952778295</v>
      </c>
      <c r="E192" s="9">
        <v>1.7203421814064646</v>
      </c>
      <c r="F192" s="13">
        <v>0.32019582858784368</v>
      </c>
      <c r="G192" s="9">
        <v>2.4545707728328714</v>
      </c>
      <c r="H192" s="9">
        <v>0.77300000000000002</v>
      </c>
      <c r="I192" s="87">
        <v>2.1721889427952545</v>
      </c>
      <c r="J192" s="13">
        <v>197512</v>
      </c>
      <c r="K192" s="13">
        <f t="shared" si="19"/>
        <v>2.3068626496006974</v>
      </c>
      <c r="L192" s="13">
        <f t="shared" si="20"/>
        <v>2.4577777777777774</v>
      </c>
      <c r="M192" s="13">
        <f t="shared" si="21"/>
        <v>3.4163937889510909</v>
      </c>
      <c r="N192" s="13">
        <f t="shared" si="22"/>
        <v>3.3606377405313981</v>
      </c>
      <c r="O192" s="13">
        <f t="shared" si="23"/>
        <v>1.5427608640874453</v>
      </c>
      <c r="P192" s="13">
        <f t="shared" si="24"/>
        <v>1.277640076989659</v>
      </c>
      <c r="Q192" s="13">
        <f t="shared" si="25"/>
        <v>3.0564440488205946</v>
      </c>
    </row>
    <row r="193" spans="2:17">
      <c r="B193" s="3">
        <v>197601</v>
      </c>
      <c r="C193" s="7">
        <v>0.60691666666666666</v>
      </c>
      <c r="D193" s="8">
        <v>2.6522001205545598</v>
      </c>
      <c r="E193" s="9">
        <v>6.0012985808366448</v>
      </c>
      <c r="F193" s="13">
        <v>5.2081008017158759</v>
      </c>
      <c r="G193" s="9">
        <v>0.71382808872369408</v>
      </c>
      <c r="H193" s="9">
        <v>8.8679000000000006</v>
      </c>
      <c r="I193" s="87">
        <v>3.5294105241228904</v>
      </c>
      <c r="J193" s="13">
        <v>197601</v>
      </c>
      <c r="K193" s="13">
        <f t="shared" si="19"/>
        <v>2.320863383498232</v>
      </c>
      <c r="L193" s="13">
        <f t="shared" si="20"/>
        <v>2.5229629629629629</v>
      </c>
      <c r="M193" s="13">
        <f t="shared" si="21"/>
        <v>3.6214217809232041</v>
      </c>
      <c r="N193" s="13">
        <f t="shared" si="22"/>
        <v>3.5356631416387803</v>
      </c>
      <c r="O193" s="13">
        <f t="shared" si="23"/>
        <v>1.5537735244771378</v>
      </c>
      <c r="P193" s="13">
        <f t="shared" si="24"/>
        <v>1.3909399213770248</v>
      </c>
      <c r="Q193" s="13">
        <f t="shared" si="25"/>
        <v>3.1643185067435966</v>
      </c>
    </row>
    <row r="194" spans="2:17">
      <c r="B194" s="3">
        <v>197602</v>
      </c>
      <c r="C194" s="7">
        <v>0.58333333333333337</v>
      </c>
      <c r="D194" s="8">
        <v>0.88079859072225375</v>
      </c>
      <c r="E194" s="9">
        <v>-0.56294481390735118</v>
      </c>
      <c r="F194" s="13">
        <v>1.0680872033055122</v>
      </c>
      <c r="G194" s="9">
        <v>0.4896646038274971</v>
      </c>
      <c r="H194" s="9">
        <v>-1.2887</v>
      </c>
      <c r="I194" s="87">
        <v>1.7757150971075999</v>
      </c>
      <c r="J194" s="13">
        <v>197602</v>
      </c>
      <c r="K194" s="13">
        <f t="shared" si="19"/>
        <v>2.334401753235305</v>
      </c>
      <c r="L194" s="13">
        <f t="shared" si="20"/>
        <v>2.545185185185185</v>
      </c>
      <c r="M194" s="13">
        <f t="shared" si="21"/>
        <v>3.6010351748177856</v>
      </c>
      <c r="N194" s="13">
        <f t="shared" si="22"/>
        <v>3.5734271072066139</v>
      </c>
      <c r="O194" s="13">
        <f t="shared" si="23"/>
        <v>1.5613818034501452</v>
      </c>
      <c r="P194" s="13">
        <f t="shared" si="24"/>
        <v>1.3730148786102392</v>
      </c>
      <c r="Q194" s="13">
        <f t="shared" si="25"/>
        <v>3.2205077881884128</v>
      </c>
    </row>
    <row r="195" spans="2:17">
      <c r="B195" s="3">
        <v>197603</v>
      </c>
      <c r="C195" s="7">
        <v>0.58333333333333337</v>
      </c>
      <c r="D195" s="8">
        <v>0.60147458284827149</v>
      </c>
      <c r="E195" s="9">
        <v>-0.11146636942303001</v>
      </c>
      <c r="F195" s="13">
        <v>1.488071265640345</v>
      </c>
      <c r="G195" s="9">
        <v>-8.7182957678745676E-2</v>
      </c>
      <c r="H195" s="9">
        <v>0.57789999999999997</v>
      </c>
      <c r="I195" s="87">
        <v>8.435293531851551E-2</v>
      </c>
      <c r="J195" s="13">
        <v>197603</v>
      </c>
      <c r="K195" s="13">
        <f t="shared" si="19"/>
        <v>2.3480190967958441</v>
      </c>
      <c r="L195" s="13">
        <f t="shared" si="20"/>
        <v>2.5604938271604936</v>
      </c>
      <c r="M195" s="13">
        <f t="shared" si="21"/>
        <v>3.59702123164677</v>
      </c>
      <c r="N195" s="13">
        <f t="shared" si="22"/>
        <v>3.6266022491875587</v>
      </c>
      <c r="O195" s="13">
        <f t="shared" si="23"/>
        <v>1.5600205446132396</v>
      </c>
      <c r="P195" s="13">
        <f t="shared" si="24"/>
        <v>1.3809495315937277</v>
      </c>
      <c r="Q195" s="13">
        <f t="shared" si="25"/>
        <v>3.2232243810399113</v>
      </c>
    </row>
    <row r="196" spans="2:17">
      <c r="B196" s="3">
        <v>197604</v>
      </c>
      <c r="C196" s="7">
        <v>0.5625</v>
      </c>
      <c r="D196" s="8">
        <v>0.40501446480232239</v>
      </c>
      <c r="E196" s="9">
        <v>0.48160220832234035</v>
      </c>
      <c r="F196" s="13">
        <v>-1.3640047957581114</v>
      </c>
      <c r="G196" s="9">
        <v>-6.4301462324723696E-2</v>
      </c>
      <c r="H196" s="9">
        <v>-0.89510000000000001</v>
      </c>
      <c r="I196" s="87">
        <v>0.72308656489642886</v>
      </c>
      <c r="J196" s="13">
        <v>197604</v>
      </c>
      <c r="K196" s="13">
        <f t="shared" si="19"/>
        <v>2.3612267042153205</v>
      </c>
      <c r="L196" s="13">
        <f t="shared" si="20"/>
        <v>2.5708641975308639</v>
      </c>
      <c r="M196" s="13">
        <f t="shared" si="21"/>
        <v>3.6143445653322042</v>
      </c>
      <c r="N196" s="13">
        <f t="shared" si="22"/>
        <v>3.5771352205855687</v>
      </c>
      <c r="O196" s="13">
        <f t="shared" si="23"/>
        <v>1.5590174285904872</v>
      </c>
      <c r="P196" s="13">
        <f t="shared" si="24"/>
        <v>1.3685886523364321</v>
      </c>
      <c r="Q196" s="13">
        <f t="shared" si="25"/>
        <v>3.2465310834956771</v>
      </c>
    </row>
    <row r="197" spans="2:17">
      <c r="B197" s="3">
        <v>197605</v>
      </c>
      <c r="C197" s="7">
        <v>0.5625</v>
      </c>
      <c r="D197" s="8">
        <v>0.28812908182864749</v>
      </c>
      <c r="E197" s="9">
        <v>1.3122132273431397</v>
      </c>
      <c r="F197" s="13">
        <v>1.4261807442915497</v>
      </c>
      <c r="G197" s="9">
        <v>-1.1006987174628764</v>
      </c>
      <c r="H197" s="9">
        <v>-1.6577</v>
      </c>
      <c r="I197" s="87">
        <v>-1.7337306124807772E-2</v>
      </c>
      <c r="J197" s="13">
        <v>197605</v>
      </c>
      <c r="K197" s="13">
        <f t="shared" si="19"/>
        <v>2.3745086044265316</v>
      </c>
      <c r="L197" s="13">
        <f t="shared" si="20"/>
        <v>2.578271604938271</v>
      </c>
      <c r="M197" s="13">
        <f t="shared" si="21"/>
        <v>3.6617724728002514</v>
      </c>
      <c r="N197" s="13">
        <f t="shared" si="22"/>
        <v>3.6281516342988311</v>
      </c>
      <c r="O197" s="13">
        <f t="shared" si="23"/>
        <v>1.5418573437489689</v>
      </c>
      <c r="P197" s="13">
        <f t="shared" si="24"/>
        <v>1.3459015582466511</v>
      </c>
      <c r="Q197" s="13">
        <f t="shared" si="25"/>
        <v>3.2459682224632944</v>
      </c>
    </row>
    <row r="198" spans="2:17">
      <c r="B198" s="3">
        <v>197606</v>
      </c>
      <c r="C198" s="7">
        <v>0.57533333333333336</v>
      </c>
      <c r="D198" s="8">
        <v>0.55544914767284848</v>
      </c>
      <c r="E198" s="9">
        <v>3.2423700455777915</v>
      </c>
      <c r="F198" s="13">
        <v>2.9699059656371984</v>
      </c>
      <c r="G198" s="9">
        <v>0.21724671567366</v>
      </c>
      <c r="H198" s="9">
        <v>2.0653000000000001</v>
      </c>
      <c r="I198" s="87">
        <v>2.352520109359058</v>
      </c>
      <c r="J198" s="13">
        <v>197606</v>
      </c>
      <c r="K198" s="13">
        <f t="shared" si="19"/>
        <v>2.3881699439306656</v>
      </c>
      <c r="L198" s="13">
        <f t="shared" si="20"/>
        <v>2.5925925925925917</v>
      </c>
      <c r="M198" s="13">
        <f t="shared" si="21"/>
        <v>3.7805006865955399</v>
      </c>
      <c r="N198" s="13">
        <f t="shared" si="22"/>
        <v>3.7359043261282356</v>
      </c>
      <c r="O198" s="13">
        <f t="shared" si="23"/>
        <v>1.5452069781886368</v>
      </c>
      <c r="P198" s="13">
        <f t="shared" si="24"/>
        <v>1.3736984631291194</v>
      </c>
      <c r="Q198" s="13">
        <f t="shared" si="25"/>
        <v>3.3223302776401487</v>
      </c>
    </row>
    <row r="199" spans="2:17">
      <c r="B199" s="3">
        <v>197607</v>
      </c>
      <c r="C199" s="7">
        <v>0.59025000000000005</v>
      </c>
      <c r="D199" s="8">
        <v>0.85714285714286742</v>
      </c>
      <c r="E199" s="9">
        <v>-2.6990779547359511</v>
      </c>
      <c r="F199" s="13">
        <v>0.64405823899496006</v>
      </c>
      <c r="G199" s="9">
        <v>-0.50727356020732584</v>
      </c>
      <c r="H199" s="9">
        <v>-2.0478000000000001</v>
      </c>
      <c r="I199" s="87">
        <v>2.1264514234614786</v>
      </c>
      <c r="J199" s="13">
        <v>197607</v>
      </c>
      <c r="K199" s="13">
        <f t="shared" si="19"/>
        <v>2.4022661170247162</v>
      </c>
      <c r="L199" s="13">
        <f t="shared" si="20"/>
        <v>2.6148148148148143</v>
      </c>
      <c r="M199" s="13">
        <f t="shared" si="21"/>
        <v>3.6784620259849983</v>
      </c>
      <c r="N199" s="13">
        <f t="shared" si="22"/>
        <v>3.7599657257416337</v>
      </c>
      <c r="O199" s="13">
        <f t="shared" si="23"/>
        <v>1.5373685517378073</v>
      </c>
      <c r="P199" s="13">
        <f t="shared" si="24"/>
        <v>1.3455678660011612</v>
      </c>
      <c r="Q199" s="13">
        <f t="shared" si="25"/>
        <v>3.3929780171211195</v>
      </c>
    </row>
    <row r="200" spans="2:17">
      <c r="B200" s="3">
        <v>197608</v>
      </c>
      <c r="C200" s="7">
        <v>0.60416666666666663</v>
      </c>
      <c r="D200" s="8">
        <v>0.90651558073653327</v>
      </c>
      <c r="E200" s="9">
        <v>2.7710774178727249</v>
      </c>
      <c r="F200" s="13">
        <v>1.0578744460207012</v>
      </c>
      <c r="G200" s="9">
        <v>-0.46964612002018508</v>
      </c>
      <c r="H200" s="9">
        <v>-2.1791999999999998</v>
      </c>
      <c r="I200" s="87">
        <v>0.30445322199369573</v>
      </c>
      <c r="J200" s="13">
        <v>197608</v>
      </c>
      <c r="K200" s="13">
        <f t="shared" si="19"/>
        <v>2.4167798081484073</v>
      </c>
      <c r="L200" s="13">
        <f t="shared" si="20"/>
        <v>2.6385185185185178</v>
      </c>
      <c r="M200" s="13">
        <f t="shared" si="21"/>
        <v>3.7803950565120923</v>
      </c>
      <c r="N200" s="13">
        <f t="shared" si="22"/>
        <v>3.7997414423333913</v>
      </c>
      <c r="O200" s="13">
        <f t="shared" si="23"/>
        <v>1.5301483599841601</v>
      </c>
      <c r="P200" s="13">
        <f t="shared" si="24"/>
        <v>1.3162452510652638</v>
      </c>
      <c r="Q200" s="13">
        <f t="shared" si="25"/>
        <v>3.4033080480157829</v>
      </c>
    </row>
    <row r="201" spans="2:17">
      <c r="B201" s="3">
        <v>197609</v>
      </c>
      <c r="C201" s="7">
        <v>0.58766666666666667</v>
      </c>
      <c r="D201" s="8">
        <v>0.65506269885833301</v>
      </c>
      <c r="E201" s="9">
        <v>-4.4706474056266376E-2</v>
      </c>
      <c r="F201" s="13">
        <v>0.14964655369709146</v>
      </c>
      <c r="G201" s="9">
        <v>0.77702773611377496</v>
      </c>
      <c r="H201" s="9">
        <v>0.53359999999999996</v>
      </c>
      <c r="I201" s="87">
        <v>-0.64089447822319379</v>
      </c>
      <c r="J201" s="13">
        <v>197609</v>
      </c>
      <c r="K201" s="13">
        <f t="shared" si="19"/>
        <v>2.4309824174876264</v>
      </c>
      <c r="L201" s="13">
        <f t="shared" si="20"/>
        <v>2.6558024691358022</v>
      </c>
      <c r="M201" s="13">
        <f t="shared" si="21"/>
        <v>3.7787049751769284</v>
      </c>
      <c r="N201" s="13">
        <f t="shared" si="22"/>
        <v>3.8054276244512435</v>
      </c>
      <c r="O201" s="13">
        <f t="shared" si="23"/>
        <v>1.5420380371449269</v>
      </c>
      <c r="P201" s="13">
        <f t="shared" si="24"/>
        <v>1.323268735724948</v>
      </c>
      <c r="Q201" s="13">
        <f t="shared" si="25"/>
        <v>3.3814964346591241</v>
      </c>
    </row>
    <row r="202" spans="2:17">
      <c r="B202" s="3">
        <v>197610</v>
      </c>
      <c r="C202" s="7">
        <v>0.56416666666666659</v>
      </c>
      <c r="D202" s="8">
        <v>0.57642246188174262</v>
      </c>
      <c r="E202" s="9">
        <v>-1.6912196349201936</v>
      </c>
      <c r="F202" s="13">
        <v>0.12117983779926789</v>
      </c>
      <c r="G202" s="9">
        <v>2.5887190893304868</v>
      </c>
      <c r="H202" s="9">
        <v>-1.0566</v>
      </c>
      <c r="I202" s="87">
        <v>1.2084091585133112</v>
      </c>
      <c r="J202" s="13">
        <v>197610</v>
      </c>
      <c r="K202" s="13">
        <f t="shared" si="19"/>
        <v>2.4446972099596196</v>
      </c>
      <c r="L202" s="13">
        <f t="shared" si="20"/>
        <v>2.6711111111111108</v>
      </c>
      <c r="M202" s="13">
        <f t="shared" si="21"/>
        <v>3.71479877469103</v>
      </c>
      <c r="N202" s="13">
        <f t="shared" si="22"/>
        <v>3.810039035474122</v>
      </c>
      <c r="O202" s="13">
        <f t="shared" si="23"/>
        <v>1.581957070177235</v>
      </c>
      <c r="P202" s="13">
        <f t="shared" si="24"/>
        <v>1.3092870782632782</v>
      </c>
      <c r="Q202" s="13">
        <f t="shared" si="25"/>
        <v>3.4223587472703456</v>
      </c>
    </row>
    <row r="203" spans="2:17">
      <c r="B203" s="3">
        <v>197611</v>
      </c>
      <c r="C203" s="7">
        <v>0.56425000000000003</v>
      </c>
      <c r="D203" s="8">
        <v>0.64706969865038211</v>
      </c>
      <c r="E203" s="9">
        <v>-1.6748180163785209</v>
      </c>
      <c r="F203" s="13">
        <v>-1.0451768763958813</v>
      </c>
      <c r="G203" s="9">
        <v>2.75089417985494</v>
      </c>
      <c r="H203" s="9">
        <v>0.51400000000000001</v>
      </c>
      <c r="I203" s="87">
        <v>0.74806506413396967</v>
      </c>
      <c r="J203" s="13">
        <v>197611</v>
      </c>
      <c r="K203" s="13">
        <f t="shared" si="19"/>
        <v>2.4584914139668168</v>
      </c>
      <c r="L203" s="13">
        <f t="shared" si="20"/>
        <v>2.6883950617283943</v>
      </c>
      <c r="M203" s="13">
        <f t="shared" si="21"/>
        <v>3.652582655540296</v>
      </c>
      <c r="N203" s="13">
        <f t="shared" si="22"/>
        <v>3.7702173884936898</v>
      </c>
      <c r="O203" s="13">
        <f t="shared" si="23"/>
        <v>1.6254750351485443</v>
      </c>
      <c r="P203" s="13">
        <f t="shared" si="24"/>
        <v>1.3160168138455512</v>
      </c>
      <c r="Q203" s="13">
        <f t="shared" si="25"/>
        <v>3.4479602174280077</v>
      </c>
    </row>
    <row r="204" spans="2:17">
      <c r="B204" s="3">
        <v>197612</v>
      </c>
      <c r="C204" s="7">
        <v>0.59258333333333335</v>
      </c>
      <c r="D204" s="8">
        <v>1.4695077149155189</v>
      </c>
      <c r="E204" s="9">
        <v>11.015356141010436</v>
      </c>
      <c r="F204" s="13">
        <v>3.3778614484740288</v>
      </c>
      <c r="G204" s="9">
        <v>1.2400884129314966</v>
      </c>
      <c r="H204" s="9">
        <v>5.5654000000000003</v>
      </c>
      <c r="I204" s="87">
        <v>4.3153121669443237</v>
      </c>
      <c r="J204" s="13">
        <v>197612</v>
      </c>
      <c r="K204" s="13">
        <f t="shared" si="19"/>
        <v>2.4730600243374155</v>
      </c>
      <c r="L204" s="13">
        <f t="shared" si="20"/>
        <v>2.7279012345679008</v>
      </c>
      <c r="M204" s="13">
        <f t="shared" si="21"/>
        <v>4.0549276433928361</v>
      </c>
      <c r="N204" s="13">
        <f t="shared" si="22"/>
        <v>3.8975701081832823</v>
      </c>
      <c r="O204" s="13">
        <f t="shared" si="23"/>
        <v>1.6456323627145157</v>
      </c>
      <c r="P204" s="13">
        <f t="shared" si="24"/>
        <v>1.3892584136033117</v>
      </c>
      <c r="Q204" s="13">
        <f t="shared" si="25"/>
        <v>3.5967504642020782</v>
      </c>
    </row>
    <row r="205" spans="2:17">
      <c r="B205" s="3">
        <v>197701</v>
      </c>
      <c r="C205" s="7">
        <v>0.58333333333333337</v>
      </c>
      <c r="D205" s="8">
        <v>1.6292541636495184</v>
      </c>
      <c r="E205" s="9">
        <v>-2.2507033447952463</v>
      </c>
      <c r="F205" s="13">
        <v>4.1829781918541808</v>
      </c>
      <c r="G205" s="9">
        <v>-2.116466282726345</v>
      </c>
      <c r="H205" s="9">
        <v>-4.4561999999999999</v>
      </c>
      <c r="I205" s="87">
        <v>2.9972020545011642</v>
      </c>
      <c r="J205" s="13">
        <v>197701</v>
      </c>
      <c r="K205" s="13">
        <f t="shared" si="19"/>
        <v>2.4874862078127169</v>
      </c>
      <c r="L205" s="13">
        <f t="shared" si="20"/>
        <v>2.7723456790123451</v>
      </c>
      <c r="M205" s="13">
        <f t="shared" si="21"/>
        <v>3.9636632512939665</v>
      </c>
      <c r="N205" s="13">
        <f t="shared" si="22"/>
        <v>4.0606046158208162</v>
      </c>
      <c r="O205" s="13">
        <f t="shared" si="23"/>
        <v>1.6108031086200301</v>
      </c>
      <c r="P205" s="13">
        <f t="shared" si="24"/>
        <v>1.3273502801763208</v>
      </c>
      <c r="Q205" s="13">
        <f t="shared" si="25"/>
        <v>3.7045523430104228</v>
      </c>
    </row>
    <row r="206" spans="2:17">
      <c r="B206" s="3">
        <v>197702</v>
      </c>
      <c r="C206" s="7">
        <v>0.58333333333333337</v>
      </c>
      <c r="D206" s="8">
        <v>1.1756323477021713</v>
      </c>
      <c r="E206" s="9">
        <v>2.0093806630423039</v>
      </c>
      <c r="F206" s="13">
        <v>0.81237175905291004</v>
      </c>
      <c r="G206" s="9">
        <v>-1.7739631373093177</v>
      </c>
      <c r="H206" s="9">
        <v>-3.3733</v>
      </c>
      <c r="I206" s="87">
        <v>0.10877782135886904</v>
      </c>
      <c r="J206" s="13">
        <v>197702</v>
      </c>
      <c r="K206" s="13">
        <f t="shared" si="19"/>
        <v>2.5019965440249576</v>
      </c>
      <c r="L206" s="13">
        <f t="shared" si="20"/>
        <v>2.8049382716049376</v>
      </c>
      <c r="M206" s="13">
        <f t="shared" si="21"/>
        <v>4.0433083342135809</v>
      </c>
      <c r="N206" s="13">
        <f t="shared" si="22"/>
        <v>4.0935918209665436</v>
      </c>
      <c r="O206" s="13">
        <f t="shared" si="23"/>
        <v>1.5822280552584782</v>
      </c>
      <c r="P206" s="13">
        <f t="shared" si="24"/>
        <v>1.2825747731751329</v>
      </c>
      <c r="Q206" s="13">
        <f t="shared" si="25"/>
        <v>3.7085820743402484</v>
      </c>
    </row>
    <row r="207" spans="2:17">
      <c r="B207" s="3">
        <v>197703</v>
      </c>
      <c r="C207" s="7">
        <v>0.55766666666666664</v>
      </c>
      <c r="D207" s="8">
        <v>1.4260563380281699</v>
      </c>
      <c r="E207" s="9">
        <v>-1.8574638173363134</v>
      </c>
      <c r="F207" s="13">
        <v>-0.75563434538368224</v>
      </c>
      <c r="G207" s="9">
        <v>-0.82412094079430165</v>
      </c>
      <c r="H207" s="9">
        <v>-2.286</v>
      </c>
      <c r="I207" s="87">
        <v>2.6304952281631353</v>
      </c>
      <c r="J207" s="13">
        <v>197703</v>
      </c>
      <c r="K207" s="13">
        <f t="shared" si="19"/>
        <v>2.5159493447521366</v>
      </c>
      <c r="L207" s="13">
        <f t="shared" si="20"/>
        <v>2.8449382716049376</v>
      </c>
      <c r="M207" s="13">
        <f t="shared" si="21"/>
        <v>3.9682053448822199</v>
      </c>
      <c r="N207" s="13">
        <f t="shared" si="22"/>
        <v>4.0626592352075033</v>
      </c>
      <c r="O207" s="13">
        <f t="shared" si="23"/>
        <v>1.5691885825239706</v>
      </c>
      <c r="P207" s="13">
        <f t="shared" si="24"/>
        <v>1.2532551138603494</v>
      </c>
      <c r="Q207" s="13">
        <f t="shared" si="25"/>
        <v>3.8061361488382826</v>
      </c>
    </row>
    <row r="208" spans="2:17">
      <c r="B208" s="3">
        <v>197704</v>
      </c>
      <c r="C208" s="7">
        <v>0.48916666666666669</v>
      </c>
      <c r="D208" s="8">
        <v>2.8640860961638648</v>
      </c>
      <c r="E208" s="9">
        <v>1.3309553597572243</v>
      </c>
      <c r="F208" s="13">
        <v>2.1980904259007561</v>
      </c>
      <c r="G208" s="9">
        <v>1.3747898668526881</v>
      </c>
      <c r="H208" s="9">
        <v>1.1738999999999999</v>
      </c>
      <c r="I208" s="87">
        <v>7.4306220658775031</v>
      </c>
      <c r="J208" s="13">
        <v>197704</v>
      </c>
      <c r="K208" s="13">
        <f t="shared" si="19"/>
        <v>2.5282565302968827</v>
      </c>
      <c r="L208" s="13">
        <f t="shared" si="20"/>
        <v>2.9264197530864191</v>
      </c>
      <c r="M208" s="13">
        <f t="shared" si="21"/>
        <v>4.0210203866061027</v>
      </c>
      <c r="N208" s="13">
        <f t="shared" si="22"/>
        <v>4.151960158893572</v>
      </c>
      <c r="O208" s="13">
        <f t="shared" si="23"/>
        <v>1.5907616281483195</v>
      </c>
      <c r="P208" s="13">
        <f t="shared" si="24"/>
        <v>1.2679670756419559</v>
      </c>
      <c r="Q208" s="13">
        <f t="shared" si="25"/>
        <v>4.0889557413712003</v>
      </c>
    </row>
    <row r="209" spans="2:17">
      <c r="B209" s="3">
        <v>197705</v>
      </c>
      <c r="C209" s="7">
        <v>0.43183333333333335</v>
      </c>
      <c r="D209" s="8">
        <v>1.8899763752953103</v>
      </c>
      <c r="E209" s="9">
        <v>-0.71452964509943762</v>
      </c>
      <c r="F209" s="13">
        <v>3.1759973804382557</v>
      </c>
      <c r="G209" s="9">
        <v>0.69005230159600828</v>
      </c>
      <c r="H209" s="9">
        <v>-1.4946999999999999</v>
      </c>
      <c r="I209" s="87">
        <v>1.1547413514789719</v>
      </c>
      <c r="J209" s="13">
        <v>197705</v>
      </c>
      <c r="K209" s="13">
        <f t="shared" si="19"/>
        <v>2.5391743847468815</v>
      </c>
      <c r="L209" s="13">
        <f t="shared" si="20"/>
        <v>2.9817283950617277</v>
      </c>
      <c r="M209" s="13">
        <f t="shared" si="21"/>
        <v>3.9922890039083101</v>
      </c>
      <c r="N209" s="13">
        <f t="shared" si="22"/>
        <v>4.2838263047768717</v>
      </c>
      <c r="O209" s="13">
        <f t="shared" si="23"/>
        <v>1.601738715376263</v>
      </c>
      <c r="P209" s="13">
        <f t="shared" si="24"/>
        <v>1.2490147717623354</v>
      </c>
      <c r="Q209" s="13">
        <f t="shared" si="25"/>
        <v>4.1361726041604872</v>
      </c>
    </row>
    <row r="210" spans="2:17">
      <c r="B210" s="3">
        <v>197706</v>
      </c>
      <c r="C210" s="7">
        <v>0.45633333333333331</v>
      </c>
      <c r="D210" s="8">
        <v>1.0599536270288201</v>
      </c>
      <c r="E210" s="9">
        <v>-0.29898134673898014</v>
      </c>
      <c r="F210" s="13">
        <v>-0.60049306048461926</v>
      </c>
      <c r="G210" s="9">
        <v>-2.3527810878435775</v>
      </c>
      <c r="H210" s="9">
        <v>0.26319999999999999</v>
      </c>
      <c r="I210" s="87">
        <v>0.31114990250130847</v>
      </c>
      <c r="J210" s="13">
        <v>197706</v>
      </c>
      <c r="K210" s="13">
        <f t="shared" si="19"/>
        <v>2.5507614838559429</v>
      </c>
      <c r="L210" s="13">
        <f t="shared" si="20"/>
        <v>3.0133333333333328</v>
      </c>
      <c r="M210" s="13">
        <f t="shared" si="21"/>
        <v>3.9803528044787129</v>
      </c>
      <c r="N210" s="13">
        <f t="shared" si="22"/>
        <v>4.2581022250934719</v>
      </c>
      <c r="O210" s="13">
        <f t="shared" si="23"/>
        <v>1.5640533098042215</v>
      </c>
      <c r="P210" s="13">
        <f t="shared" si="24"/>
        <v>1.252302178641614</v>
      </c>
      <c r="Q210" s="13">
        <f t="shared" si="25"/>
        <v>4.1490423011856183</v>
      </c>
    </row>
    <row r="211" spans="2:17">
      <c r="B211" s="3">
        <v>197707</v>
      </c>
      <c r="C211" s="7">
        <v>0.4715833333333333</v>
      </c>
      <c r="D211" s="8">
        <v>3.0317928548016848</v>
      </c>
      <c r="E211" s="9">
        <v>-1.4622366116448182</v>
      </c>
      <c r="F211" s="13">
        <v>0.31468068827051887</v>
      </c>
      <c r="G211" s="9">
        <v>0.11910152443478247</v>
      </c>
      <c r="H211" s="9">
        <v>-1.8714999999999999</v>
      </c>
      <c r="I211" s="87">
        <v>5.7752536873460079</v>
      </c>
      <c r="J211" s="13">
        <v>197707</v>
      </c>
      <c r="K211" s="13">
        <f t="shared" si="19"/>
        <v>2.5627904498868932</v>
      </c>
      <c r="L211" s="13">
        <f t="shared" si="20"/>
        <v>3.1046913580246902</v>
      </c>
      <c r="M211" s="13">
        <f t="shared" si="21"/>
        <v>3.922150628498994</v>
      </c>
      <c r="N211" s="13">
        <f t="shared" si="22"/>
        <v>4.2715016504826586</v>
      </c>
      <c r="O211" s="13">
        <f t="shared" si="23"/>
        <v>1.5659161211391708</v>
      </c>
      <c r="P211" s="13">
        <f t="shared" si="24"/>
        <v>1.2288653433683361</v>
      </c>
      <c r="Q211" s="13">
        <f t="shared" si="25"/>
        <v>4.3886600196743863</v>
      </c>
    </row>
    <row r="212" spans="2:17">
      <c r="B212" s="3">
        <v>197708</v>
      </c>
      <c r="C212" s="7">
        <v>0.47916666666666669</v>
      </c>
      <c r="D212" s="8">
        <v>0.30221091140449907</v>
      </c>
      <c r="E212" s="9">
        <v>4.7318951819234512</v>
      </c>
      <c r="F212" s="13">
        <v>1.2635914757934019</v>
      </c>
      <c r="G212" s="9">
        <v>1.4435961402370667</v>
      </c>
      <c r="H212" s="9">
        <v>0.21829999999999999</v>
      </c>
      <c r="I212" s="87">
        <v>0.5268860917592717</v>
      </c>
      <c r="J212" s="13">
        <v>197708</v>
      </c>
      <c r="K212" s="13">
        <f t="shared" si="19"/>
        <v>2.5750704874592683</v>
      </c>
      <c r="L212" s="13">
        <f t="shared" si="20"/>
        <v>3.1140740740740736</v>
      </c>
      <c r="M212" s="13">
        <f t="shared" si="21"/>
        <v>4.107742685116718</v>
      </c>
      <c r="N212" s="13">
        <f t="shared" si="22"/>
        <v>4.325475981226532</v>
      </c>
      <c r="O212" s="13">
        <f t="shared" si="23"/>
        <v>1.5885216258232857</v>
      </c>
      <c r="P212" s="13">
        <f t="shared" si="24"/>
        <v>1.2315479564129093</v>
      </c>
      <c r="Q212" s="13">
        <f t="shared" si="25"/>
        <v>4.4117832589326511</v>
      </c>
    </row>
    <row r="213" spans="2:17">
      <c r="B213" s="3">
        <v>197709</v>
      </c>
      <c r="C213" s="7">
        <v>0.41491666666666666</v>
      </c>
      <c r="D213" s="8">
        <v>0.58674278464954099</v>
      </c>
      <c r="E213" s="9">
        <v>0.40372351368032078</v>
      </c>
      <c r="F213" s="13">
        <v>1.1822012871132159E-2</v>
      </c>
      <c r="G213" s="9">
        <v>-0.18058629570750928</v>
      </c>
      <c r="H213" s="9">
        <v>0.63639999999999997</v>
      </c>
      <c r="I213" s="87">
        <v>-0.29168172152854654</v>
      </c>
      <c r="J213" s="13">
        <v>197709</v>
      </c>
      <c r="K213" s="13">
        <f t="shared" si="19"/>
        <v>2.5857548840901514</v>
      </c>
      <c r="L213" s="13">
        <f t="shared" si="20"/>
        <v>3.1323456790123454</v>
      </c>
      <c r="M213" s="13">
        <f t="shared" si="21"/>
        <v>4.1243266082180172</v>
      </c>
      <c r="N213" s="13">
        <f t="shared" si="22"/>
        <v>4.3259873395537705</v>
      </c>
      <c r="O213" s="13">
        <f t="shared" si="23"/>
        <v>1.5856529734626987</v>
      </c>
      <c r="P213" s="13">
        <f t="shared" si="24"/>
        <v>1.239385527607521</v>
      </c>
      <c r="Q213" s="13">
        <f t="shared" si="25"/>
        <v>4.3989148935728881</v>
      </c>
    </row>
    <row r="214" spans="2:17">
      <c r="B214" s="3">
        <v>197710</v>
      </c>
      <c r="C214" s="7">
        <v>0.40958333333333335</v>
      </c>
      <c r="D214" s="8">
        <v>0.6463818382469011</v>
      </c>
      <c r="E214" s="9">
        <v>-3.6496350364963459</v>
      </c>
      <c r="F214" s="13">
        <v>-1.4754534657053675</v>
      </c>
      <c r="G214" s="9">
        <v>-4.3368507372421021</v>
      </c>
      <c r="H214" s="9">
        <v>-7.6547999999999998</v>
      </c>
      <c r="I214" s="87">
        <v>1.0490415048722459</v>
      </c>
      <c r="J214" s="13">
        <v>197710</v>
      </c>
      <c r="K214" s="13">
        <f t="shared" si="19"/>
        <v>2.5963457051362377</v>
      </c>
      <c r="L214" s="13">
        <f t="shared" si="20"/>
        <v>3.1525925925925926</v>
      </c>
      <c r="M214" s="13">
        <f t="shared" si="21"/>
        <v>3.9738037393049512</v>
      </c>
      <c r="N214" s="13">
        <f t="shared" si="22"/>
        <v>4.2621594094263493</v>
      </c>
      <c r="O214" s="13">
        <f t="shared" si="23"/>
        <v>1.5168855707929803</v>
      </c>
      <c r="P214" s="13">
        <f t="shared" si="24"/>
        <v>1.1445130442402203</v>
      </c>
      <c r="Q214" s="13">
        <f t="shared" si="25"/>
        <v>4.4450613365704745</v>
      </c>
    </row>
    <row r="215" spans="2:17">
      <c r="B215" s="3">
        <v>197711</v>
      </c>
      <c r="C215" s="7">
        <v>0.38500000000000001</v>
      </c>
      <c r="D215" s="8">
        <v>1.5037593984962294</v>
      </c>
      <c r="E215" s="9">
        <v>-2.1504518872939915</v>
      </c>
      <c r="F215" s="13">
        <v>-2.8075902642425099</v>
      </c>
      <c r="G215" s="9">
        <v>-1.1925944465506602</v>
      </c>
      <c r="H215" s="9">
        <v>-0.43530000000000002</v>
      </c>
      <c r="I215" s="87">
        <v>0.32226934101903759</v>
      </c>
      <c r="J215" s="13">
        <v>197711</v>
      </c>
      <c r="K215" s="13">
        <f t="shared" si="19"/>
        <v>2.6063416361010119</v>
      </c>
      <c r="L215" s="13">
        <f t="shared" si="20"/>
        <v>3.1999999999999997</v>
      </c>
      <c r="M215" s="13">
        <f t="shared" si="21"/>
        <v>3.8883490017957087</v>
      </c>
      <c r="N215" s="13">
        <f t="shared" si="22"/>
        <v>4.1424954368007993</v>
      </c>
      <c r="O215" s="13">
        <f t="shared" si="23"/>
        <v>1.4987952777151747</v>
      </c>
      <c r="P215" s="13">
        <f t="shared" si="24"/>
        <v>1.1395309789586425</v>
      </c>
      <c r="Q215" s="13">
        <f t="shared" si="25"/>
        <v>4.4593864064477327</v>
      </c>
    </row>
    <row r="216" spans="2:17">
      <c r="B216" s="3">
        <v>197712</v>
      </c>
      <c r="C216" s="7">
        <v>0.41783333333333333</v>
      </c>
      <c r="D216" s="8">
        <v>1.7283950617283939</v>
      </c>
      <c r="E216" s="9">
        <v>-1.094781451196658</v>
      </c>
      <c r="F216" s="13">
        <v>-0.114424172180283</v>
      </c>
      <c r="G216" s="9">
        <v>-0.69266402566224694</v>
      </c>
      <c r="H216" s="9">
        <v>-4.7300000000000002E-2</v>
      </c>
      <c r="I216" s="87">
        <v>2.3802032077420758</v>
      </c>
      <c r="J216" s="13">
        <v>197712</v>
      </c>
      <c r="K216" s="13">
        <f t="shared" si="19"/>
        <v>2.6172318002371875</v>
      </c>
      <c r="L216" s="13">
        <f t="shared" si="20"/>
        <v>3.2553086419753083</v>
      </c>
      <c r="M216" s="13">
        <f t="shared" si="21"/>
        <v>3.8457800781662588</v>
      </c>
      <c r="N216" s="13">
        <f t="shared" si="22"/>
        <v>4.1377554206896336</v>
      </c>
      <c r="O216" s="13">
        <f t="shared" si="23"/>
        <v>1.4884136620081172</v>
      </c>
      <c r="P216" s="13">
        <f t="shared" si="24"/>
        <v>1.1389919808055951</v>
      </c>
      <c r="Q216" s="13">
        <f t="shared" si="25"/>
        <v>4.5655288647396164</v>
      </c>
    </row>
    <row r="217" spans="2:17">
      <c r="B217" s="3">
        <v>197801</v>
      </c>
      <c r="C217" s="7">
        <v>0.39900000000000002</v>
      </c>
      <c r="D217" s="8">
        <v>0.50060679611649839</v>
      </c>
      <c r="E217" s="9">
        <v>4.9329817622500549</v>
      </c>
      <c r="F217" s="13">
        <v>3.0414863173816808</v>
      </c>
      <c r="G217" s="9">
        <v>0.99641836332830058</v>
      </c>
      <c r="H217" s="9">
        <v>-3.4588000000000001</v>
      </c>
      <c r="I217" s="87">
        <v>0.26869543099228332</v>
      </c>
      <c r="J217" s="13">
        <v>197801</v>
      </c>
      <c r="K217" s="13">
        <f t="shared" si="19"/>
        <v>2.6276745551201337</v>
      </c>
      <c r="L217" s="13">
        <f t="shared" si="20"/>
        <v>3.2716049382716044</v>
      </c>
      <c r="M217" s="13">
        <f t="shared" si="21"/>
        <v>4.035491708038446</v>
      </c>
      <c r="N217" s="13">
        <f t="shared" si="22"/>
        <v>4.2636046856566274</v>
      </c>
      <c r="O217" s="13">
        <f t="shared" si="23"/>
        <v>1.5032444890586534</v>
      </c>
      <c r="P217" s="13">
        <f t="shared" si="24"/>
        <v>1.0995965261734912</v>
      </c>
      <c r="Q217" s="13">
        <f t="shared" si="25"/>
        <v>4.5777962321998054</v>
      </c>
    </row>
    <row r="218" spans="2:17">
      <c r="B218" s="3">
        <v>197802</v>
      </c>
      <c r="C218" s="7">
        <v>0.40033333333333337</v>
      </c>
      <c r="D218" s="8">
        <v>7.5471698113194208E-2</v>
      </c>
      <c r="E218" s="9">
        <v>2.4709454507381379</v>
      </c>
      <c r="F218" s="13">
        <v>1.6939657989403889</v>
      </c>
      <c r="G218" s="9">
        <v>-1.7891422861827599E-2</v>
      </c>
      <c r="H218" s="9">
        <v>-2.5648</v>
      </c>
      <c r="I218" s="87">
        <v>-0.20044207706501266</v>
      </c>
      <c r="J218" s="13">
        <v>197802</v>
      </c>
      <c r="K218" s="13">
        <f t="shared" si="19"/>
        <v>2.6381940122557981</v>
      </c>
      <c r="L218" s="13">
        <f t="shared" si="20"/>
        <v>3.2740740740740732</v>
      </c>
      <c r="M218" s="13">
        <f t="shared" si="21"/>
        <v>4.1352065068131365</v>
      </c>
      <c r="N218" s="13">
        <f t="shared" si="22"/>
        <v>4.3358286908336705</v>
      </c>
      <c r="O218" s="13">
        <f t="shared" si="23"/>
        <v>1.5029755372304687</v>
      </c>
      <c r="P218" s="13">
        <f t="shared" si="24"/>
        <v>1.0713940744701935</v>
      </c>
      <c r="Q218" s="13">
        <f t="shared" si="25"/>
        <v>4.5686204023481807</v>
      </c>
    </row>
    <row r="219" spans="2:17">
      <c r="B219" s="3">
        <v>197803</v>
      </c>
      <c r="C219" s="7">
        <v>0.38500000000000001</v>
      </c>
      <c r="D219" s="8">
        <v>1.1312217194570096</v>
      </c>
      <c r="E219" s="9">
        <v>4.179012976397245</v>
      </c>
      <c r="F219" s="13">
        <v>1.7398305084745935</v>
      </c>
      <c r="G219" s="9">
        <v>-6.451600570392511</v>
      </c>
      <c r="H219" s="9">
        <v>-3.9864000000000002</v>
      </c>
      <c r="I219" s="87">
        <v>3.0412531932903795</v>
      </c>
      <c r="J219" s="13">
        <v>197803</v>
      </c>
      <c r="K219" s="13">
        <f t="shared" si="19"/>
        <v>2.6483510592029829</v>
      </c>
      <c r="L219" s="13">
        <f t="shared" si="20"/>
        <v>3.31111111111111</v>
      </c>
      <c r="M219" s="13">
        <f t="shared" si="21"/>
        <v>4.3080173233336811</v>
      </c>
      <c r="N219" s="13">
        <f t="shared" si="22"/>
        <v>4.4112647611919895</v>
      </c>
      <c r="O219" s="13">
        <f t="shared" si="23"/>
        <v>1.4060095588976478</v>
      </c>
      <c r="P219" s="13">
        <f t="shared" si="24"/>
        <v>1.0286840210855137</v>
      </c>
      <c r="Q219" s="13">
        <f t="shared" si="25"/>
        <v>4.7075637162239108</v>
      </c>
    </row>
    <row r="220" spans="2:17">
      <c r="B220" s="3">
        <v>197804</v>
      </c>
      <c r="C220" s="7">
        <v>0.34508333333333335</v>
      </c>
      <c r="D220" s="8">
        <v>0.64131245339300591</v>
      </c>
      <c r="E220" s="9">
        <v>0.49774421341703956</v>
      </c>
      <c r="F220" s="13">
        <v>4.366890734370088</v>
      </c>
      <c r="G220" s="9">
        <v>-0.15753155166497049</v>
      </c>
      <c r="H220" s="9">
        <v>5.9617000000000004</v>
      </c>
      <c r="I220" s="87">
        <v>-0.10605465308418194</v>
      </c>
      <c r="J220" s="13">
        <v>197804</v>
      </c>
      <c r="K220" s="13">
        <f t="shared" si="19"/>
        <v>2.6574900773164494</v>
      </c>
      <c r="L220" s="13">
        <f t="shared" si="20"/>
        <v>3.3323456790123451</v>
      </c>
      <c r="M220" s="13">
        <f t="shared" si="21"/>
        <v>4.3294602302735781</v>
      </c>
      <c r="N220" s="13">
        <f t="shared" si="22"/>
        <v>4.6038998733170153</v>
      </c>
      <c r="O220" s="13">
        <f t="shared" si="23"/>
        <v>1.4037946502229586</v>
      </c>
      <c r="P220" s="13">
        <f t="shared" si="24"/>
        <v>1.0900110763705688</v>
      </c>
      <c r="Q220" s="13">
        <f t="shared" si="25"/>
        <v>4.7025711258559522</v>
      </c>
    </row>
    <row r="221" spans="2:17">
      <c r="B221" s="3">
        <v>197805</v>
      </c>
      <c r="C221" s="7">
        <v>0.33833333333333332</v>
      </c>
      <c r="D221" s="8">
        <v>0.37048014226437331</v>
      </c>
      <c r="E221" s="9">
        <v>1.7078585893082199E-2</v>
      </c>
      <c r="F221" s="13">
        <v>0.95367820227767464</v>
      </c>
      <c r="G221" s="9">
        <v>-0.26686552314101103</v>
      </c>
      <c r="H221" s="9">
        <v>1.6903999999999999</v>
      </c>
      <c r="I221" s="87">
        <v>0.99210879917243444</v>
      </c>
      <c r="J221" s="13">
        <v>197805</v>
      </c>
      <c r="K221" s="13">
        <f t="shared" si="19"/>
        <v>2.6664812520780368</v>
      </c>
      <c r="L221" s="13">
        <f t="shared" si="20"/>
        <v>3.3446913580246909</v>
      </c>
      <c r="M221" s="13">
        <f t="shared" si="21"/>
        <v>4.3301996408577121</v>
      </c>
      <c r="N221" s="13">
        <f t="shared" si="22"/>
        <v>4.6478062628635293</v>
      </c>
      <c r="O221" s="13">
        <f t="shared" si="23"/>
        <v>1.4000484062858156</v>
      </c>
      <c r="P221" s="13">
        <f t="shared" si="24"/>
        <v>1.108436623605537</v>
      </c>
      <c r="Q221" s="13">
        <f t="shared" si="25"/>
        <v>4.7492257477829121</v>
      </c>
    </row>
    <row r="222" spans="2:17">
      <c r="B222" s="3">
        <v>197806</v>
      </c>
      <c r="C222" s="7">
        <v>0.34216666666666667</v>
      </c>
      <c r="D222" s="8">
        <v>2.9529012254525533E-2</v>
      </c>
      <c r="E222" s="9">
        <v>1.788066546323841</v>
      </c>
      <c r="F222" s="13">
        <v>-7.8134985104294508E-2</v>
      </c>
      <c r="G222" s="9">
        <v>-7.7260891070152056</v>
      </c>
      <c r="H222" s="9">
        <v>-8.8683999999999994</v>
      </c>
      <c r="I222" s="87">
        <v>0.98024618631727356</v>
      </c>
      <c r="J222" s="13">
        <v>197806</v>
      </c>
      <c r="K222" s="13">
        <f t="shared" si="19"/>
        <v>2.6756050620955638</v>
      </c>
      <c r="L222" s="13">
        <f t="shared" si="20"/>
        <v>3.3456790123456779</v>
      </c>
      <c r="M222" s="13">
        <f t="shared" si="21"/>
        <v>4.4076264920249244</v>
      </c>
      <c r="N222" s="13">
        <f t="shared" si="22"/>
        <v>4.6441747001323641</v>
      </c>
      <c r="O222" s="13">
        <f t="shared" si="23"/>
        <v>1.2918794188748273</v>
      </c>
      <c r="P222" s="13">
        <f t="shared" si="24"/>
        <v>1.0101360300777036</v>
      </c>
      <c r="Q222" s="13">
        <f t="shared" si="25"/>
        <v>4.7957798520551522</v>
      </c>
    </row>
    <row r="223" spans="2:17">
      <c r="B223" s="3">
        <v>197807</v>
      </c>
      <c r="C223" s="7">
        <v>0.3701666666666667</v>
      </c>
      <c r="D223" s="8">
        <v>0.26568265682658243</v>
      </c>
      <c r="E223" s="9">
        <v>1.4858484913844894</v>
      </c>
      <c r="F223" s="13">
        <v>2.0847893452891286</v>
      </c>
      <c r="G223" s="9">
        <v>-5.4450144105372882</v>
      </c>
      <c r="H223" s="9">
        <v>-0.63990000000000002</v>
      </c>
      <c r="I223" s="87">
        <v>0.24434472699170018</v>
      </c>
      <c r="J223" s="13">
        <v>197807</v>
      </c>
      <c r="K223" s="13">
        <f t="shared" si="19"/>
        <v>2.6855092601670876</v>
      </c>
      <c r="L223" s="13">
        <f t="shared" si="20"/>
        <v>3.3545679012345673</v>
      </c>
      <c r="M223" s="13">
        <f t="shared" si="21"/>
        <v>4.4731171437625399</v>
      </c>
      <c r="N223" s="13">
        <f t="shared" si="22"/>
        <v>4.7409959594573365</v>
      </c>
      <c r="O223" s="13">
        <f t="shared" si="23"/>
        <v>1.2215363983503276</v>
      </c>
      <c r="P223" s="13">
        <f t="shared" si="24"/>
        <v>1.0036721696212363</v>
      </c>
      <c r="Q223" s="13">
        <f t="shared" si="25"/>
        <v>4.8074980872417798</v>
      </c>
    </row>
    <row r="224" spans="2:17">
      <c r="B224" s="3">
        <v>197808</v>
      </c>
      <c r="C224" s="7">
        <v>0.3661666666666667</v>
      </c>
      <c r="D224" s="8">
        <v>-5.8884145443849345E-2</v>
      </c>
      <c r="E224" s="9">
        <v>0.19363827425791236</v>
      </c>
      <c r="F224" s="13">
        <v>0.70540973442183574</v>
      </c>
      <c r="G224" s="9">
        <v>1.2663913126980011</v>
      </c>
      <c r="H224" s="9">
        <v>3.0036</v>
      </c>
      <c r="I224" s="87">
        <v>-1.3450356378688926</v>
      </c>
      <c r="J224" s="13">
        <v>197808</v>
      </c>
      <c r="K224" s="13">
        <f t="shared" si="19"/>
        <v>2.6953426999080663</v>
      </c>
      <c r="L224" s="13">
        <f t="shared" si="20"/>
        <v>3.3525925925925915</v>
      </c>
      <c r="M224" s="13">
        <f t="shared" si="21"/>
        <v>4.4817788106052561</v>
      </c>
      <c r="N224" s="13">
        <f t="shared" si="22"/>
        <v>4.7744394064638946</v>
      </c>
      <c r="O224" s="13">
        <f t="shared" si="23"/>
        <v>1.2370058291804802</v>
      </c>
      <c r="P224" s="13">
        <f t="shared" si="24"/>
        <v>1.0338184669079797</v>
      </c>
      <c r="Q224" s="13">
        <f t="shared" si="25"/>
        <v>4.7428355246785125</v>
      </c>
    </row>
    <row r="225" spans="2:17">
      <c r="B225" s="3">
        <v>197809</v>
      </c>
      <c r="C225" s="7">
        <v>0.35416666666666669</v>
      </c>
      <c r="D225" s="8">
        <v>0.48608042421565134</v>
      </c>
      <c r="E225" s="9">
        <v>2.5100756558014581</v>
      </c>
      <c r="F225" s="13">
        <v>2.3556959086530327</v>
      </c>
      <c r="G225" s="9">
        <v>0.29857524535903529</v>
      </c>
      <c r="H225" s="9">
        <v>0.50360000000000005</v>
      </c>
      <c r="I225" s="87">
        <v>1.3802128464234509</v>
      </c>
      <c r="J225" s="13">
        <v>197809</v>
      </c>
      <c r="K225" s="13">
        <f t="shared" si="19"/>
        <v>2.7048887053035742</v>
      </c>
      <c r="L225" s="13">
        <f t="shared" si="20"/>
        <v>3.3688888888888879</v>
      </c>
      <c r="M225" s="13">
        <f t="shared" si="21"/>
        <v>4.5942748494771264</v>
      </c>
      <c r="N225" s="13">
        <f t="shared" si="22"/>
        <v>4.8869106802230826</v>
      </c>
      <c r="O225" s="13">
        <f t="shared" si="23"/>
        <v>1.2406992223700612</v>
      </c>
      <c r="P225" s="13">
        <f t="shared" si="24"/>
        <v>1.0390247767073284</v>
      </c>
      <c r="Q225" s="13">
        <f t="shared" si="25"/>
        <v>4.8082967498748603</v>
      </c>
    </row>
    <row r="226" spans="2:17">
      <c r="B226" s="3">
        <v>197810</v>
      </c>
      <c r="C226" s="7">
        <v>0.34833333333333333</v>
      </c>
      <c r="D226" s="8">
        <v>1.0114335971855626</v>
      </c>
      <c r="E226" s="9">
        <v>0.74493033521865204</v>
      </c>
      <c r="F226" s="13">
        <v>4.1255710466279849</v>
      </c>
      <c r="G226" s="9">
        <v>-4.0139149590803607</v>
      </c>
      <c r="H226" s="9">
        <v>-10.605600000000001</v>
      </c>
      <c r="I226" s="87">
        <v>2.8386787515918588</v>
      </c>
      <c r="J226" s="13">
        <v>197810</v>
      </c>
      <c r="K226" s="13">
        <f t="shared" si="19"/>
        <v>2.7143107342937149</v>
      </c>
      <c r="L226" s="13">
        <f t="shared" si="20"/>
        <v>3.4029629629629614</v>
      </c>
      <c r="M226" s="13">
        <f t="shared" si="21"/>
        <v>4.6284989965142023</v>
      </c>
      <c r="N226" s="13">
        <f t="shared" si="22"/>
        <v>5.0885236523209372</v>
      </c>
      <c r="O226" s="13">
        <f t="shared" si="23"/>
        <v>1.1908986106861557</v>
      </c>
      <c r="P226" s="13">
        <f t="shared" si="24"/>
        <v>0.92882996498885595</v>
      </c>
      <c r="Q226" s="13">
        <f t="shared" si="25"/>
        <v>4.9447888480270397</v>
      </c>
    </row>
    <row r="227" spans="2:17">
      <c r="B227" s="3">
        <v>197811</v>
      </c>
      <c r="C227" s="7">
        <v>0.32766666666666666</v>
      </c>
      <c r="D227" s="8">
        <v>0.40632709331012151</v>
      </c>
      <c r="E227" s="9">
        <v>0.88319868547173108</v>
      </c>
      <c r="F227" s="13">
        <v>1.604870816022963</v>
      </c>
      <c r="G227" s="9">
        <v>9.5763311317539532</v>
      </c>
      <c r="H227" s="9">
        <v>9.9723000000000006</v>
      </c>
      <c r="I227" s="87">
        <v>-0.59684173816670172</v>
      </c>
      <c r="J227" s="13">
        <v>197811</v>
      </c>
      <c r="K227" s="13">
        <f t="shared" si="19"/>
        <v>2.7232046257997506</v>
      </c>
      <c r="L227" s="13">
        <f t="shared" si="20"/>
        <v>3.416790123456789</v>
      </c>
      <c r="M227" s="13">
        <f t="shared" si="21"/>
        <v>4.6693778388084883</v>
      </c>
      <c r="N227" s="13">
        <f t="shared" si="22"/>
        <v>5.1701878833834618</v>
      </c>
      <c r="O227" s="13">
        <f t="shared" si="23"/>
        <v>1.3049430050889193</v>
      </c>
      <c r="P227" s="13">
        <f t="shared" si="24"/>
        <v>1.0214556755874395</v>
      </c>
      <c r="Q227" s="13">
        <f t="shared" si="25"/>
        <v>4.9152762843178017</v>
      </c>
    </row>
    <row r="228" spans="2:17">
      <c r="B228" s="3">
        <v>197812</v>
      </c>
      <c r="C228" s="7">
        <v>0.38058333333333333</v>
      </c>
      <c r="D228" s="8">
        <v>0.30351206821797039</v>
      </c>
      <c r="E228" s="9">
        <v>1.6966406515100063</v>
      </c>
      <c r="F228" s="13">
        <v>-4.3395681101294326</v>
      </c>
      <c r="G228" s="9">
        <v>9.4544606189648606E-2</v>
      </c>
      <c r="H228" s="9">
        <v>1.5296000000000001</v>
      </c>
      <c r="I228" s="87">
        <v>0.50735888072301516</v>
      </c>
      <c r="J228" s="13">
        <v>197812</v>
      </c>
      <c r="K228" s="13">
        <f t="shared" si="19"/>
        <v>2.7335686887381065</v>
      </c>
      <c r="L228" s="13">
        <f t="shared" si="20"/>
        <v>3.4271604938271603</v>
      </c>
      <c r="M228" s="13">
        <f t="shared" si="21"/>
        <v>4.7486004013943122</v>
      </c>
      <c r="N228" s="13">
        <f t="shared" si="22"/>
        <v>4.9458240587623772</v>
      </c>
      <c r="O228" s="13">
        <f t="shared" si="23"/>
        <v>1.30617675831408</v>
      </c>
      <c r="P228" s="13">
        <f t="shared" si="24"/>
        <v>1.0370798616012249</v>
      </c>
      <c r="Q228" s="13">
        <f t="shared" si="25"/>
        <v>4.9402143750583605</v>
      </c>
    </row>
    <row r="229" spans="2:17">
      <c r="B229" s="3">
        <v>197901</v>
      </c>
      <c r="C229" s="7">
        <v>0.35733333333333334</v>
      </c>
      <c r="D229" s="8">
        <v>0.40345821325649123</v>
      </c>
      <c r="E229" s="9">
        <v>2.9852074296518705</v>
      </c>
      <c r="F229" s="13">
        <v>-1.4869865460468756</v>
      </c>
      <c r="G229" s="9">
        <v>3.6738455723576782</v>
      </c>
      <c r="H229" s="9">
        <v>6.9416000000000002</v>
      </c>
      <c r="I229" s="87">
        <v>0.81045032279443885</v>
      </c>
      <c r="J229" s="13">
        <v>197901</v>
      </c>
      <c r="K229" s="13">
        <f t="shared" si="19"/>
        <v>2.7433366408525308</v>
      </c>
      <c r="L229" s="13">
        <f t="shared" si="20"/>
        <v>3.4409876543209879</v>
      </c>
      <c r="M229" s="13">
        <f t="shared" si="21"/>
        <v>4.8903559733812134</v>
      </c>
      <c r="N229" s="13">
        <f t="shared" si="22"/>
        <v>4.8722803204174312</v>
      </c>
      <c r="O229" s="13">
        <f t="shared" si="23"/>
        <v>1.3541636753165669</v>
      </c>
      <c r="P229" s="13">
        <f t="shared" si="24"/>
        <v>1.1090697972741355</v>
      </c>
      <c r="Q229" s="13">
        <f t="shared" si="25"/>
        <v>4.9802523584077578</v>
      </c>
    </row>
    <row r="230" spans="2:17">
      <c r="B230" s="3">
        <v>197902</v>
      </c>
      <c r="C230" s="7">
        <v>0.36233333333333334</v>
      </c>
      <c r="D230" s="8">
        <v>-0.25832376578646121</v>
      </c>
      <c r="E230" s="9">
        <v>-3.0714733136056438</v>
      </c>
      <c r="F230" s="13">
        <v>-3.3659608030442434</v>
      </c>
      <c r="G230" s="9">
        <v>0.33027423420628654</v>
      </c>
      <c r="H230" s="9">
        <v>-0.84919999999999995</v>
      </c>
      <c r="I230" s="87">
        <v>-1.4211263053790157</v>
      </c>
      <c r="J230" s="13">
        <v>197902</v>
      </c>
      <c r="K230" s="13">
        <f t="shared" si="19"/>
        <v>2.7532766639478865</v>
      </c>
      <c r="L230" s="13">
        <f t="shared" si="20"/>
        <v>3.4320987654320985</v>
      </c>
      <c r="M230" s="13">
        <f t="shared" si="21"/>
        <v>4.7401499947184895</v>
      </c>
      <c r="N230" s="13">
        <f t="shared" si="22"/>
        <v>4.7082812746177423</v>
      </c>
      <c r="O230" s="13">
        <f t="shared" si="23"/>
        <v>1.3586361290251183</v>
      </c>
      <c r="P230" s="13">
        <f t="shared" si="24"/>
        <v>1.0996515765556836</v>
      </c>
      <c r="Q230" s="13">
        <f t="shared" si="25"/>
        <v>4.9094766820681661</v>
      </c>
    </row>
    <row r="231" spans="2:17">
      <c r="B231" s="3">
        <v>197903</v>
      </c>
      <c r="C231" s="7">
        <v>0.38658333333333333</v>
      </c>
      <c r="D231" s="8">
        <v>-1.726618705035976</v>
      </c>
      <c r="E231" s="9">
        <v>0.15821727019498244</v>
      </c>
      <c r="F231" s="13">
        <v>-2.6583664794528783</v>
      </c>
      <c r="G231" s="9">
        <v>4.4315651270570218</v>
      </c>
      <c r="H231" s="9">
        <v>9.702</v>
      </c>
      <c r="I231" s="87">
        <v>-3.9580592444731435</v>
      </c>
      <c r="J231" s="13">
        <v>197903</v>
      </c>
      <c r="K231" s="13">
        <f t="shared" si="19"/>
        <v>2.7639203726512647</v>
      </c>
      <c r="L231" s="13">
        <f t="shared" si="20"/>
        <v>3.3728395061728391</v>
      </c>
      <c r="M231" s="13">
        <f t="shared" si="21"/>
        <v>4.747649730643281</v>
      </c>
      <c r="N231" s="13">
        <f t="shared" si="22"/>
        <v>4.5831179034549479</v>
      </c>
      <c r="O231" s="13">
        <f t="shared" si="23"/>
        <v>1.418844973922593</v>
      </c>
      <c r="P231" s="13">
        <f t="shared" si="24"/>
        <v>1.2063397725131162</v>
      </c>
      <c r="Q231" s="13">
        <f t="shared" si="25"/>
        <v>4.7151566863983136</v>
      </c>
    </row>
    <row r="232" spans="2:17">
      <c r="B232" s="3">
        <v>197904</v>
      </c>
      <c r="C232" s="7">
        <v>0.40711666666666663</v>
      </c>
      <c r="D232" s="8">
        <v>-1.6983894582723202</v>
      </c>
      <c r="E232" s="9">
        <v>0.53397410225604069</v>
      </c>
      <c r="F232" s="13">
        <v>0.2759961516876519</v>
      </c>
      <c r="G232" s="9">
        <v>3.8974425457422472</v>
      </c>
      <c r="H232" s="9">
        <v>5.008</v>
      </c>
      <c r="I232" s="87">
        <v>-3.0769761008566308</v>
      </c>
      <c r="J232" s="13">
        <v>197904</v>
      </c>
      <c r="K232" s="13">
        <f t="shared" si="19"/>
        <v>2.7751727531417232</v>
      </c>
      <c r="L232" s="13">
        <f t="shared" si="20"/>
        <v>3.3155555555555556</v>
      </c>
      <c r="M232" s="13">
        <f t="shared" si="21"/>
        <v>4.7730009506707445</v>
      </c>
      <c r="N232" s="13">
        <f t="shared" si="22"/>
        <v>4.5957671324957916</v>
      </c>
      <c r="O232" s="13">
        <f t="shared" si="23"/>
        <v>1.4741436415943776</v>
      </c>
      <c r="P232" s="13">
        <f t="shared" si="24"/>
        <v>1.2667532683205729</v>
      </c>
      <c r="Q232" s="13">
        <f t="shared" si="25"/>
        <v>4.5700724420398942</v>
      </c>
    </row>
    <row r="233" spans="2:17">
      <c r="B233" s="3">
        <v>197905</v>
      </c>
      <c r="C233" s="7">
        <v>0.42625000000000002</v>
      </c>
      <c r="D233" s="8">
        <v>0.3127792672028562</v>
      </c>
      <c r="E233" s="9">
        <v>-0.54441641216306236</v>
      </c>
      <c r="F233" s="13">
        <v>0.49917015959186628</v>
      </c>
      <c r="G233" s="9">
        <v>1.2859916525908974</v>
      </c>
      <c r="H233" s="9">
        <v>-1.6443000000000001</v>
      </c>
      <c r="I233" s="87">
        <v>-0.33874141692998283</v>
      </c>
      <c r="J233" s="13">
        <v>197905</v>
      </c>
      <c r="K233" s="13">
        <f t="shared" si="19"/>
        <v>2.7870019270019899</v>
      </c>
      <c r="L233" s="13">
        <f t="shared" si="20"/>
        <v>3.325925925925926</v>
      </c>
      <c r="M233" s="13">
        <f t="shared" si="21"/>
        <v>4.7470159501425941</v>
      </c>
      <c r="N233" s="13">
        <f t="shared" si="22"/>
        <v>4.6187078306255414</v>
      </c>
      <c r="O233" s="13">
        <f t="shared" si="23"/>
        <v>1.4931010057724807</v>
      </c>
      <c r="P233" s="13">
        <f t="shared" si="24"/>
        <v>1.2459240443295778</v>
      </c>
      <c r="Q233" s="13">
        <f t="shared" si="25"/>
        <v>4.5545917138950021</v>
      </c>
    </row>
    <row r="234" spans="2:17">
      <c r="B234" s="3">
        <v>197906</v>
      </c>
      <c r="C234" s="7">
        <v>0.44531666666666664</v>
      </c>
      <c r="D234" s="8">
        <v>-0.84632516703785354</v>
      </c>
      <c r="E234" s="9">
        <v>-0.45838896306186205</v>
      </c>
      <c r="F234" s="13">
        <v>-2.2542683124909368</v>
      </c>
      <c r="G234" s="9">
        <v>1.1717145091660501</v>
      </c>
      <c r="H234" s="9">
        <v>2.1553</v>
      </c>
      <c r="I234" s="87">
        <v>-3.8020948849892271</v>
      </c>
      <c r="J234" s="13">
        <v>197906</v>
      </c>
      <c r="K234" s="13">
        <f t="shared" si="19"/>
        <v>2.7994129110832513</v>
      </c>
      <c r="L234" s="13">
        <f t="shared" si="20"/>
        <v>3.2977777777777781</v>
      </c>
      <c r="M234" s="13">
        <f t="shared" si="21"/>
        <v>4.7252561529523547</v>
      </c>
      <c r="N234" s="13">
        <f t="shared" si="22"/>
        <v>4.5145897635532126</v>
      </c>
      <c r="O234" s="13">
        <f t="shared" si="23"/>
        <v>1.5105958868936211</v>
      </c>
      <c r="P234" s="13">
        <f t="shared" si="24"/>
        <v>1.2727774452570131</v>
      </c>
      <c r="Q234" s="13">
        <f t="shared" si="25"/>
        <v>4.3814218153088573</v>
      </c>
    </row>
    <row r="235" spans="2:17">
      <c r="B235" s="3">
        <v>197907</v>
      </c>
      <c r="C235" s="7">
        <v>0.48357500000000003</v>
      </c>
      <c r="D235" s="8">
        <v>2.0215633423180446</v>
      </c>
      <c r="E235" s="9">
        <v>-0.52085661912638637</v>
      </c>
      <c r="F235" s="13">
        <v>-0.59984535872705802</v>
      </c>
      <c r="G235" s="9">
        <v>1.019571176091248</v>
      </c>
      <c r="H235" s="9">
        <v>1.1892</v>
      </c>
      <c r="I235" s="87">
        <v>3.3761492847236108</v>
      </c>
      <c r="J235" s="13">
        <v>197907</v>
      </c>
      <c r="K235" s="13">
        <f t="shared" si="19"/>
        <v>2.8129501720680223</v>
      </c>
      <c r="L235" s="13">
        <f t="shared" si="20"/>
        <v>3.3644444444444441</v>
      </c>
      <c r="M235" s="13">
        <f t="shared" si="21"/>
        <v>4.7006443435090253</v>
      </c>
      <c r="N235" s="13">
        <f t="shared" si="22"/>
        <v>4.4875092063909721</v>
      </c>
      <c r="O235" s="13">
        <f t="shared" si="23"/>
        <v>1.5259974871436084</v>
      </c>
      <c r="P235" s="13">
        <f t="shared" si="24"/>
        <v>1.2879133146360096</v>
      </c>
      <c r="Q235" s="13">
        <f t="shared" si="25"/>
        <v>4.529345156587131</v>
      </c>
    </row>
    <row r="236" spans="2:17">
      <c r="B236" s="3">
        <v>197908</v>
      </c>
      <c r="C236" s="7">
        <v>0.55710000000000004</v>
      </c>
      <c r="D236" s="8">
        <v>0.1761338617349173</v>
      </c>
      <c r="E236" s="9">
        <v>2.0448978674636686</v>
      </c>
      <c r="F236" s="13">
        <v>1.9141119699550346</v>
      </c>
      <c r="G236" s="9">
        <v>1.8901222941456779</v>
      </c>
      <c r="H236" s="9">
        <v>6.2187000000000001</v>
      </c>
      <c r="I236" s="87">
        <v>-1.460072882720566</v>
      </c>
      <c r="J236" s="13">
        <v>197908</v>
      </c>
      <c r="K236" s="13">
        <f t="shared" si="19"/>
        <v>2.8286211174766134</v>
      </c>
      <c r="L236" s="13">
        <f t="shared" si="20"/>
        <v>3.3703703703703698</v>
      </c>
      <c r="M236" s="13">
        <f t="shared" si="21"/>
        <v>4.7967677194464926</v>
      </c>
      <c r="N236" s="13">
        <f t="shared" si="22"/>
        <v>4.5734051572633359</v>
      </c>
      <c r="O236" s="13">
        <f t="shared" si="23"/>
        <v>1.5548407058562124</v>
      </c>
      <c r="P236" s="13">
        <f t="shared" si="24"/>
        <v>1.3680047799332791</v>
      </c>
      <c r="Q236" s="13">
        <f t="shared" si="25"/>
        <v>4.4632134161909853</v>
      </c>
    </row>
    <row r="237" spans="2:17">
      <c r="B237" s="3">
        <v>197909</v>
      </c>
      <c r="C237" s="7">
        <v>0.56748333333333334</v>
      </c>
      <c r="D237" s="8">
        <v>0.79120879120879728</v>
      </c>
      <c r="E237" s="9">
        <v>2.4509480081918555</v>
      </c>
      <c r="F237" s="13">
        <v>1.0231067737555444</v>
      </c>
      <c r="G237" s="9">
        <v>2.4288968494700032</v>
      </c>
      <c r="H237" s="9">
        <v>3.9885000000000002</v>
      </c>
      <c r="I237" s="87">
        <v>0.51298602210455857</v>
      </c>
      <c r="J237" s="13">
        <v>197909</v>
      </c>
      <c r="K237" s="13">
        <f t="shared" si="19"/>
        <v>2.8446730708814405</v>
      </c>
      <c r="L237" s="13">
        <f t="shared" si="20"/>
        <v>3.3970370370370366</v>
      </c>
      <c r="M237" s="13">
        <f t="shared" si="21"/>
        <v>4.914334002323856</v>
      </c>
      <c r="N237" s="13">
        <f t="shared" si="22"/>
        <v>4.6201959752185822</v>
      </c>
      <c r="O237" s="13">
        <f t="shared" si="23"/>
        <v>1.5926061827750311</v>
      </c>
      <c r="P237" s="13">
        <f t="shared" si="24"/>
        <v>1.4225676505809179</v>
      </c>
      <c r="Q237" s="13">
        <f t="shared" si="25"/>
        <v>4.486109077152741</v>
      </c>
    </row>
    <row r="238" spans="2:17">
      <c r="B238" s="3">
        <v>197910</v>
      </c>
      <c r="C238" s="7">
        <v>0.56189999999999996</v>
      </c>
      <c r="D238" s="8">
        <v>-0.62509085622911575</v>
      </c>
      <c r="E238" s="9">
        <v>-3.4863726248817839</v>
      </c>
      <c r="F238" s="13">
        <v>0.14891948870314753</v>
      </c>
      <c r="G238" s="9">
        <v>2.2922297183646863</v>
      </c>
      <c r="H238" s="9">
        <v>-1.2708999999999999</v>
      </c>
      <c r="I238" s="87">
        <v>-3.6521408272808475</v>
      </c>
      <c r="J238" s="13">
        <v>197910</v>
      </c>
      <c r="K238" s="13">
        <f t="shared" si="19"/>
        <v>2.8606572888667232</v>
      </c>
      <c r="L238" s="13">
        <f t="shared" si="20"/>
        <v>3.3758024691358015</v>
      </c>
      <c r="M238" s="13">
        <f t="shared" si="21"/>
        <v>4.7430020069715795</v>
      </c>
      <c r="N238" s="13">
        <f t="shared" si="22"/>
        <v>4.6270763474419612</v>
      </c>
      <c r="O238" s="13">
        <f t="shared" si="23"/>
        <v>1.6291123749931138</v>
      </c>
      <c r="P238" s="13">
        <f t="shared" si="24"/>
        <v>1.4044882383096851</v>
      </c>
      <c r="Q238" s="13">
        <f t="shared" si="25"/>
        <v>4.3222700559896934</v>
      </c>
    </row>
    <row r="239" spans="2:17">
      <c r="B239" s="3">
        <v>197911</v>
      </c>
      <c r="C239" s="7">
        <v>0.63172499999999998</v>
      </c>
      <c r="D239" s="8">
        <v>-0.84844938560560967</v>
      </c>
      <c r="E239" s="9">
        <v>0.28506525321811971</v>
      </c>
      <c r="F239" s="13">
        <v>-1.4336424205686482</v>
      </c>
      <c r="G239" s="9">
        <v>7.3929029549187737</v>
      </c>
      <c r="H239" s="9">
        <v>9.4351000000000003</v>
      </c>
      <c r="I239" s="87">
        <v>-1.4118172870172701</v>
      </c>
      <c r="J239" s="13">
        <v>197911</v>
      </c>
      <c r="K239" s="13">
        <f t="shared" si="19"/>
        <v>2.8787287761248161</v>
      </c>
      <c r="L239" s="13">
        <f t="shared" si="20"/>
        <v>3.3471604938271597</v>
      </c>
      <c r="M239" s="13">
        <f t="shared" si="21"/>
        <v>4.7565226576528934</v>
      </c>
      <c r="N239" s="13">
        <f t="shared" si="22"/>
        <v>4.5607406180929351</v>
      </c>
      <c r="O239" s="13">
        <f t="shared" si="23"/>
        <v>1.749551071902927</v>
      </c>
      <c r="P239" s="13">
        <f t="shared" si="24"/>
        <v>1.5370031080824422</v>
      </c>
      <c r="Q239" s="13">
        <f t="shared" si="25"/>
        <v>4.2612475001476602</v>
      </c>
    </row>
    <row r="240" spans="2:17">
      <c r="B240" s="3">
        <v>197912</v>
      </c>
      <c r="C240" s="7">
        <v>0.67047500000000004</v>
      </c>
      <c r="D240" s="8">
        <v>1.0770138683977581</v>
      </c>
      <c r="E240" s="9">
        <v>2.0675105485232104</v>
      </c>
      <c r="F240" s="13">
        <v>1.4881312053023565</v>
      </c>
      <c r="G240" s="9">
        <v>-2.5416841331750741</v>
      </c>
      <c r="H240" s="9">
        <v>-1.5565</v>
      </c>
      <c r="I240" s="87">
        <v>1.7208135573149665</v>
      </c>
      <c r="J240" s="13">
        <v>197912</v>
      </c>
      <c r="K240" s="13">
        <f t="shared" si="19"/>
        <v>2.8980299328865389</v>
      </c>
      <c r="L240" s="13">
        <f t="shared" si="20"/>
        <v>3.383209876543209</v>
      </c>
      <c r="M240" s="13">
        <f t="shared" si="21"/>
        <v>4.8548642653427638</v>
      </c>
      <c r="N240" s="13">
        <f t="shared" si="22"/>
        <v>4.6286104224236757</v>
      </c>
      <c r="O240" s="13">
        <f t="shared" si="23"/>
        <v>1.7050830099065759</v>
      </c>
      <c r="P240" s="13">
        <f t="shared" si="24"/>
        <v>1.5130796547051388</v>
      </c>
      <c r="Q240" s="13">
        <f t="shared" si="25"/>
        <v>4.3345756248409462</v>
      </c>
    </row>
    <row r="241" spans="2:17">
      <c r="B241" s="3">
        <v>198001</v>
      </c>
      <c r="C241" s="7">
        <v>0.67142500000000005</v>
      </c>
      <c r="D241" s="8">
        <v>1.1823091519486129</v>
      </c>
      <c r="E241" s="9">
        <v>1.7514849546354627</v>
      </c>
      <c r="F241" s="13">
        <v>2.912774862944767</v>
      </c>
      <c r="G241" s="9">
        <v>-2.1215712224254415</v>
      </c>
      <c r="H241" s="9">
        <v>6.5415000000000001</v>
      </c>
      <c r="I241" s="87">
        <v>3.9534595991800137</v>
      </c>
      <c r="J241" s="13">
        <v>198001</v>
      </c>
      <c r="K241" s="13">
        <f t="shared" si="19"/>
        <v>2.9174880303634221</v>
      </c>
      <c r="L241" s="13">
        <f t="shared" si="20"/>
        <v>3.4232098765432086</v>
      </c>
      <c r="M241" s="13">
        <f t="shared" si="21"/>
        <v>4.9398964825182157</v>
      </c>
      <c r="N241" s="13">
        <f t="shared" si="22"/>
        <v>4.7634314233116744</v>
      </c>
      <c r="O241" s="13">
        <f t="shared" si="23"/>
        <v>1.6689084594499324</v>
      </c>
      <c r="P241" s="13">
        <f t="shared" si="24"/>
        <v>1.6120577603176756</v>
      </c>
      <c r="Q241" s="13">
        <f t="shared" si="25"/>
        <v>4.5059413209649373</v>
      </c>
    </row>
    <row r="242" spans="2:17">
      <c r="B242" s="3">
        <v>198002</v>
      </c>
      <c r="C242" s="7">
        <v>0.72829999999999995</v>
      </c>
      <c r="D242" s="8">
        <v>-2.005193306405062</v>
      </c>
      <c r="E242" s="9">
        <v>5.7734251379204515E-2</v>
      </c>
      <c r="F242" s="33">
        <v>-1.7345664559431873</v>
      </c>
      <c r="G242" s="9">
        <v>2.8065738813604955</v>
      </c>
      <c r="H242" s="9">
        <v>5.5655999999999999</v>
      </c>
      <c r="I242" s="87">
        <v>-5.0324901421921755</v>
      </c>
      <c r="J242" s="13">
        <v>198002</v>
      </c>
      <c r="K242" s="13">
        <f t="shared" si="19"/>
        <v>2.9387360956885589</v>
      </c>
      <c r="L242" s="13">
        <f t="shared" si="20"/>
        <v>3.3545679012345673</v>
      </c>
      <c r="M242" s="13">
        <f t="shared" si="21"/>
        <v>4.9427484947713056</v>
      </c>
      <c r="N242" s="13">
        <f t="shared" si="22"/>
        <v>4.6808065396910532</v>
      </c>
      <c r="O242" s="13">
        <f t="shared" si="23"/>
        <v>1.7157476083766701</v>
      </c>
      <c r="P242" s="13">
        <f t="shared" si="24"/>
        <v>1.7017784470259161</v>
      </c>
      <c r="Q242" s="13">
        <f t="shared" si="25"/>
        <v>4.2791802681744127</v>
      </c>
    </row>
    <row r="243" spans="2:17">
      <c r="B243" s="3">
        <v>198003</v>
      </c>
      <c r="C243" s="7">
        <v>0.89416666666666667</v>
      </c>
      <c r="D243" s="8">
        <v>-2.5172972177241348</v>
      </c>
      <c r="E243" s="9">
        <v>-2.878635693372944</v>
      </c>
      <c r="F243" s="33">
        <v>-3.5432758175644841</v>
      </c>
      <c r="G243" s="9">
        <v>-3.4466842253808707</v>
      </c>
      <c r="H243" s="9">
        <v>-12.0418</v>
      </c>
      <c r="I243" s="87">
        <v>-3.652043568086313</v>
      </c>
      <c r="J243" s="13">
        <v>198003</v>
      </c>
      <c r="K243" s="13">
        <f t="shared" si="19"/>
        <v>2.9650132942775071</v>
      </c>
      <c r="L243" s="13">
        <f t="shared" si="20"/>
        <v>3.2701234567901225</v>
      </c>
      <c r="M243" s="13">
        <f t="shared" si="21"/>
        <v>4.8004647723671647</v>
      </c>
      <c r="N243" s="13">
        <f t="shared" si="22"/>
        <v>4.5149526535032036</v>
      </c>
      <c r="O243" s="13">
        <f t="shared" si="23"/>
        <v>1.6566112062114018</v>
      </c>
      <c r="P243" s="13">
        <f t="shared" si="24"/>
        <v>1.4968536899919493</v>
      </c>
      <c r="Q243" s="13">
        <f t="shared" si="25"/>
        <v>4.1229027404237302</v>
      </c>
    </row>
    <row r="244" spans="2:17">
      <c r="B244" s="3">
        <v>198004</v>
      </c>
      <c r="C244" s="7">
        <v>1.0329858333333333</v>
      </c>
      <c r="D244" s="8">
        <v>0.24161884627000862</v>
      </c>
      <c r="E244" s="9">
        <v>2.9375522598248605</v>
      </c>
      <c r="F244" s="33">
        <v>4.0408822833146285</v>
      </c>
      <c r="G244" s="9">
        <v>3.2068782943336442</v>
      </c>
      <c r="H244" s="9">
        <v>1.8401000000000001</v>
      </c>
      <c r="I244" s="87">
        <v>1.592812061314161</v>
      </c>
      <c r="J244" s="13">
        <v>198004</v>
      </c>
      <c r="K244" s="13">
        <f t="shared" si="19"/>
        <v>2.9956414615638436</v>
      </c>
      <c r="L244" s="13">
        <f t="shared" si="20"/>
        <v>3.2780246913580235</v>
      </c>
      <c r="M244" s="13">
        <f t="shared" si="21"/>
        <v>4.9414809337699328</v>
      </c>
      <c r="N244" s="13">
        <f t="shared" si="22"/>
        <v>4.697396575378658</v>
      </c>
      <c r="O244" s="13">
        <f t="shared" si="23"/>
        <v>1.7097367114048938</v>
      </c>
      <c r="P244" s="13">
        <f t="shared" si="24"/>
        <v>1.524397294741491</v>
      </c>
      <c r="Q244" s="13">
        <f t="shared" si="25"/>
        <v>4.1885728325494513</v>
      </c>
    </row>
    <row r="245" spans="2:17">
      <c r="B245" s="3">
        <v>198005</v>
      </c>
      <c r="C245" s="7">
        <v>1.046875</v>
      </c>
      <c r="D245" s="8">
        <v>5.7246158481470522</v>
      </c>
      <c r="E245" s="9">
        <v>-5.5578119321941788E-2</v>
      </c>
      <c r="F245" s="33">
        <v>2.5296043845157046</v>
      </c>
      <c r="G245" s="9">
        <v>-3.1777804230622042</v>
      </c>
      <c r="H245" s="9">
        <v>-1.5707</v>
      </c>
      <c r="I245" s="87">
        <v>9.9256888053709105</v>
      </c>
      <c r="J245" s="13">
        <v>198005</v>
      </c>
      <c r="K245" s="13">
        <f t="shared" si="19"/>
        <v>3.0270020831145903</v>
      </c>
      <c r="L245" s="13">
        <f t="shared" si="20"/>
        <v>3.4656790123456784</v>
      </c>
      <c r="M245" s="13">
        <f t="shared" si="21"/>
        <v>4.938734551600291</v>
      </c>
      <c r="N245" s="13">
        <f t="shared" si="22"/>
        <v>4.8162221251075268</v>
      </c>
      <c r="O245" s="13">
        <f t="shared" si="23"/>
        <v>1.6554050329039616</v>
      </c>
      <c r="P245" s="13">
        <f t="shared" si="24"/>
        <v>1.5004535864329864</v>
      </c>
      <c r="Q245" s="13">
        <f t="shared" si="25"/>
        <v>4.6043175372946195</v>
      </c>
    </row>
    <row r="246" spans="2:17">
      <c r="B246" s="3">
        <v>198006</v>
      </c>
      <c r="C246" s="7">
        <v>1.0535416666666666</v>
      </c>
      <c r="D246" s="8">
        <v>2.2798518096323717</v>
      </c>
      <c r="E246" s="9">
        <v>1.1164581328200196</v>
      </c>
      <c r="F246" s="33">
        <v>0.58375144731763751</v>
      </c>
      <c r="G246" s="9">
        <v>-0.40730759508863273</v>
      </c>
      <c r="H246" s="9">
        <v>1.9871000000000001</v>
      </c>
      <c r="I246" s="87">
        <v>2.8277156273341797</v>
      </c>
      <c r="J246" s="13">
        <v>198006</v>
      </c>
      <c r="K246" s="13">
        <f t="shared" si="19"/>
        <v>3.0588928113110705</v>
      </c>
      <c r="L246" s="13">
        <f t="shared" si="20"/>
        <v>3.5446913580246906</v>
      </c>
      <c r="M246" s="13">
        <f t="shared" si="21"/>
        <v>4.993873455160025</v>
      </c>
      <c r="N246" s="13">
        <f t="shared" si="22"/>
        <v>4.844336891468874</v>
      </c>
      <c r="O246" s="13">
        <f t="shared" si="23"/>
        <v>1.6486624424754641</v>
      </c>
      <c r="P246" s="13">
        <f t="shared" si="24"/>
        <v>1.5302690996489963</v>
      </c>
      <c r="Q246" s="13">
        <f t="shared" si="25"/>
        <v>4.7345145438287872</v>
      </c>
    </row>
    <row r="247" spans="2:17">
      <c r="B247" s="3">
        <v>198007</v>
      </c>
      <c r="C247" s="7">
        <v>1.0584483333333334</v>
      </c>
      <c r="D247" s="8">
        <v>-5.5725828921715514E-2</v>
      </c>
      <c r="E247" s="9">
        <v>-0.39554117224019913</v>
      </c>
      <c r="F247" s="33">
        <v>-0.7568708331334828</v>
      </c>
      <c r="G247" s="9">
        <v>3.0207833040455561</v>
      </c>
      <c r="H247" s="9">
        <v>9.3320000000000007</v>
      </c>
      <c r="I247" s="87">
        <v>-1.1755365703017995</v>
      </c>
      <c r="J247" s="13">
        <v>198007</v>
      </c>
      <c r="K247" s="13">
        <f t="shared" si="19"/>
        <v>3.0912696112908455</v>
      </c>
      <c r="L247" s="13">
        <f t="shared" si="20"/>
        <v>3.5427160493827148</v>
      </c>
      <c r="M247" s="13">
        <f t="shared" si="21"/>
        <v>4.9741206295552933</v>
      </c>
      <c r="N247" s="13">
        <f t="shared" si="22"/>
        <v>4.807671518478621</v>
      </c>
      <c r="O247" s="13">
        <f t="shared" si="23"/>
        <v>1.6984649622778327</v>
      </c>
      <c r="P247" s="13">
        <f t="shared" si="24"/>
        <v>1.6730738120282407</v>
      </c>
      <c r="Q247" s="13">
        <f t="shared" si="25"/>
        <v>4.6788585939398217</v>
      </c>
    </row>
    <row r="248" spans="2:17">
      <c r="B248" s="3">
        <v>198008</v>
      </c>
      <c r="C248" s="7">
        <v>1.0072108333333334</v>
      </c>
      <c r="D248" s="8">
        <v>0.20908837468638364</v>
      </c>
      <c r="E248" s="9">
        <v>1.6266723295816465</v>
      </c>
      <c r="F248" s="33">
        <v>1.6316115063408576</v>
      </c>
      <c r="G248" s="9">
        <v>-4.0503330338413805</v>
      </c>
      <c r="H248" s="9">
        <v>-2.3073999999999999</v>
      </c>
      <c r="I248" s="87">
        <v>-7.4867740353911749E-2</v>
      </c>
      <c r="J248" s="13">
        <v>198008</v>
      </c>
      <c r="K248" s="13">
        <f t="shared" si="19"/>
        <v>3.122405213703308</v>
      </c>
      <c r="L248" s="13">
        <f t="shared" si="20"/>
        <v>3.5501234567901228</v>
      </c>
      <c r="M248" s="13">
        <f t="shared" si="21"/>
        <v>5.0550332734762815</v>
      </c>
      <c r="N248" s="13">
        <f t="shared" si="22"/>
        <v>4.88611404016119</v>
      </c>
      <c r="O248" s="13">
        <f t="shared" si="23"/>
        <v>1.6296714748424721</v>
      </c>
      <c r="P248" s="13">
        <f t="shared" si="24"/>
        <v>1.6344693068895011</v>
      </c>
      <c r="Q248" s="13">
        <f t="shared" si="25"/>
        <v>4.6753556382361845</v>
      </c>
    </row>
    <row r="249" spans="2:17">
      <c r="B249" s="3">
        <v>198009</v>
      </c>
      <c r="C249" s="7">
        <v>0.95030333333333328</v>
      </c>
      <c r="D249" s="8">
        <v>0.44512449575739854</v>
      </c>
      <c r="E249" s="9">
        <v>2.1376629889669152</v>
      </c>
      <c r="F249" s="33">
        <v>1.9506581450201566</v>
      </c>
      <c r="G249" s="9">
        <v>-3.7579729331120433</v>
      </c>
      <c r="H249" s="9">
        <v>-0.70830000000000004</v>
      </c>
      <c r="I249" s="87">
        <v>2.6331345876508108</v>
      </c>
      <c r="J249" s="13">
        <v>198009</v>
      </c>
      <c r="K249" s="13">
        <f t="shared" si="19"/>
        <v>3.1520775345293042</v>
      </c>
      <c r="L249" s="13">
        <f t="shared" si="20"/>
        <v>3.5659259259259248</v>
      </c>
      <c r="M249" s="13">
        <f t="shared" si="21"/>
        <v>5.1630928488433465</v>
      </c>
      <c r="N249" s="13">
        <f t="shared" si="22"/>
        <v>4.9814254216605676</v>
      </c>
      <c r="O249" s="13">
        <f t="shared" si="23"/>
        <v>1.5684288619192441</v>
      </c>
      <c r="P249" s="13">
        <f t="shared" si="24"/>
        <v>1.6228923607888028</v>
      </c>
      <c r="Q249" s="13">
        <f t="shared" si="25"/>
        <v>4.7984640446422642</v>
      </c>
    </row>
    <row r="250" spans="2:17">
      <c r="B250" s="3">
        <v>198010</v>
      </c>
      <c r="C250" s="7">
        <v>0.91966666666666663</v>
      </c>
      <c r="D250" s="8">
        <v>1.1494252873563315</v>
      </c>
      <c r="E250" s="9">
        <v>1.485300435769954</v>
      </c>
      <c r="F250" s="33">
        <v>3.3947478893605165</v>
      </c>
      <c r="G250" s="9">
        <v>-1.5945825379763829</v>
      </c>
      <c r="H250" s="9">
        <v>2.81</v>
      </c>
      <c r="I250" s="87">
        <v>1.0155207610766641</v>
      </c>
      <c r="J250" s="13">
        <v>198010</v>
      </c>
      <c r="K250" s="13">
        <f t="shared" si="19"/>
        <v>3.181066140921859</v>
      </c>
      <c r="L250" s="13">
        <f t="shared" si="20"/>
        <v>3.6069135802469128</v>
      </c>
      <c r="M250" s="13">
        <f t="shared" si="21"/>
        <v>5.2397802894264238</v>
      </c>
      <c r="N250" s="13">
        <f t="shared" si="22"/>
        <v>5.1505322560224576</v>
      </c>
      <c r="O250" s="13">
        <f t="shared" si="23"/>
        <v>1.5434189691664981</v>
      </c>
      <c r="P250" s="13">
        <f t="shared" si="24"/>
        <v>1.6684956361269683</v>
      </c>
      <c r="Q250" s="13">
        <f t="shared" si="25"/>
        <v>4.8471934432284058</v>
      </c>
    </row>
    <row r="251" spans="2:17">
      <c r="B251" s="3">
        <v>198011</v>
      </c>
      <c r="C251" s="7">
        <v>0.79166666666666663</v>
      </c>
      <c r="D251" s="8">
        <v>-0.32858707557503752</v>
      </c>
      <c r="E251" s="9">
        <v>-0.59066626348150963</v>
      </c>
      <c r="F251" s="33">
        <v>-0.86616020354765011</v>
      </c>
      <c r="G251" s="9">
        <v>2.4378824347276131</v>
      </c>
      <c r="H251" s="9">
        <v>8.3630999999999993</v>
      </c>
      <c r="I251" s="87">
        <v>-0.74408215013593448</v>
      </c>
      <c r="J251" s="13">
        <v>198011</v>
      </c>
      <c r="K251" s="13">
        <f t="shared" si="19"/>
        <v>3.2062495812041569</v>
      </c>
      <c r="L251" s="13">
        <f t="shared" si="20"/>
        <v>3.5950617283950606</v>
      </c>
      <c r="M251" s="13">
        <f t="shared" si="21"/>
        <v>5.2088306749762285</v>
      </c>
      <c r="N251" s="13">
        <f t="shared" si="22"/>
        <v>5.1059203953499059</v>
      </c>
      <c r="O251" s="13">
        <f t="shared" si="23"/>
        <v>1.5810457091100623</v>
      </c>
      <c r="P251" s="13">
        <f t="shared" si="24"/>
        <v>1.8080335946719028</v>
      </c>
      <c r="Q251" s="13">
        <f t="shared" si="25"/>
        <v>4.8111263420347834</v>
      </c>
    </row>
    <row r="252" spans="2:17">
      <c r="B252" s="3">
        <v>198012</v>
      </c>
      <c r="C252" s="7">
        <v>0.79070000000000007</v>
      </c>
      <c r="D252" s="8">
        <v>1.0302197802197766</v>
      </c>
      <c r="E252" s="9">
        <v>0.19873458792991627</v>
      </c>
      <c r="F252" s="33">
        <v>0.36314323679851324</v>
      </c>
      <c r="G252" s="9">
        <v>-4.8786474222694132</v>
      </c>
      <c r="H252" s="9">
        <v>-9.7988999999999997</v>
      </c>
      <c r="I252" s="87">
        <v>2.0578500156660571</v>
      </c>
      <c r="J252" s="13">
        <v>198012</v>
      </c>
      <c r="K252" s="13">
        <f t="shared" si="19"/>
        <v>3.2316013966427386</v>
      </c>
      <c r="L252" s="13">
        <f t="shared" si="20"/>
        <v>3.6320987654320973</v>
      </c>
      <c r="M252" s="13">
        <f t="shared" si="21"/>
        <v>5.21918242315411</v>
      </c>
      <c r="N252" s="13">
        <f t="shared" si="22"/>
        <v>5.1244621999419353</v>
      </c>
      <c r="O252" s="13">
        <f t="shared" si="23"/>
        <v>1.503912063377663</v>
      </c>
      <c r="P252" s="13">
        <f t="shared" si="24"/>
        <v>1.6308661907635977</v>
      </c>
      <c r="Q252" s="13">
        <f t="shared" si="25"/>
        <v>4.9101321062180601</v>
      </c>
    </row>
    <row r="253" spans="2:17">
      <c r="B253" s="3">
        <v>198101</v>
      </c>
      <c r="C253" s="7">
        <v>0.74230000000000007</v>
      </c>
      <c r="D253" s="8">
        <v>2.0122365737593517</v>
      </c>
      <c r="E253" s="9">
        <v>3.2301153612628974</v>
      </c>
      <c r="F253" s="33">
        <v>2.7839997098111136</v>
      </c>
      <c r="G253" s="9">
        <v>-0.75489340700469121</v>
      </c>
      <c r="H253" s="9">
        <v>-2.9457</v>
      </c>
      <c r="I253" s="87">
        <v>3.2508951695012156</v>
      </c>
      <c r="J253" s="13">
        <v>198101</v>
      </c>
      <c r="K253" s="13">
        <f t="shared" si="19"/>
        <v>3.2555895738100173</v>
      </c>
      <c r="L253" s="13">
        <f t="shared" si="20"/>
        <v>3.7051851851851838</v>
      </c>
      <c r="M253" s="13">
        <f t="shared" si="21"/>
        <v>5.3877680363367437</v>
      </c>
      <c r="N253" s="13">
        <f t="shared" si="22"/>
        <v>5.2671272127176989</v>
      </c>
      <c r="O253" s="13">
        <f t="shared" si="23"/>
        <v>1.4925591303640768</v>
      </c>
      <c r="P253" s="13">
        <f t="shared" si="24"/>
        <v>1.5828257653822746</v>
      </c>
      <c r="Q253" s="13">
        <f t="shared" si="25"/>
        <v>5.0697553536752311</v>
      </c>
    </row>
    <row r="254" spans="2:17">
      <c r="B254" s="3">
        <v>198102</v>
      </c>
      <c r="C254" s="7">
        <v>0.7169416666666667</v>
      </c>
      <c r="D254" s="8">
        <v>1.0262561642009782</v>
      </c>
      <c r="E254" s="9">
        <v>-0.45680900286240167</v>
      </c>
      <c r="F254" s="33">
        <v>-0.98021051145638083</v>
      </c>
      <c r="G254" s="9">
        <v>-0.35137890623384893</v>
      </c>
      <c r="H254" s="9">
        <v>2.8138000000000001</v>
      </c>
      <c r="I254" s="87">
        <v>1.3357960182717099</v>
      </c>
      <c r="J254" s="13">
        <v>198102</v>
      </c>
      <c r="K254" s="13">
        <f t="shared" ref="K254:K317" si="26">K253*(1+C254/100)</f>
        <v>3.2789302519603174</v>
      </c>
      <c r="L254" s="13">
        <f t="shared" ref="L254:L317" si="27">L253*(1+D254/100)</f>
        <v>3.743209876543208</v>
      </c>
      <c r="M254" s="13">
        <f t="shared" ref="M254:M317" si="28">M253*(1+E254/100)</f>
        <v>5.3631562268934143</v>
      </c>
      <c r="N254" s="13">
        <f t="shared" ref="N254:N317" si="29">N253*(1+F254/100)</f>
        <v>5.2154982781268604</v>
      </c>
      <c r="O254" s="13">
        <f t="shared" ref="O254:O317" si="30">O253*(1+G254/100)</f>
        <v>1.4873145924169102</v>
      </c>
      <c r="P254" s="13">
        <f t="shared" ref="P254:P317" si="31">P253*(1+H254/100)</f>
        <v>1.627363316768601</v>
      </c>
      <c r="Q254" s="13">
        <f t="shared" ref="Q254:Q317" si="32">Q253*(1+I254/100)</f>
        <v>5.1374769438257424</v>
      </c>
    </row>
    <row r="255" spans="2:17">
      <c r="B255" s="3">
        <v>198103</v>
      </c>
      <c r="C255" s="7">
        <v>0.66958333333333331</v>
      </c>
      <c r="D255" s="8">
        <v>1.9129287598944611</v>
      </c>
      <c r="E255" s="9">
        <v>4.4196718728457984</v>
      </c>
      <c r="F255" s="33">
        <v>6.3992444222681577</v>
      </c>
      <c r="G255" s="9">
        <v>3.1133285836495479</v>
      </c>
      <c r="H255" s="9">
        <v>4.2843</v>
      </c>
      <c r="I255" s="87">
        <v>2.7930790669215071</v>
      </c>
      <c r="J255" s="13">
        <v>198103</v>
      </c>
      <c r="K255" s="13">
        <f t="shared" si="26"/>
        <v>3.3008854224390682</v>
      </c>
      <c r="L255" s="13">
        <f t="shared" si="27"/>
        <v>3.8148148148148131</v>
      </c>
      <c r="M255" s="13">
        <f t="shared" si="28"/>
        <v>5.6001901341502007</v>
      </c>
      <c r="N255" s="13">
        <f t="shared" si="29"/>
        <v>5.5492507607833854</v>
      </c>
      <c r="O255" s="13">
        <f t="shared" si="30"/>
        <v>1.5336195827514165</v>
      </c>
      <c r="P255" s="13">
        <f t="shared" si="31"/>
        <v>1.6970844433489181</v>
      </c>
      <c r="Q255" s="13">
        <f t="shared" si="32"/>
        <v>5.2809707369116579</v>
      </c>
    </row>
    <row r="256" spans="2:17">
      <c r="B256" s="3">
        <v>198104</v>
      </c>
      <c r="C256" s="7">
        <v>0.59874166666666662</v>
      </c>
      <c r="D256" s="8">
        <v>0.72491909385112852</v>
      </c>
      <c r="E256" s="9">
        <v>5.7887092819284502</v>
      </c>
      <c r="F256" s="33">
        <v>8.3583164453079348</v>
      </c>
      <c r="G256" s="9">
        <v>-0.67597598965206229</v>
      </c>
      <c r="H256" s="9">
        <v>0.47970000000000002</v>
      </c>
      <c r="I256" s="87">
        <v>2.7145466382016261</v>
      </c>
      <c r="J256" s="13">
        <v>198104</v>
      </c>
      <c r="K256" s="13">
        <f t="shared" si="26"/>
        <v>3.3206491988321369</v>
      </c>
      <c r="L256" s="13">
        <f t="shared" si="27"/>
        <v>3.8424691358024674</v>
      </c>
      <c r="M256" s="13">
        <f t="shared" si="28"/>
        <v>5.9243688602513949</v>
      </c>
      <c r="N256" s="13">
        <f t="shared" si="29"/>
        <v>6.0130746997133189</v>
      </c>
      <c r="O256" s="13">
        <f t="shared" si="30"/>
        <v>1.5232526825994148</v>
      </c>
      <c r="P256" s="13">
        <f t="shared" si="31"/>
        <v>1.7052253574236627</v>
      </c>
      <c r="Q256" s="13">
        <f t="shared" si="32"/>
        <v>5.424325150514905</v>
      </c>
    </row>
    <row r="257" spans="2:17">
      <c r="B257" s="3">
        <v>198105</v>
      </c>
      <c r="C257" s="7">
        <v>0.58810833333333334</v>
      </c>
      <c r="D257" s="8">
        <v>-0.65544274514844902</v>
      </c>
      <c r="E257" s="9">
        <v>-0.11054452091431299</v>
      </c>
      <c r="F257" s="33">
        <v>0.29290158043200343</v>
      </c>
      <c r="G257" s="9">
        <v>4.8424465351951671</v>
      </c>
      <c r="H257" s="9">
        <v>2.4727999999999999</v>
      </c>
      <c r="I257" s="87">
        <v>-1.9426698605624138</v>
      </c>
      <c r="J257" s="13">
        <v>198105</v>
      </c>
      <c r="K257" s="13">
        <f t="shared" si="26"/>
        <v>3.3401782134912352</v>
      </c>
      <c r="L257" s="13">
        <f t="shared" si="27"/>
        <v>3.817283950617282</v>
      </c>
      <c r="M257" s="13">
        <f t="shared" si="28"/>
        <v>5.9178197950776328</v>
      </c>
      <c r="N257" s="13">
        <f t="shared" si="29"/>
        <v>6.0306870905413366</v>
      </c>
      <c r="O257" s="13">
        <f t="shared" si="30"/>
        <v>1.5970153793502175</v>
      </c>
      <c r="P257" s="13">
        <f t="shared" si="31"/>
        <v>1.7473921700620352</v>
      </c>
      <c r="Q257" s="13">
        <f t="shared" si="32"/>
        <v>5.3189484206769446</v>
      </c>
    </row>
    <row r="258" spans="2:17">
      <c r="B258" s="3">
        <v>198106</v>
      </c>
      <c r="C258" s="7">
        <v>0.59314999999999996</v>
      </c>
      <c r="D258" s="8">
        <v>0.84087968952135661</v>
      </c>
      <c r="E258" s="9">
        <v>4.6248036555761818</v>
      </c>
      <c r="F258" s="33">
        <v>2.4018678625918888</v>
      </c>
      <c r="G258" s="9">
        <v>-0.37900383878464361</v>
      </c>
      <c r="H258" s="9">
        <v>-0.1255</v>
      </c>
      <c r="I258" s="87">
        <v>1.9927794161881358</v>
      </c>
      <c r="J258" s="13">
        <v>198106</v>
      </c>
      <c r="K258" s="13">
        <f t="shared" si="26"/>
        <v>3.3599904805645586</v>
      </c>
      <c r="L258" s="13">
        <f t="shared" si="27"/>
        <v>3.849382716049381</v>
      </c>
      <c r="M258" s="13">
        <f t="shared" si="28"/>
        <v>6.1915073412907944</v>
      </c>
      <c r="N258" s="13">
        <f t="shared" si="29"/>
        <v>6.175536225662527</v>
      </c>
      <c r="O258" s="13">
        <f t="shared" si="30"/>
        <v>1.5909626297564992</v>
      </c>
      <c r="P258" s="13">
        <f t="shared" si="31"/>
        <v>1.7451991928886073</v>
      </c>
      <c r="Q258" s="13">
        <f t="shared" si="32"/>
        <v>5.4249433299618586</v>
      </c>
    </row>
    <row r="259" spans="2:17">
      <c r="B259" s="3">
        <v>198107</v>
      </c>
      <c r="C259" s="7">
        <v>0.6049416666666666</v>
      </c>
      <c r="D259" s="8">
        <v>0.42334830019243874</v>
      </c>
      <c r="E259" s="9">
        <v>1.0236287639682651</v>
      </c>
      <c r="F259" s="33">
        <v>1.4794079358271039</v>
      </c>
      <c r="G259" s="9">
        <v>4.1650794365955655</v>
      </c>
      <c r="H259" s="9">
        <v>4.8869999999999996</v>
      </c>
      <c r="I259" s="87">
        <v>-0.46852847975814127</v>
      </c>
      <c r="J259" s="13">
        <v>198107</v>
      </c>
      <c r="K259" s="13">
        <f t="shared" si="26"/>
        <v>3.3803164629775275</v>
      </c>
      <c r="L259" s="13">
        <f t="shared" si="27"/>
        <v>3.8656790123456775</v>
      </c>
      <c r="M259" s="13">
        <f t="shared" si="28"/>
        <v>6.254885391359454</v>
      </c>
      <c r="N259" s="13">
        <f t="shared" si="29"/>
        <v>6.2668975986648556</v>
      </c>
      <c r="O259" s="13">
        <f t="shared" si="30"/>
        <v>1.6572274870924071</v>
      </c>
      <c r="P259" s="13">
        <f t="shared" si="31"/>
        <v>1.8304870774450734</v>
      </c>
      <c r="Q259" s="13">
        <f t="shared" si="32"/>
        <v>5.3995259254502477</v>
      </c>
    </row>
    <row r="260" spans="2:17">
      <c r="B260" s="3">
        <v>198108</v>
      </c>
      <c r="C260" s="7">
        <v>0.60296666666666665</v>
      </c>
      <c r="D260" s="8">
        <v>2.5549310168626604E-2</v>
      </c>
      <c r="E260" s="9">
        <v>-0.45765431056319361</v>
      </c>
      <c r="F260" s="33">
        <v>0.47383524770683305</v>
      </c>
      <c r="G260" s="9">
        <v>-4.9919160411901498</v>
      </c>
      <c r="H260" s="9">
        <v>-7.8148</v>
      </c>
      <c r="I260" s="87">
        <v>-0.66192269079027344</v>
      </c>
      <c r="J260" s="13">
        <v>198108</v>
      </c>
      <c r="K260" s="13">
        <f t="shared" si="26"/>
        <v>3.4006986444771274</v>
      </c>
      <c r="L260" s="13">
        <f t="shared" si="27"/>
        <v>3.8666666666666654</v>
      </c>
      <c r="M260" s="13">
        <f t="shared" si="28"/>
        <v>6.2262596387451099</v>
      </c>
      <c r="N260" s="13">
        <f t="shared" si="29"/>
        <v>6.2965923684250225</v>
      </c>
      <c r="O260" s="13">
        <f t="shared" si="30"/>
        <v>1.5745000823252289</v>
      </c>
      <c r="P260" s="13">
        <f t="shared" si="31"/>
        <v>1.6874381733168959</v>
      </c>
      <c r="Q260" s="13">
        <f t="shared" si="32"/>
        <v>5.3637852381545894</v>
      </c>
    </row>
    <row r="261" spans="2:17">
      <c r="B261" s="3">
        <v>198109</v>
      </c>
      <c r="C261" s="7">
        <v>0.60481750000000001</v>
      </c>
      <c r="D261" s="8">
        <v>0.93231162196680817</v>
      </c>
      <c r="E261" s="9">
        <v>-6.6452904451683059</v>
      </c>
      <c r="F261" s="33">
        <v>-5.2267225600755918</v>
      </c>
      <c r="G261" s="9">
        <v>3.1779985429779103</v>
      </c>
      <c r="H261" s="9">
        <v>-4.9789000000000003</v>
      </c>
      <c r="I261" s="87">
        <v>0.15463963769566791</v>
      </c>
      <c r="J261" s="13">
        <v>198109</v>
      </c>
      <c r="K261" s="13">
        <f t="shared" si="26"/>
        <v>3.421266665001188</v>
      </c>
      <c r="L261" s="13">
        <f t="shared" si="27"/>
        <v>3.9027160493827151</v>
      </c>
      <c r="M261" s="13">
        <f t="shared" si="28"/>
        <v>5.8125066018802105</v>
      </c>
      <c r="N261" s="13">
        <f t="shared" si="29"/>
        <v>5.967486954588554</v>
      </c>
      <c r="O261" s="13">
        <f t="shared" si="30"/>
        <v>1.6245376720007108</v>
      </c>
      <c r="P261" s="13">
        <f t="shared" si="31"/>
        <v>1.603422314105621</v>
      </c>
      <c r="Q261" s="13">
        <f t="shared" si="32"/>
        <v>5.3720797762136447</v>
      </c>
    </row>
    <row r="262" spans="2:17">
      <c r="B262" s="3">
        <v>198110</v>
      </c>
      <c r="C262" s="7">
        <v>0.58754000000000006</v>
      </c>
      <c r="D262" s="8">
        <v>1.0375806655700259</v>
      </c>
      <c r="E262" s="9">
        <v>0.42706307812527822</v>
      </c>
      <c r="F262" s="33">
        <v>0.69229211768186971</v>
      </c>
      <c r="G262" s="9">
        <v>5.2504912408666655</v>
      </c>
      <c r="H262" s="9">
        <v>4.4638999999999998</v>
      </c>
      <c r="I262" s="87">
        <v>3.1987646363391962</v>
      </c>
      <c r="J262" s="13">
        <v>198110</v>
      </c>
      <c r="K262" s="13">
        <f t="shared" si="26"/>
        <v>3.4413679751647361</v>
      </c>
      <c r="L262" s="13">
        <f t="shared" si="27"/>
        <v>3.9432098765432086</v>
      </c>
      <c r="M262" s="13">
        <f t="shared" si="28"/>
        <v>5.8373296714904352</v>
      </c>
      <c r="N262" s="13">
        <f t="shared" si="29"/>
        <v>6.0087993963988646</v>
      </c>
      <c r="O262" s="13">
        <f t="shared" si="30"/>
        <v>1.7098338801736874</v>
      </c>
      <c r="P262" s="13">
        <f t="shared" si="31"/>
        <v>1.6749974827849818</v>
      </c>
      <c r="Q262" s="13">
        <f t="shared" si="32"/>
        <v>5.5439199643310966</v>
      </c>
    </row>
    <row r="263" spans="2:17">
      <c r="B263" s="3">
        <v>198111</v>
      </c>
      <c r="C263" s="7">
        <v>0.56657583333333339</v>
      </c>
      <c r="D263" s="8">
        <v>2.6424546023794626</v>
      </c>
      <c r="E263" s="9">
        <v>0.33114979551953638</v>
      </c>
      <c r="F263" s="33">
        <v>3.5536685150383107</v>
      </c>
      <c r="G263" s="9">
        <v>-2.0061591746074487</v>
      </c>
      <c r="H263" s="9">
        <v>-1.7502</v>
      </c>
      <c r="I263" s="87">
        <v>3.7050465683194824</v>
      </c>
      <c r="J263" s="13">
        <v>198111</v>
      </c>
      <c r="K263" s="13">
        <f t="shared" si="26"/>
        <v>3.4608659344480919</v>
      </c>
      <c r="L263" s="13">
        <f t="shared" si="27"/>
        <v>4.0474074074074062</v>
      </c>
      <c r="M263" s="13">
        <f t="shared" si="28"/>
        <v>5.8566599767613772</v>
      </c>
      <c r="N263" s="13">
        <f t="shared" si="29"/>
        <v>6.2223322086805029</v>
      </c>
      <c r="O263" s="13">
        <f t="shared" si="30"/>
        <v>1.6755318909160366</v>
      </c>
      <c r="P263" s="13">
        <f t="shared" si="31"/>
        <v>1.645681676841279</v>
      </c>
      <c r="Q263" s="13">
        <f t="shared" si="32"/>
        <v>5.7493247807199248</v>
      </c>
    </row>
    <row r="264" spans="2:17">
      <c r="B264" s="3">
        <v>198112</v>
      </c>
      <c r="C264" s="7">
        <v>0.55845</v>
      </c>
      <c r="D264" s="8">
        <v>1.4031234748657972</v>
      </c>
      <c r="E264" s="9">
        <v>2.860492379835855</v>
      </c>
      <c r="F264" s="33">
        <v>1.4018133205873307</v>
      </c>
      <c r="G264" s="9">
        <v>0.26219055316161499</v>
      </c>
      <c r="H264" s="9">
        <v>-0.32300000000000001</v>
      </c>
      <c r="I264" s="87">
        <v>3.0568638889750472</v>
      </c>
      <c r="J264" s="13">
        <v>198112</v>
      </c>
      <c r="K264" s="13">
        <f t="shared" si="26"/>
        <v>3.4801931402590176</v>
      </c>
      <c r="L264" s="13">
        <f t="shared" si="27"/>
        <v>4.1041975308641971</v>
      </c>
      <c r="M264" s="13">
        <f t="shared" si="28"/>
        <v>6.0241892891095326</v>
      </c>
      <c r="N264" s="13">
        <f t="shared" si="29"/>
        <v>6.3095576904329818</v>
      </c>
      <c r="O264" s="13">
        <f t="shared" si="30"/>
        <v>1.6799249772492286</v>
      </c>
      <c r="P264" s="13">
        <f t="shared" si="31"/>
        <v>1.6403661250250816</v>
      </c>
      <c r="Q264" s="13">
        <f t="shared" si="32"/>
        <v>5.925073813801645</v>
      </c>
    </row>
    <row r="265" spans="2:17">
      <c r="B265" s="3">
        <v>198201</v>
      </c>
      <c r="C265" s="7">
        <v>0.54800833333333332</v>
      </c>
      <c r="D265" s="8">
        <v>0.90241848153049808</v>
      </c>
      <c r="E265" s="9">
        <v>2.1584752152338238</v>
      </c>
      <c r="F265" s="33">
        <v>0.93242496777756756</v>
      </c>
      <c r="G265" s="9">
        <v>4.5942821226727224</v>
      </c>
      <c r="H265" s="9">
        <v>3.4801000000000002</v>
      </c>
      <c r="I265" s="87">
        <v>0.34298447926851527</v>
      </c>
      <c r="J265" s="13">
        <v>198201</v>
      </c>
      <c r="K265" s="13">
        <f t="shared" si="26"/>
        <v>3.4992648886837316</v>
      </c>
      <c r="L265" s="13">
        <f t="shared" si="27"/>
        <v>4.1412345679012343</v>
      </c>
      <c r="M265" s="13">
        <f t="shared" si="28"/>
        <v>6.1542199218337323</v>
      </c>
      <c r="N265" s="13">
        <f t="shared" si="29"/>
        <v>6.3683895816949088</v>
      </c>
      <c r="O265" s="13">
        <f t="shared" si="30"/>
        <v>1.7571054701533038</v>
      </c>
      <c r="P265" s="13">
        <f t="shared" si="31"/>
        <v>1.6974525065420796</v>
      </c>
      <c r="Q265" s="13">
        <f t="shared" si="32"/>
        <v>5.9453958973681873</v>
      </c>
    </row>
    <row r="266" spans="2:17">
      <c r="B266" s="3">
        <v>198202</v>
      </c>
      <c r="C266" s="7">
        <v>0.54800716666666671</v>
      </c>
      <c r="D266" s="8">
        <v>0.71547817791557389</v>
      </c>
      <c r="E266" s="9">
        <v>-4.8865469774467147</v>
      </c>
      <c r="F266" s="33">
        <v>-3.1355579717018967</v>
      </c>
      <c r="G266" s="9">
        <v>2.9775223277583183</v>
      </c>
      <c r="H266" s="9">
        <v>-2.8149000000000002</v>
      </c>
      <c r="I266" s="87">
        <v>0.41736710162716828</v>
      </c>
      <c r="J266" s="13">
        <v>198202</v>
      </c>
      <c r="K266" s="13">
        <f t="shared" si="26"/>
        <v>3.518441111054369</v>
      </c>
      <c r="L266" s="13">
        <f t="shared" si="27"/>
        <v>4.1708641975308636</v>
      </c>
      <c r="M266" s="13">
        <f t="shared" si="28"/>
        <v>5.8534910742579429</v>
      </c>
      <c r="N266" s="13">
        <f t="shared" si="29"/>
        <v>6.1687050344970409</v>
      </c>
      <c r="O266" s="13">
        <f t="shared" si="30"/>
        <v>1.8094236778493811</v>
      </c>
      <c r="P266" s="13">
        <f t="shared" si="31"/>
        <v>1.6496709159354266</v>
      </c>
      <c r="Q266" s="13">
        <f t="shared" si="32"/>
        <v>5.9702100239052935</v>
      </c>
    </row>
    <row r="267" spans="2:17">
      <c r="B267" s="3">
        <v>198203</v>
      </c>
      <c r="C267" s="7">
        <v>0.55629000000000006</v>
      </c>
      <c r="D267" s="8">
        <v>1.5273502249585569</v>
      </c>
      <c r="E267" s="9">
        <v>-3.6704863304159563</v>
      </c>
      <c r="F267" s="33">
        <v>-0.50699089977701561</v>
      </c>
      <c r="G267" s="9">
        <v>5.1602306380235348</v>
      </c>
      <c r="H267" s="9">
        <v>2.9064000000000001</v>
      </c>
      <c r="I267" s="87">
        <v>3.0241443625802606</v>
      </c>
      <c r="J267" s="13">
        <v>198203</v>
      </c>
      <c r="K267" s="13">
        <f t="shared" si="26"/>
        <v>3.5380138471110532</v>
      </c>
      <c r="L267" s="13">
        <f t="shared" si="27"/>
        <v>4.2345679012345672</v>
      </c>
      <c r="M267" s="13">
        <f t="shared" si="28"/>
        <v>5.6386394845251866</v>
      </c>
      <c r="N267" s="13">
        <f t="shared" si="29"/>
        <v>6.1374302613380545</v>
      </c>
      <c r="O267" s="13">
        <f t="shared" si="30"/>
        <v>1.9027941128454171</v>
      </c>
      <c r="P267" s="13">
        <f t="shared" si="31"/>
        <v>1.6976169514361739</v>
      </c>
      <c r="Q267" s="13">
        <f t="shared" si="32"/>
        <v>6.1507577937774265</v>
      </c>
    </row>
    <row r="268" spans="2:17">
      <c r="B268" s="3">
        <v>198204</v>
      </c>
      <c r="C268" s="7">
        <v>0.59687500000000004</v>
      </c>
      <c r="D268" s="8">
        <v>0.48979591836735281</v>
      </c>
      <c r="E268" s="9">
        <v>2.3285438639216283</v>
      </c>
      <c r="F268" s="33">
        <v>2.2904346904316641</v>
      </c>
      <c r="G268" s="9">
        <v>-1.5825687281926524</v>
      </c>
      <c r="H268" s="9">
        <v>-0.60650000000000004</v>
      </c>
      <c r="I268" s="87">
        <v>2.7573426996275145</v>
      </c>
      <c r="J268" s="13">
        <v>198204</v>
      </c>
      <c r="K268" s="13">
        <f t="shared" si="26"/>
        <v>3.5591313672609974</v>
      </c>
      <c r="L268" s="13">
        <f t="shared" si="27"/>
        <v>4.2553086419753079</v>
      </c>
      <c r="M268" s="13">
        <f t="shared" si="28"/>
        <v>5.7699376782507601</v>
      </c>
      <c r="N268" s="13">
        <f t="shared" si="29"/>
        <v>6.2780040931447916</v>
      </c>
      <c r="O268" s="13">
        <f t="shared" si="30"/>
        <v>1.8726810882536347</v>
      </c>
      <c r="P268" s="13">
        <f t="shared" si="31"/>
        <v>1.6873209046257134</v>
      </c>
      <c r="Q268" s="13">
        <f t="shared" si="32"/>
        <v>6.3203552647759187</v>
      </c>
    </row>
    <row r="269" spans="2:17">
      <c r="B269" s="3">
        <v>198205</v>
      </c>
      <c r="C269" s="7">
        <v>0.59722500000000001</v>
      </c>
      <c r="D269" s="8">
        <v>-0.58024834629221145</v>
      </c>
      <c r="E269" s="9">
        <v>3.2952548330400511E-2</v>
      </c>
      <c r="F269" s="33">
        <v>0.39305382838870084</v>
      </c>
      <c r="G269" s="9">
        <v>4.3226022977588912</v>
      </c>
      <c r="H269" s="9">
        <v>1.3793</v>
      </c>
      <c r="I269" s="87">
        <v>-2.7813942412358834</v>
      </c>
      <c r="J269" s="13">
        <v>198205</v>
      </c>
      <c r="K269" s="13">
        <f t="shared" si="26"/>
        <v>3.5803873895691214</v>
      </c>
      <c r="L269" s="13">
        <f t="shared" si="27"/>
        <v>4.2306172839506164</v>
      </c>
      <c r="M269" s="13">
        <f t="shared" si="28"/>
        <v>5.7718390197528198</v>
      </c>
      <c r="N269" s="13">
        <f t="shared" si="29"/>
        <v>6.3026800285792968</v>
      </c>
      <c r="O269" s="13">
        <f t="shared" si="30"/>
        <v>1.9536296440041825</v>
      </c>
      <c r="P269" s="13">
        <f t="shared" si="31"/>
        <v>1.7105941218632157</v>
      </c>
      <c r="Q269" s="13">
        <f t="shared" si="32"/>
        <v>6.144561267415793</v>
      </c>
    </row>
    <row r="270" spans="2:17">
      <c r="B270" s="3">
        <v>198206</v>
      </c>
      <c r="C270" s="7">
        <v>0.59895833333333337</v>
      </c>
      <c r="D270" s="8">
        <v>-0.77039803898680814</v>
      </c>
      <c r="E270" s="9">
        <v>-1.3121774459207147</v>
      </c>
      <c r="F270" s="33">
        <v>-0.79851357030679138</v>
      </c>
      <c r="G270" s="9">
        <v>2.456621384119404</v>
      </c>
      <c r="H270" s="9">
        <v>6.7699999999999996E-2</v>
      </c>
      <c r="I270" s="87">
        <v>-3.0815220690277449</v>
      </c>
      <c r="J270" s="13">
        <v>198206</v>
      </c>
      <c r="K270" s="13">
        <f t="shared" si="26"/>
        <v>3.601832418204562</v>
      </c>
      <c r="L270" s="13">
        <f t="shared" si="27"/>
        <v>4.1980246913580235</v>
      </c>
      <c r="M270" s="13">
        <f t="shared" si="28"/>
        <v>5.6961022499207719</v>
      </c>
      <c r="N270" s="13">
        <f t="shared" si="29"/>
        <v>6.252352273258075</v>
      </c>
      <c r="O270" s="13">
        <f t="shared" si="30"/>
        <v>2.0016229276052848</v>
      </c>
      <c r="P270" s="13">
        <f t="shared" si="31"/>
        <v>1.7117521940837173</v>
      </c>
      <c r="Q270" s="13">
        <f t="shared" si="32"/>
        <v>5.9552152559154443</v>
      </c>
    </row>
    <row r="271" spans="2:17">
      <c r="B271" s="3">
        <v>198207</v>
      </c>
      <c r="C271" s="7">
        <v>0.59876666666666667</v>
      </c>
      <c r="D271" s="8">
        <v>1.152805552287961</v>
      </c>
      <c r="E271" s="9">
        <v>-1.5410292072322584</v>
      </c>
      <c r="F271" s="33">
        <v>-1.233797122131064</v>
      </c>
      <c r="G271" s="9">
        <v>3.4754637632547882</v>
      </c>
      <c r="H271" s="9">
        <v>0.71519999999999995</v>
      </c>
      <c r="I271" s="87">
        <v>2.3845745506355707</v>
      </c>
      <c r="J271" s="13">
        <v>198207</v>
      </c>
      <c r="K271" s="13">
        <f t="shared" si="26"/>
        <v>3.6233989901139649</v>
      </c>
      <c r="L271" s="13">
        <f t="shared" si="27"/>
        <v>4.2464197530864185</v>
      </c>
      <c r="M271" s="13">
        <f t="shared" si="28"/>
        <v>5.6083236505756791</v>
      </c>
      <c r="N271" s="13">
        <f t="shared" si="29"/>
        <v>6.1752109308451208</v>
      </c>
      <c r="O271" s="13">
        <f t="shared" si="30"/>
        <v>2.071188607131206</v>
      </c>
      <c r="P271" s="13">
        <f t="shared" si="31"/>
        <v>1.7239946457758042</v>
      </c>
      <c r="Q271" s="13">
        <f t="shared" si="32"/>
        <v>6.0972218033435706</v>
      </c>
    </row>
    <row r="272" spans="2:17">
      <c r="B272" s="3">
        <v>198208</v>
      </c>
      <c r="C272" s="7">
        <v>0.5985583333333333</v>
      </c>
      <c r="D272" s="8">
        <v>0.55820444237701938</v>
      </c>
      <c r="E272" s="9">
        <v>-8.6638791577209329E-2</v>
      </c>
      <c r="F272" s="33">
        <v>0.86917913368049771</v>
      </c>
      <c r="G272" s="9">
        <v>4.4190950627972629</v>
      </c>
      <c r="H272" s="9">
        <v>10.5044</v>
      </c>
      <c r="I272" s="87">
        <v>-0.847472907457679</v>
      </c>
      <c r="J272" s="13">
        <v>198208</v>
      </c>
      <c r="K272" s="13">
        <f t="shared" si="26"/>
        <v>3.6450871467192081</v>
      </c>
      <c r="L272" s="13">
        <f t="shared" si="27"/>
        <v>4.2701234567901221</v>
      </c>
      <c r="M272" s="13">
        <f t="shared" si="28"/>
        <v>5.6034646667370813</v>
      </c>
      <c r="N272" s="13">
        <f t="shared" si="29"/>
        <v>6.2288845757167834</v>
      </c>
      <c r="O272" s="13">
        <f t="shared" si="30"/>
        <v>2.1627164006101607</v>
      </c>
      <c r="P272" s="13">
        <f t="shared" si="31"/>
        <v>1.9050899393466776</v>
      </c>
      <c r="Q272" s="13">
        <f t="shared" si="32"/>
        <v>6.0455495004526316</v>
      </c>
    </row>
    <row r="273" spans="2:17">
      <c r="B273" s="3">
        <v>198209</v>
      </c>
      <c r="C273" s="7">
        <v>0.58225000000000005</v>
      </c>
      <c r="D273" s="8">
        <v>0.47415288539376377</v>
      </c>
      <c r="E273" s="9">
        <v>-1.2215352133916446</v>
      </c>
      <c r="F273" s="33">
        <v>0.40212177052949549</v>
      </c>
      <c r="G273" s="9">
        <v>5.2025324745204307</v>
      </c>
      <c r="H273" s="9">
        <v>4.4077000000000002</v>
      </c>
      <c r="I273" s="87">
        <v>2.1945259867224589</v>
      </c>
      <c r="J273" s="13">
        <v>198209</v>
      </c>
      <c r="K273" s="13">
        <f t="shared" si="26"/>
        <v>3.6663106666309808</v>
      </c>
      <c r="L273" s="13">
        <f t="shared" si="27"/>
        <v>4.2903703703703684</v>
      </c>
      <c r="M273" s="13">
        <f t="shared" si="28"/>
        <v>5.5350163726629287</v>
      </c>
      <c r="N273" s="13">
        <f t="shared" si="29"/>
        <v>6.2539322766568946</v>
      </c>
      <c r="O273" s="13">
        <f t="shared" si="30"/>
        <v>2.2752324236836836</v>
      </c>
      <c r="P273" s="13">
        <f t="shared" si="31"/>
        <v>1.9890605886032608</v>
      </c>
      <c r="Q273" s="13">
        <f t="shared" si="32"/>
        <v>6.1782206552802341</v>
      </c>
    </row>
    <row r="274" spans="2:17">
      <c r="B274" s="3">
        <v>198210</v>
      </c>
      <c r="C274" s="7">
        <v>0.57645833333333341</v>
      </c>
      <c r="D274" s="8">
        <v>0.55248618784531356</v>
      </c>
      <c r="E274" s="9">
        <v>3.604961832061071</v>
      </c>
      <c r="F274" s="33">
        <v>2.0605150916197301</v>
      </c>
      <c r="G274" s="9">
        <v>5.2603044577803661</v>
      </c>
      <c r="H274" s="9">
        <v>11.279</v>
      </c>
      <c r="I274" s="87">
        <v>1.0140216137114613</v>
      </c>
      <c r="J274" s="13">
        <v>198210</v>
      </c>
      <c r="K274" s="13">
        <f t="shared" si="26"/>
        <v>3.6874454199946638</v>
      </c>
      <c r="L274" s="13">
        <f t="shared" si="27"/>
        <v>4.3140740740740728</v>
      </c>
      <c r="M274" s="13">
        <f t="shared" si="28"/>
        <v>5.7345516002957586</v>
      </c>
      <c r="N274" s="13">
        <f t="shared" si="29"/>
        <v>6.3827954950370875</v>
      </c>
      <c r="O274" s="13">
        <f t="shared" si="30"/>
        <v>2.3949165762915805</v>
      </c>
      <c r="P274" s="13">
        <f t="shared" si="31"/>
        <v>2.2134067323918227</v>
      </c>
      <c r="Q274" s="13">
        <f t="shared" si="32"/>
        <v>6.2408691480675618</v>
      </c>
    </row>
    <row r="275" spans="2:17">
      <c r="B275" s="3">
        <v>198211</v>
      </c>
      <c r="C275" s="7">
        <v>0.55707499999999999</v>
      </c>
      <c r="D275" s="8">
        <v>1.4537545787545847</v>
      </c>
      <c r="E275" s="9">
        <v>6.5335519165945266</v>
      </c>
      <c r="F275" s="33">
        <v>4.0735051073526929</v>
      </c>
      <c r="G275" s="9">
        <v>-7.6167271518483632</v>
      </c>
      <c r="H275" s="9">
        <v>-5.8110999999999997</v>
      </c>
      <c r="I275" s="87">
        <v>3.4226270094054376</v>
      </c>
      <c r="J275" s="13">
        <v>198211</v>
      </c>
      <c r="K275" s="13">
        <f t="shared" si="26"/>
        <v>3.7079872565680989</v>
      </c>
      <c r="L275" s="13">
        <f t="shared" si="27"/>
        <v>4.3767901234567894</v>
      </c>
      <c r="M275" s="13">
        <f t="shared" si="28"/>
        <v>6.1092215062849844</v>
      </c>
      <c r="N275" s="13">
        <f t="shared" si="29"/>
        <v>6.6427989955193008</v>
      </c>
      <c r="O275" s="13">
        <f t="shared" si="30"/>
        <v>2.2125023151610628</v>
      </c>
      <c r="P275" s="13">
        <f t="shared" si="31"/>
        <v>2.0847834537658017</v>
      </c>
      <c r="Q275" s="13">
        <f t="shared" si="32"/>
        <v>6.4544708211509727</v>
      </c>
    </row>
    <row r="276" spans="2:17">
      <c r="B276" s="3">
        <v>198212</v>
      </c>
      <c r="C276" s="7">
        <v>0.5767741666666667</v>
      </c>
      <c r="D276" s="8">
        <v>2.527360938734069</v>
      </c>
      <c r="E276" s="9">
        <v>2.6557853240196438</v>
      </c>
      <c r="F276" s="33">
        <v>2.2980706000867546</v>
      </c>
      <c r="G276" s="9">
        <v>-4.5507295531398055</v>
      </c>
      <c r="H276" s="9">
        <v>-4.1223000000000001</v>
      </c>
      <c r="I276" s="87">
        <v>5.608035171736744</v>
      </c>
      <c r="J276" s="13">
        <v>198212</v>
      </c>
      <c r="K276" s="13">
        <f t="shared" si="26"/>
        <v>3.7293739691672756</v>
      </c>
      <c r="L276" s="13">
        <f t="shared" si="27"/>
        <v>4.4874074074074066</v>
      </c>
      <c r="M276" s="13">
        <f t="shared" si="28"/>
        <v>6.2714693144607532</v>
      </c>
      <c r="N276" s="13">
        <f t="shared" si="29"/>
        <v>6.7954552062581879</v>
      </c>
      <c r="O276" s="13">
        <f t="shared" si="30"/>
        <v>2.1118173184411257</v>
      </c>
      <c r="P276" s="13">
        <f t="shared" si="31"/>
        <v>1.998842425451214</v>
      </c>
      <c r="Q276" s="13">
        <f t="shared" si="32"/>
        <v>6.8164398149506038</v>
      </c>
    </row>
    <row r="277" spans="2:17">
      <c r="B277" s="3">
        <v>198301</v>
      </c>
      <c r="C277" s="7">
        <v>0.55344166666666672</v>
      </c>
      <c r="D277" s="8">
        <v>0</v>
      </c>
      <c r="E277" s="9">
        <v>-0.90446675200430704</v>
      </c>
      <c r="F277" s="33">
        <v>-0.29610684464990156</v>
      </c>
      <c r="G277" s="9">
        <v>-0.27157433202219983</v>
      </c>
      <c r="H277" s="9">
        <v>4.8266999999999998</v>
      </c>
      <c r="I277" s="87">
        <v>-0.85196957745828539</v>
      </c>
      <c r="J277" s="13">
        <v>198301</v>
      </c>
      <c r="K277" s="13">
        <f t="shared" si="26"/>
        <v>3.7500138786184678</v>
      </c>
      <c r="L277" s="13">
        <f t="shared" si="27"/>
        <v>4.4874074074074066</v>
      </c>
      <c r="M277" s="13">
        <f t="shared" si="28"/>
        <v>6.2147459596493029</v>
      </c>
      <c r="N277" s="13">
        <f t="shared" si="29"/>
        <v>6.7753333982673389</v>
      </c>
      <c r="O277" s="13">
        <f t="shared" si="30"/>
        <v>2.1060821646650401</v>
      </c>
      <c r="P277" s="13">
        <f t="shared" si="31"/>
        <v>2.0953205528004677</v>
      </c>
      <c r="Q277" s="13">
        <f t="shared" si="32"/>
        <v>6.7583658214614708</v>
      </c>
    </row>
    <row r="278" spans="2:17">
      <c r="B278" s="3">
        <v>198302</v>
      </c>
      <c r="C278" s="7">
        <v>0.54778000000000004</v>
      </c>
      <c r="D278" s="8">
        <v>1.4416198965555127</v>
      </c>
      <c r="E278" s="9">
        <v>0.65097306025323487</v>
      </c>
      <c r="F278" s="33">
        <v>1.3312939820848024</v>
      </c>
      <c r="G278" s="9">
        <v>1.1153770260636029</v>
      </c>
      <c r="H278" s="9">
        <v>1.2287999999999999</v>
      </c>
      <c r="I278" s="87">
        <v>2.8178625960836312E-2</v>
      </c>
      <c r="J278" s="13">
        <v>198302</v>
      </c>
      <c r="K278" s="13">
        <f t="shared" si="26"/>
        <v>3.770555704642764</v>
      </c>
      <c r="L278" s="13">
        <f t="shared" si="27"/>
        <v>4.5520987654320981</v>
      </c>
      <c r="M278" s="13">
        <f t="shared" si="28"/>
        <v>6.2552022816097965</v>
      </c>
      <c r="N278" s="13">
        <f t="shared" si="29"/>
        <v>6.8655330040646536</v>
      </c>
      <c r="O278" s="13">
        <f t="shared" si="30"/>
        <v>2.129572921279737</v>
      </c>
      <c r="P278" s="13">
        <f t="shared" si="31"/>
        <v>2.1210678517532799</v>
      </c>
      <c r="Q278" s="13">
        <f t="shared" si="32"/>
        <v>6.760270236087365</v>
      </c>
    </row>
    <row r="279" spans="2:17">
      <c r="B279" s="3">
        <v>198303</v>
      </c>
      <c r="C279" s="7">
        <v>0.5576916666666667</v>
      </c>
      <c r="D279" s="8">
        <v>0.59665871121719061</v>
      </c>
      <c r="E279" s="9">
        <v>4.3078118139755039</v>
      </c>
      <c r="F279" s="33">
        <v>4.7766669599767164</v>
      </c>
      <c r="G279" s="9">
        <v>1.6613781805774086</v>
      </c>
      <c r="H279" s="9">
        <v>5.2546999999999997</v>
      </c>
      <c r="I279" s="87">
        <v>1.3868674030504764</v>
      </c>
      <c r="J279" s="13">
        <v>198303</v>
      </c>
      <c r="K279" s="13">
        <f t="shared" si="26"/>
        <v>3.791583779594581</v>
      </c>
      <c r="L279" s="13">
        <f t="shared" si="27"/>
        <v>4.5792592592592589</v>
      </c>
      <c r="M279" s="13">
        <f t="shared" si="28"/>
        <v>6.524664624485049</v>
      </c>
      <c r="N279" s="13">
        <f t="shared" si="29"/>
        <v>7.1934766506961072</v>
      </c>
      <c r="O279" s="13">
        <f t="shared" si="30"/>
        <v>2.1649531811333635</v>
      </c>
      <c r="P279" s="13">
        <f t="shared" si="31"/>
        <v>2.2325236041593595</v>
      </c>
      <c r="Q279" s="13">
        <f t="shared" si="32"/>
        <v>6.8540262203497839</v>
      </c>
    </row>
    <row r="280" spans="2:17">
      <c r="B280" s="3">
        <v>198304</v>
      </c>
      <c r="C280" s="7">
        <v>0.52458333333333329</v>
      </c>
      <c r="D280" s="8">
        <v>0.91663970667528183</v>
      </c>
      <c r="E280" s="9">
        <v>2.3102203370622743</v>
      </c>
      <c r="F280" s="33">
        <v>1.8999198945709228</v>
      </c>
      <c r="G280" s="9">
        <v>0.87968184536975569</v>
      </c>
      <c r="H280" s="9">
        <v>7.1109999999999998</v>
      </c>
      <c r="I280" s="87">
        <v>1.7066587953641184</v>
      </c>
      <c r="J280" s="13">
        <v>198304</v>
      </c>
      <c r="K280" s="13">
        <f t="shared" si="26"/>
        <v>3.8114737961717045</v>
      </c>
      <c r="L280" s="13">
        <f t="shared" si="27"/>
        <v>4.6212345679012339</v>
      </c>
      <c r="M280" s="13">
        <f t="shared" si="28"/>
        <v>6.6753987535650108</v>
      </c>
      <c r="N280" s="13">
        <f t="shared" si="29"/>
        <v>7.3301469446939969</v>
      </c>
      <c r="O280" s="13">
        <f t="shared" si="30"/>
        <v>2.1839978812285485</v>
      </c>
      <c r="P280" s="13">
        <f t="shared" si="31"/>
        <v>2.3912783576511316</v>
      </c>
      <c r="Q280" s="13">
        <f t="shared" si="32"/>
        <v>6.9710010616759464</v>
      </c>
    </row>
    <row r="281" spans="2:17">
      <c r="B281" s="3">
        <v>198305</v>
      </c>
      <c r="C281" s="7">
        <v>0.50672666666666666</v>
      </c>
      <c r="D281" s="8">
        <v>0.28852318871552818</v>
      </c>
      <c r="E281" s="9">
        <v>0.77220077220077066</v>
      </c>
      <c r="F281" s="33">
        <v>0.17624273315708372</v>
      </c>
      <c r="G281" s="9">
        <v>-0.6495090344003589</v>
      </c>
      <c r="H281" s="9">
        <v>-0.5726</v>
      </c>
      <c r="I281" s="87">
        <v>-1.4650362566446871</v>
      </c>
      <c r="J281" s="13">
        <v>198305</v>
      </c>
      <c r="K281" s="13">
        <f t="shared" si="26"/>
        <v>3.8307875502899189</v>
      </c>
      <c r="L281" s="13">
        <f t="shared" si="27"/>
        <v>4.6345679012345666</v>
      </c>
      <c r="M281" s="13">
        <f t="shared" si="28"/>
        <v>6.7269462342875208</v>
      </c>
      <c r="N281" s="13">
        <f t="shared" si="29"/>
        <v>7.3430657960137564</v>
      </c>
      <c r="O281" s="13">
        <f t="shared" si="30"/>
        <v>2.1698126176788568</v>
      </c>
      <c r="P281" s="13">
        <f t="shared" si="31"/>
        <v>2.3775858977752211</v>
      </c>
      <c r="Q281" s="13">
        <f t="shared" si="32"/>
        <v>6.8688733686713075</v>
      </c>
    </row>
    <row r="282" spans="2:17">
      <c r="B282" s="3">
        <v>198306</v>
      </c>
      <c r="C282" s="7">
        <v>0.51642583333333336</v>
      </c>
      <c r="D282" s="8">
        <v>0.88438998401705327</v>
      </c>
      <c r="E282" s="9">
        <v>3.0290182777463759</v>
      </c>
      <c r="F282" s="33">
        <v>0.61513147485998676</v>
      </c>
      <c r="G282" s="9">
        <v>0.10679055106498997</v>
      </c>
      <c r="H282" s="9">
        <v>3.8256000000000001</v>
      </c>
      <c r="I282" s="87">
        <v>0.69382605069079317</v>
      </c>
      <c r="J282" s="13">
        <v>198306</v>
      </c>
      <c r="K282" s="13">
        <f t="shared" si="26"/>
        <v>3.8505707268197331</v>
      </c>
      <c r="L282" s="13">
        <f t="shared" si="27"/>
        <v>4.6755555555555546</v>
      </c>
      <c r="M282" s="13">
        <f t="shared" si="28"/>
        <v>6.9307066652582616</v>
      </c>
      <c r="N282" s="13">
        <f t="shared" si="29"/>
        <v>7.3882353049447147</v>
      </c>
      <c r="O282" s="13">
        <f t="shared" si="30"/>
        <v>2.1721297725303539</v>
      </c>
      <c r="P282" s="13">
        <f t="shared" si="31"/>
        <v>2.4685428238805103</v>
      </c>
      <c r="Q282" s="13">
        <f t="shared" si="32"/>
        <v>6.9165314014921115</v>
      </c>
    </row>
    <row r="283" spans="2:17">
      <c r="B283" s="3">
        <v>198307</v>
      </c>
      <c r="C283" s="7">
        <v>0.53225083333333334</v>
      </c>
      <c r="D283" s="8">
        <v>0.51753274186734366</v>
      </c>
      <c r="E283" s="9">
        <v>1.4341670095865178</v>
      </c>
      <c r="F283" s="33">
        <v>0.61703158119845725</v>
      </c>
      <c r="G283" s="9">
        <v>-1.3203890402582703</v>
      </c>
      <c r="H283" s="9">
        <v>-1.3653</v>
      </c>
      <c r="I283" s="87">
        <v>-7.0826042117340782E-2</v>
      </c>
      <c r="J283" s="13">
        <v>198307</v>
      </c>
      <c r="K283" s="13">
        <f t="shared" si="26"/>
        <v>3.8710654216013203</v>
      </c>
      <c r="L283" s="13">
        <f t="shared" si="27"/>
        <v>4.6997530864197525</v>
      </c>
      <c r="M283" s="13">
        <f t="shared" si="28"/>
        <v>7.0301045737826096</v>
      </c>
      <c r="N283" s="13">
        <f t="shared" si="29"/>
        <v>7.4338230500694777</v>
      </c>
      <c r="O283" s="13">
        <f t="shared" si="30"/>
        <v>2.1434492090736761</v>
      </c>
      <c r="P283" s="13">
        <f t="shared" si="31"/>
        <v>2.4348398087060694</v>
      </c>
      <c r="Q283" s="13">
        <f t="shared" si="32"/>
        <v>6.9116326960486312</v>
      </c>
    </row>
    <row r="284" spans="2:17">
      <c r="B284" s="3">
        <v>198308</v>
      </c>
      <c r="C284" s="7">
        <v>0.53806083333333332</v>
      </c>
      <c r="D284" s="8">
        <v>0.69349584953242172</v>
      </c>
      <c r="E284" s="9">
        <v>1.9517985395318016</v>
      </c>
      <c r="F284" s="33">
        <v>1.2996349269853935</v>
      </c>
      <c r="G284" s="9">
        <v>1.6026229952534128</v>
      </c>
      <c r="H284" s="9">
        <v>3.0104000000000002</v>
      </c>
      <c r="I284" s="87">
        <v>0.72206705777061231</v>
      </c>
      <c r="J284" s="13">
        <v>198308</v>
      </c>
      <c r="K284" s="13">
        <f t="shared" si="26"/>
        <v>3.891894108467667</v>
      </c>
      <c r="L284" s="13">
        <f t="shared" si="27"/>
        <v>4.7323456790123455</v>
      </c>
      <c r="M284" s="13">
        <f t="shared" si="28"/>
        <v>7.1673180521812565</v>
      </c>
      <c r="N284" s="13">
        <f t="shared" si="29"/>
        <v>7.5304356108384711</v>
      </c>
      <c r="O284" s="13">
        <f t="shared" si="30"/>
        <v>2.1778006189898682</v>
      </c>
      <c r="P284" s="13">
        <f t="shared" si="31"/>
        <v>2.5081382263073566</v>
      </c>
      <c r="Q284" s="13">
        <f t="shared" si="32"/>
        <v>6.9615393189009005</v>
      </c>
    </row>
    <row r="285" spans="2:17">
      <c r="B285" s="3">
        <v>198309</v>
      </c>
      <c r="C285" s="7">
        <v>0.54438399999999998</v>
      </c>
      <c r="D285" s="8">
        <v>1.4609203798393144</v>
      </c>
      <c r="E285" s="9">
        <v>1.8495866063401811</v>
      </c>
      <c r="F285" s="33">
        <v>2.1086474911599762</v>
      </c>
      <c r="G285" s="9">
        <v>-1.5851367584683245</v>
      </c>
      <c r="H285" s="9">
        <v>-3.2890000000000001</v>
      </c>
      <c r="I285" s="87">
        <v>0.23960261532604199</v>
      </c>
      <c r="J285" s="13">
        <v>198309</v>
      </c>
      <c r="K285" s="13">
        <f t="shared" si="26"/>
        <v>3.9130809572911081</v>
      </c>
      <c r="L285" s="13">
        <f t="shared" si="27"/>
        <v>4.8014814814814821</v>
      </c>
      <c r="M285" s="13">
        <f t="shared" si="28"/>
        <v>7.2998838069082028</v>
      </c>
      <c r="N285" s="13">
        <f t="shared" si="29"/>
        <v>7.6892259524198341</v>
      </c>
      <c r="O285" s="13">
        <f t="shared" si="30"/>
        <v>2.1432795008521093</v>
      </c>
      <c r="P285" s="13">
        <f t="shared" si="31"/>
        <v>2.4256455600441078</v>
      </c>
      <c r="Q285" s="13">
        <f t="shared" si="32"/>
        <v>6.9782193491759381</v>
      </c>
    </row>
    <row r="286" spans="2:17">
      <c r="B286" s="3">
        <v>198310</v>
      </c>
      <c r="C286" s="7">
        <v>0.53559024999999993</v>
      </c>
      <c r="D286" s="8">
        <v>0.76108197058519789</v>
      </c>
      <c r="E286" s="9">
        <v>-0.80598483533022014</v>
      </c>
      <c r="F286" s="33">
        <v>0.18191268191267707</v>
      </c>
      <c r="G286" s="9">
        <v>-0.67036930542826634</v>
      </c>
      <c r="H286" s="9">
        <v>-2.2524000000000002</v>
      </c>
      <c r="I286" s="87">
        <v>1.720533636369961</v>
      </c>
      <c r="J286" s="13">
        <v>198310</v>
      </c>
      <c r="K286" s="13">
        <f t="shared" si="26"/>
        <v>3.9340390373729663</v>
      </c>
      <c r="L286" s="13">
        <f t="shared" si="27"/>
        <v>4.8380246913580249</v>
      </c>
      <c r="M286" s="13">
        <f t="shared" si="28"/>
        <v>7.2410478504277966</v>
      </c>
      <c r="N286" s="13">
        <f t="shared" si="29"/>
        <v>7.7032136295682063</v>
      </c>
      <c r="O286" s="13">
        <f t="shared" si="30"/>
        <v>2.1289116129488606</v>
      </c>
      <c r="P286" s="13">
        <f t="shared" si="31"/>
        <v>2.3710103194496743</v>
      </c>
      <c r="Q286" s="13">
        <f t="shared" si="32"/>
        <v>7.0982819602981877</v>
      </c>
    </row>
    <row r="287" spans="2:17">
      <c r="B287" s="3">
        <v>198311</v>
      </c>
      <c r="C287" s="7">
        <v>0.49886775</v>
      </c>
      <c r="D287" s="8">
        <v>1.0513422476268186</v>
      </c>
      <c r="E287" s="9">
        <v>0.33989292643434865</v>
      </c>
      <c r="F287" s="33">
        <v>1.1980816215727108</v>
      </c>
      <c r="G287" s="9">
        <v>0.40324805147657627</v>
      </c>
      <c r="H287" s="9">
        <v>3.101</v>
      </c>
      <c r="I287" s="87">
        <v>2.6772213537917384</v>
      </c>
      <c r="J287" s="13">
        <v>198311</v>
      </c>
      <c r="K287" s="13">
        <f t="shared" si="26"/>
        <v>3.9536646894028307</v>
      </c>
      <c r="L287" s="13">
        <f t="shared" si="27"/>
        <v>4.8888888888888893</v>
      </c>
      <c r="M287" s="13">
        <f t="shared" si="28"/>
        <v>7.2656596598711269</v>
      </c>
      <c r="N287" s="13">
        <f t="shared" si="29"/>
        <v>7.7955044163345475</v>
      </c>
      <c r="O287" s="13">
        <f t="shared" si="30"/>
        <v>2.1374964075457354</v>
      </c>
      <c r="P287" s="13">
        <f t="shared" si="31"/>
        <v>2.4445353494558089</v>
      </c>
      <c r="Q287" s="13">
        <f t="shared" si="32"/>
        <v>7.2883186806916376</v>
      </c>
    </row>
    <row r="288" spans="2:17">
      <c r="B288" s="3">
        <v>198312</v>
      </c>
      <c r="C288" s="7">
        <v>0.53645833333333337</v>
      </c>
      <c r="D288" s="8">
        <v>1.0101010101010166</v>
      </c>
      <c r="E288" s="9">
        <v>6.3939288206559697</v>
      </c>
      <c r="F288" s="33">
        <v>6.9799881967916644</v>
      </c>
      <c r="G288" s="9">
        <v>-0.8845407877122915</v>
      </c>
      <c r="H288" s="9">
        <v>-0.70860000000000001</v>
      </c>
      <c r="I288" s="87">
        <v>1.5935435467402008</v>
      </c>
      <c r="J288" s="13">
        <v>198312</v>
      </c>
      <c r="K288" s="13">
        <f t="shared" si="26"/>
        <v>3.9748744531011897</v>
      </c>
      <c r="L288" s="13">
        <f t="shared" si="27"/>
        <v>4.9382716049382722</v>
      </c>
      <c r="M288" s="13">
        <f t="shared" si="28"/>
        <v>7.7302207668744014</v>
      </c>
      <c r="N288" s="13">
        <f t="shared" si="29"/>
        <v>8.3396297044750725</v>
      </c>
      <c r="O288" s="13">
        <f t="shared" si="30"/>
        <v>2.1185893799851083</v>
      </c>
      <c r="P288" s="13">
        <f t="shared" si="31"/>
        <v>2.427213371969565</v>
      </c>
      <c r="Q288" s="13">
        <f t="shared" si="32"/>
        <v>7.4044612126936595</v>
      </c>
    </row>
    <row r="289" spans="2:17">
      <c r="B289" s="3">
        <v>198401</v>
      </c>
      <c r="C289" s="7">
        <v>0.50426133333333334</v>
      </c>
      <c r="D289" s="8">
        <v>0.50459999999998839</v>
      </c>
      <c r="E289" s="9">
        <v>6.1791150829438868</v>
      </c>
      <c r="F289" s="33">
        <v>2.3542850774545876</v>
      </c>
      <c r="G289" s="9">
        <v>1.2533585671757828</v>
      </c>
      <c r="H289" s="9">
        <v>1.1714</v>
      </c>
      <c r="I289" s="87">
        <v>1.7779400053258219</v>
      </c>
      <c r="J289" s="13">
        <v>198401</v>
      </c>
      <c r="K289" s="13">
        <f t="shared" si="26"/>
        <v>3.9949182080167231</v>
      </c>
      <c r="L289" s="13">
        <f t="shared" si="27"/>
        <v>4.9631901234567906</v>
      </c>
      <c r="M289" s="13">
        <f t="shared" si="28"/>
        <v>8.2078800042251974</v>
      </c>
      <c r="N289" s="13">
        <f t="shared" si="29"/>
        <v>8.5359683621224995</v>
      </c>
      <c r="O289" s="13">
        <f t="shared" si="30"/>
        <v>2.1451429014824281</v>
      </c>
      <c r="P289" s="13">
        <f t="shared" si="31"/>
        <v>2.4556457494088164</v>
      </c>
      <c r="Q289" s="13">
        <f t="shared" si="32"/>
        <v>7.5361080907729745</v>
      </c>
    </row>
    <row r="290" spans="2:17">
      <c r="B290" s="3">
        <v>198402</v>
      </c>
      <c r="C290" s="7">
        <v>0.50347216666666672</v>
      </c>
      <c r="D290" s="8">
        <v>0.73018548404750749</v>
      </c>
      <c r="E290" s="9">
        <v>-0.11839802326778504</v>
      </c>
      <c r="F290" s="33">
        <v>-1.2788197185398809</v>
      </c>
      <c r="G290" s="9">
        <v>1.9248873171408989</v>
      </c>
      <c r="H290" s="9">
        <v>-2.391</v>
      </c>
      <c r="I290" s="87">
        <v>1.1269105500086096</v>
      </c>
      <c r="J290" s="13">
        <v>198402</v>
      </c>
      <c r="K290" s="13">
        <f t="shared" si="26"/>
        <v>4.015031509275186</v>
      </c>
      <c r="L290" s="13">
        <f t="shared" si="27"/>
        <v>4.9994306172839513</v>
      </c>
      <c r="M290" s="13">
        <f t="shared" si="28"/>
        <v>8.1981620365480037</v>
      </c>
      <c r="N290" s="13">
        <f t="shared" si="29"/>
        <v>8.4268087155393516</v>
      </c>
      <c r="O290" s="13">
        <f t="shared" si="30"/>
        <v>2.1864344851276116</v>
      </c>
      <c r="P290" s="13">
        <f t="shared" si="31"/>
        <v>2.3969312595404517</v>
      </c>
      <c r="Q290" s="13">
        <f t="shared" si="32"/>
        <v>7.6210332879079479</v>
      </c>
    </row>
    <row r="291" spans="2:17">
      <c r="B291" s="3">
        <v>198403</v>
      </c>
      <c r="C291" s="7">
        <v>0.53770833333333334</v>
      </c>
      <c r="D291" s="8">
        <v>1.5279073261379894</v>
      </c>
      <c r="E291" s="9">
        <v>12.266144410658143</v>
      </c>
      <c r="F291" s="33">
        <v>6.2938412670401789</v>
      </c>
      <c r="G291" s="9">
        <v>-3.7628500252355983</v>
      </c>
      <c r="H291" s="9">
        <v>-2.2294</v>
      </c>
      <c r="I291" s="87">
        <v>4.7521161334617643</v>
      </c>
      <c r="J291" s="13">
        <v>198403</v>
      </c>
      <c r="K291" s="13">
        <f t="shared" si="26"/>
        <v>4.0366206682865178</v>
      </c>
      <c r="L291" s="13">
        <f t="shared" si="27"/>
        <v>5.0758172839506184</v>
      </c>
      <c r="M291" s="13">
        <f t="shared" si="28"/>
        <v>9.2037604309707337</v>
      </c>
      <c r="N291" s="13">
        <f t="shared" si="29"/>
        <v>8.9571786799725057</v>
      </c>
      <c r="O291" s="13">
        <f t="shared" si="30"/>
        <v>2.1041622345522275</v>
      </c>
      <c r="P291" s="13">
        <f t="shared" si="31"/>
        <v>2.3434940740402568</v>
      </c>
      <c r="Q291" s="13">
        <f t="shared" si="32"/>
        <v>7.9831936403191124</v>
      </c>
    </row>
    <row r="292" spans="2:17">
      <c r="B292" s="3">
        <v>198404</v>
      </c>
      <c r="C292" s="7">
        <v>0.49026666666666668</v>
      </c>
      <c r="D292" s="8">
        <v>0.47909574618159034</v>
      </c>
      <c r="E292" s="9">
        <v>-1.0581646237891928</v>
      </c>
      <c r="F292" s="33">
        <v>0.19247830079534012</v>
      </c>
      <c r="G292" s="9">
        <v>-0.70316100991340236</v>
      </c>
      <c r="H292" s="9">
        <v>0.7762</v>
      </c>
      <c r="I292" s="87">
        <v>0.71278246771453913</v>
      </c>
      <c r="J292" s="13">
        <v>198404</v>
      </c>
      <c r="K292" s="13">
        <f t="shared" si="26"/>
        <v>4.0564108738829043</v>
      </c>
      <c r="L292" s="13">
        <f t="shared" si="27"/>
        <v>5.1001353086419758</v>
      </c>
      <c r="M292" s="13">
        <f t="shared" si="28"/>
        <v>9.1063694940318936</v>
      </c>
      <c r="N292" s="13">
        <f t="shared" si="29"/>
        <v>8.9744193052949193</v>
      </c>
      <c r="O292" s="13">
        <f t="shared" si="30"/>
        <v>2.0893665861335338</v>
      </c>
      <c r="P292" s="13">
        <f t="shared" si="31"/>
        <v>2.3616842750429572</v>
      </c>
      <c r="Q292" s="13">
        <f t="shared" si="32"/>
        <v>8.0400964449510095</v>
      </c>
    </row>
    <row r="293" spans="2:17">
      <c r="B293" s="3">
        <v>198405</v>
      </c>
      <c r="C293" s="7">
        <v>0.47851558333333338</v>
      </c>
      <c r="D293" s="8">
        <v>-1.2625179443314649</v>
      </c>
      <c r="E293" s="9">
        <v>-10.068437536248698</v>
      </c>
      <c r="F293" s="33">
        <v>-9.4366197183098688</v>
      </c>
      <c r="G293" s="9">
        <v>0.85512775684395048</v>
      </c>
      <c r="H293" s="9">
        <v>-3.8169</v>
      </c>
      <c r="I293" s="87">
        <v>-2.5102690611834495</v>
      </c>
      <c r="J293" s="13">
        <v>198405</v>
      </c>
      <c r="K293" s="13">
        <f t="shared" si="26"/>
        <v>4.0758214320384623</v>
      </c>
      <c r="L293" s="13">
        <f t="shared" si="27"/>
        <v>5.0357451851851858</v>
      </c>
      <c r="M293" s="13">
        <f t="shared" si="28"/>
        <v>8.1895003697052857</v>
      </c>
      <c r="N293" s="13">
        <f t="shared" si="29"/>
        <v>8.1275374835276519</v>
      </c>
      <c r="O293" s="13">
        <f t="shared" si="30"/>
        <v>2.1072333397537846</v>
      </c>
      <c r="P293" s="13">
        <f t="shared" si="31"/>
        <v>2.2715411479488425</v>
      </c>
      <c r="Q293" s="13">
        <f t="shared" si="32"/>
        <v>7.8382683914040943</v>
      </c>
    </row>
    <row r="294" spans="2:17">
      <c r="B294" s="3">
        <v>198406</v>
      </c>
      <c r="C294" s="7">
        <v>0.49229166666666663</v>
      </c>
      <c r="D294" s="8">
        <v>1.0273026886111314</v>
      </c>
      <c r="E294" s="9">
        <v>2.6273700503031128</v>
      </c>
      <c r="F294" s="33">
        <v>-0.38251303631872124</v>
      </c>
      <c r="G294" s="9">
        <v>2.6917541030854757</v>
      </c>
      <c r="H294" s="9">
        <v>3.6852</v>
      </c>
      <c r="I294" s="87">
        <v>1.8626600484632243</v>
      </c>
      <c r="J294" s="13">
        <v>198406</v>
      </c>
      <c r="K294" s="13">
        <f t="shared" si="26"/>
        <v>4.0958863612966017</v>
      </c>
      <c r="L294" s="13">
        <f t="shared" si="27"/>
        <v>5.0874775308641986</v>
      </c>
      <c r="M294" s="13">
        <f t="shared" si="28"/>
        <v>8.4046688496883846</v>
      </c>
      <c r="N294" s="13">
        <f t="shared" si="29"/>
        <v>8.0964485931214689</v>
      </c>
      <c r="O294" s="13">
        <f t="shared" si="30"/>
        <v>2.1639548796381924</v>
      </c>
      <c r="P294" s="13">
        <f t="shared" si="31"/>
        <v>2.3552519823330536</v>
      </c>
      <c r="Q294" s="13">
        <f t="shared" si="32"/>
        <v>7.9842686852220996</v>
      </c>
    </row>
    <row r="295" spans="2:17">
      <c r="B295" s="3">
        <v>198407</v>
      </c>
      <c r="C295" s="7">
        <v>0.50249999999999995</v>
      </c>
      <c r="D295" s="8">
        <v>0.62345287028657825</v>
      </c>
      <c r="E295" s="9">
        <v>-4.0293086329759813</v>
      </c>
      <c r="F295" s="33">
        <v>-4.9406808359209524</v>
      </c>
      <c r="G295" s="9">
        <v>4.6870823740900525</v>
      </c>
      <c r="H295" s="9">
        <v>0.74229999999999996</v>
      </c>
      <c r="I295" s="87">
        <v>-0.89246029980370256</v>
      </c>
      <c r="J295" s="13">
        <v>198407</v>
      </c>
      <c r="K295" s="13">
        <f t="shared" si="26"/>
        <v>4.1164681902621174</v>
      </c>
      <c r="L295" s="13">
        <f t="shared" si="27"/>
        <v>5.1191955555555566</v>
      </c>
      <c r="M295" s="13">
        <f t="shared" si="28"/>
        <v>8.0660188021548471</v>
      </c>
      <c r="N295" s="13">
        <f t="shared" si="29"/>
        <v>7.6964289090909253</v>
      </c>
      <c r="O295" s="13">
        <f t="shared" si="30"/>
        <v>2.2653812273849758</v>
      </c>
      <c r="P295" s="13">
        <f t="shared" si="31"/>
        <v>2.3727350177979116</v>
      </c>
      <c r="Q295" s="13">
        <f t="shared" si="32"/>
        <v>7.9130122569768337</v>
      </c>
    </row>
    <row r="296" spans="2:17">
      <c r="B296" s="3">
        <v>198408</v>
      </c>
      <c r="C296" s="7">
        <v>0.52627499999999994</v>
      </c>
      <c r="D296" s="8">
        <v>1.4942741292975237</v>
      </c>
      <c r="E296" s="9">
        <v>6.9511923625934724</v>
      </c>
      <c r="F296" s="33">
        <v>5.6485065119340039</v>
      </c>
      <c r="G296" s="9">
        <v>-4.0686494318660227E-3</v>
      </c>
      <c r="H296" s="9">
        <v>8.5835000000000008</v>
      </c>
      <c r="I296" s="87">
        <v>2.4024671145695988</v>
      </c>
      <c r="J296" s="13">
        <v>198408</v>
      </c>
      <c r="K296" s="13">
        <f t="shared" si="26"/>
        <v>4.1381321332304193</v>
      </c>
      <c r="L296" s="13">
        <f t="shared" si="27"/>
        <v>5.1956903703703716</v>
      </c>
      <c r="M296" s="13">
        <f t="shared" si="28"/>
        <v>8.6267032850955889</v>
      </c>
      <c r="N296" s="13">
        <f t="shared" si="29"/>
        <v>8.1311621972072974</v>
      </c>
      <c r="O296" s="13">
        <f t="shared" si="30"/>
        <v>2.2652890569645381</v>
      </c>
      <c r="P296" s="13">
        <f t="shared" si="31"/>
        <v>2.5763987280505956</v>
      </c>
      <c r="Q296" s="13">
        <f t="shared" si="32"/>
        <v>8.1031197742225629</v>
      </c>
    </row>
    <row r="297" spans="2:17">
      <c r="B297" s="3">
        <v>198409</v>
      </c>
      <c r="C297" s="7">
        <v>0.52529758333333332</v>
      </c>
      <c r="D297" s="8">
        <v>0.96272570819140313</v>
      </c>
      <c r="E297" s="9">
        <v>0.73957070614307785</v>
      </c>
      <c r="F297" s="33">
        <v>3.7399842262278993</v>
      </c>
      <c r="G297" s="9">
        <v>2.0316162678817848</v>
      </c>
      <c r="H297" s="9">
        <v>1.4464999999999999</v>
      </c>
      <c r="I297" s="87">
        <v>0.97596208184767774</v>
      </c>
      <c r="J297" s="13">
        <v>198409</v>
      </c>
      <c r="K297" s="13">
        <f t="shared" si="26"/>
        <v>4.1598696413214187</v>
      </c>
      <c r="L297" s="13">
        <f t="shared" si="27"/>
        <v>5.2457106172839527</v>
      </c>
      <c r="M297" s="13">
        <f t="shared" si="28"/>
        <v>8.6905038554980383</v>
      </c>
      <c r="N297" s="13">
        <f t="shared" si="29"/>
        <v>8.4352663807918553</v>
      </c>
      <c r="O297" s="13">
        <f t="shared" si="30"/>
        <v>2.3113110379603752</v>
      </c>
      <c r="P297" s="13">
        <f t="shared" si="31"/>
        <v>2.6136663356518475</v>
      </c>
      <c r="Q297" s="13">
        <f t="shared" si="32"/>
        <v>8.1822031506656749</v>
      </c>
    </row>
    <row r="298" spans="2:17">
      <c r="B298" s="3">
        <v>198410</v>
      </c>
      <c r="C298" s="7">
        <v>0.51270833333333332</v>
      </c>
      <c r="D298" s="8">
        <v>1.2531155378306069</v>
      </c>
      <c r="E298" s="9">
        <v>4.5835207176108783</v>
      </c>
      <c r="F298" s="33">
        <v>4.2745072114060312</v>
      </c>
      <c r="G298" s="9">
        <v>2.0904472458738446</v>
      </c>
      <c r="H298" s="9">
        <v>0.1079</v>
      </c>
      <c r="I298" s="87">
        <v>3.3867833841728787</v>
      </c>
      <c r="J298" s="13">
        <v>198410</v>
      </c>
      <c r="K298" s="13">
        <f t="shared" si="26"/>
        <v>4.1811976396282766</v>
      </c>
      <c r="L298" s="13">
        <f t="shared" si="27"/>
        <v>5.3114454320987674</v>
      </c>
      <c r="M298" s="13">
        <f t="shared" si="28"/>
        <v>9.0888349001795632</v>
      </c>
      <c r="N298" s="13">
        <f t="shared" si="29"/>
        <v>8.7958324505401109</v>
      </c>
      <c r="O298" s="13">
        <f t="shared" si="30"/>
        <v>2.3596277758969957</v>
      </c>
      <c r="P298" s="13">
        <f t="shared" si="31"/>
        <v>2.6164864816280158</v>
      </c>
      <c r="Q298" s="13">
        <f t="shared" si="32"/>
        <v>8.4593166474316899</v>
      </c>
    </row>
    <row r="299" spans="2:17">
      <c r="B299" s="3">
        <v>198411</v>
      </c>
      <c r="C299" s="7">
        <v>0.50860499999999997</v>
      </c>
      <c r="D299" s="8">
        <v>1.2668937529455304</v>
      </c>
      <c r="E299" s="9">
        <v>1.7862953837571416</v>
      </c>
      <c r="F299" s="33">
        <v>-1.3123623049815736</v>
      </c>
      <c r="G299" s="9">
        <v>0.82322777344717457</v>
      </c>
      <c r="H299" s="9">
        <v>1.5803</v>
      </c>
      <c r="I299" s="87">
        <v>2.4434255483507998</v>
      </c>
      <c r="J299" s="13">
        <v>198411</v>
      </c>
      <c r="K299" s="13">
        <f t="shared" si="26"/>
        <v>4.2024634198833084</v>
      </c>
      <c r="L299" s="13">
        <f t="shared" si="27"/>
        <v>5.3787358024691372</v>
      </c>
      <c r="M299" s="13">
        <f t="shared" si="28"/>
        <v>9.2511883384387783</v>
      </c>
      <c r="N299" s="13">
        <f t="shared" si="29"/>
        <v>8.6803992610498852</v>
      </c>
      <c r="O299" s="13">
        <f t="shared" si="30"/>
        <v>2.3790528870981533</v>
      </c>
      <c r="P299" s="13">
        <f t="shared" si="31"/>
        <v>2.6578348174971835</v>
      </c>
      <c r="Q299" s="13">
        <f t="shared" si="32"/>
        <v>8.6660137516109277</v>
      </c>
    </row>
    <row r="300" spans="2:17">
      <c r="B300" s="3">
        <v>198412</v>
      </c>
      <c r="C300" s="7">
        <v>0.53395833333333331</v>
      </c>
      <c r="D300" s="8">
        <v>0.70465867421229955</v>
      </c>
      <c r="E300" s="9">
        <v>4.2886014089813962</v>
      </c>
      <c r="F300" s="33">
        <v>1.688500104393631</v>
      </c>
      <c r="G300" s="9">
        <v>2.0240160052434537</v>
      </c>
      <c r="H300" s="9">
        <v>3.4851000000000001</v>
      </c>
      <c r="I300" s="87">
        <v>0.23958113452015573</v>
      </c>
      <c r="J300" s="13">
        <v>198412</v>
      </c>
      <c r="K300" s="13">
        <f t="shared" si="26"/>
        <v>4.2249028235190602</v>
      </c>
      <c r="L300" s="13">
        <f t="shared" si="27"/>
        <v>5.4166375308641985</v>
      </c>
      <c r="M300" s="13">
        <f t="shared" si="28"/>
        <v>9.647934931868587</v>
      </c>
      <c r="N300" s="13">
        <f t="shared" si="29"/>
        <v>8.8269678116344963</v>
      </c>
      <c r="O300" s="13">
        <f t="shared" si="30"/>
        <v>2.4272052983062262</v>
      </c>
      <c r="P300" s="13">
        <f t="shared" si="31"/>
        <v>2.7504630187217778</v>
      </c>
      <c r="Q300" s="13">
        <f t="shared" si="32"/>
        <v>8.6867758856747095</v>
      </c>
    </row>
    <row r="301" spans="2:17">
      <c r="B301" s="3">
        <v>198501</v>
      </c>
      <c r="C301" s="7">
        <v>0.51396775000000006</v>
      </c>
      <c r="D301" s="8">
        <v>0.59278723413760392</v>
      </c>
      <c r="E301" s="9">
        <v>1.9367835597840832</v>
      </c>
      <c r="F301" s="33">
        <v>-0.62122592091478079</v>
      </c>
      <c r="G301" s="9">
        <v>2.29</v>
      </c>
      <c r="H301" s="9">
        <v>8.9046000000000003</v>
      </c>
      <c r="I301" s="87">
        <v>0.46945535273109251</v>
      </c>
      <c r="J301" s="13">
        <v>198501</v>
      </c>
      <c r="K301" s="13">
        <f t="shared" si="26"/>
        <v>4.2466174615007883</v>
      </c>
      <c r="L301" s="13">
        <f t="shared" si="27"/>
        <v>5.4487466666666675</v>
      </c>
      <c r="M301" s="13">
        <f t="shared" si="28"/>
        <v>9.8347945494876843</v>
      </c>
      <c r="N301" s="13">
        <f t="shared" si="29"/>
        <v>8.7721323995578189</v>
      </c>
      <c r="O301" s="13">
        <f t="shared" si="30"/>
        <v>2.4827882996374386</v>
      </c>
      <c r="P301" s="13">
        <f t="shared" si="31"/>
        <v>2.9953807486868773</v>
      </c>
      <c r="Q301" s="13">
        <f t="shared" si="32"/>
        <v>8.727556420049762</v>
      </c>
    </row>
    <row r="302" spans="2:17">
      <c r="B302" s="3">
        <v>198502</v>
      </c>
      <c r="C302" s="7">
        <v>0.51349425000000004</v>
      </c>
      <c r="D302" s="8">
        <v>-0.87829916169643862</v>
      </c>
      <c r="E302" s="9">
        <v>4.9663824028526538</v>
      </c>
      <c r="F302" s="33">
        <v>-0.95514576170623311</v>
      </c>
      <c r="G302" s="9">
        <v>-1.2121999999999999</v>
      </c>
      <c r="H302" s="9">
        <v>1.3957999999999999</v>
      </c>
      <c r="I302" s="87">
        <v>0.37419683221106781</v>
      </c>
      <c r="J302" s="13">
        <v>198502</v>
      </c>
      <c r="K302" s="13">
        <f t="shared" si="26"/>
        <v>4.2684235979850911</v>
      </c>
      <c r="L302" s="13">
        <f t="shared" si="27"/>
        <v>5.4008903703703712</v>
      </c>
      <c r="M302" s="13">
        <f t="shared" si="28"/>
        <v>10.323228055350153</v>
      </c>
      <c r="N302" s="13">
        <f t="shared" si="29"/>
        <v>8.6883457487321838</v>
      </c>
      <c r="O302" s="13">
        <f t="shared" si="30"/>
        <v>2.4526919398692337</v>
      </c>
      <c r="P302" s="13">
        <f t="shared" si="31"/>
        <v>3.0371902731770484</v>
      </c>
      <c r="Q302" s="13">
        <f t="shared" si="32"/>
        <v>8.7602146597030224</v>
      </c>
    </row>
    <row r="303" spans="2:17">
      <c r="B303" s="3">
        <v>198503</v>
      </c>
      <c r="C303" s="7">
        <v>0.53472500000000001</v>
      </c>
      <c r="D303" s="8">
        <v>1.1254477199598378</v>
      </c>
      <c r="E303" s="9">
        <v>2.2285889696101568</v>
      </c>
      <c r="F303" s="33">
        <v>-2.6208253995430031E-2</v>
      </c>
      <c r="G303" s="9">
        <v>0.97970000000000002</v>
      </c>
      <c r="H303" s="9">
        <v>0.1845</v>
      </c>
      <c r="I303" s="87">
        <v>2.0602947122608004</v>
      </c>
      <c r="J303" s="13">
        <v>198503</v>
      </c>
      <c r="K303" s="13">
        <f t="shared" si="26"/>
        <v>4.291247926069417</v>
      </c>
      <c r="L303" s="13">
        <f t="shared" si="27"/>
        <v>5.4616745679012348</v>
      </c>
      <c r="M303" s="13">
        <f t="shared" si="28"/>
        <v>10.553290377099389</v>
      </c>
      <c r="N303" s="13">
        <f t="shared" si="29"/>
        <v>8.6860686850103548</v>
      </c>
      <c r="O303" s="13">
        <f t="shared" si="30"/>
        <v>2.4767209628041327</v>
      </c>
      <c r="P303" s="13">
        <f t="shared" si="31"/>
        <v>3.0427938892310604</v>
      </c>
      <c r="Q303" s="13">
        <f t="shared" si="32"/>
        <v>8.9407008991195784</v>
      </c>
    </row>
    <row r="304" spans="2:17">
      <c r="B304" s="3">
        <v>198504</v>
      </c>
      <c r="C304" s="7">
        <v>0.50607633333333335</v>
      </c>
      <c r="D304" s="8">
        <v>0.82048729051669156</v>
      </c>
      <c r="E304" s="9">
        <v>-3.1829282940305181</v>
      </c>
      <c r="F304" s="33">
        <v>-2.0260546237594657</v>
      </c>
      <c r="G304" s="9">
        <v>2.0972</v>
      </c>
      <c r="H304" s="9">
        <v>0.50580000000000003</v>
      </c>
      <c r="I304" s="87">
        <v>-8.9952360058970671E-2</v>
      </c>
      <c r="J304" s="13">
        <v>198504</v>
      </c>
      <c r="K304" s="13">
        <f t="shared" si="26"/>
        <v>4.3129649162279113</v>
      </c>
      <c r="L304" s="13">
        <f t="shared" si="27"/>
        <v>5.5064869135802468</v>
      </c>
      <c r="M304" s="13">
        <f t="shared" si="28"/>
        <v>10.217386711735493</v>
      </c>
      <c r="N304" s="13">
        <f t="shared" si="29"/>
        <v>8.5100841887947798</v>
      </c>
      <c r="O304" s="13">
        <f t="shared" si="30"/>
        <v>2.528662754836061</v>
      </c>
      <c r="P304" s="13">
        <f t="shared" si="31"/>
        <v>3.0581843407227911</v>
      </c>
      <c r="Q304" s="13">
        <f t="shared" si="32"/>
        <v>8.9326585276550059</v>
      </c>
    </row>
    <row r="305" spans="2:17">
      <c r="B305" s="3">
        <v>198505</v>
      </c>
      <c r="C305" s="7">
        <v>0.50043399999999993</v>
      </c>
      <c r="D305" s="8">
        <v>1.2445568127235074</v>
      </c>
      <c r="E305" s="9">
        <v>3.0756347696633934</v>
      </c>
      <c r="F305" s="33">
        <v>2.9514874841640726</v>
      </c>
      <c r="G305" s="9">
        <v>4.3385999999999996</v>
      </c>
      <c r="H305" s="9">
        <v>5.4452999999999996</v>
      </c>
      <c r="I305" s="87">
        <v>3.4330782725073457</v>
      </c>
      <c r="J305" s="13">
        <v>198505</v>
      </c>
      <c r="K305" s="13">
        <f t="shared" si="26"/>
        <v>4.3345484590767871</v>
      </c>
      <c r="L305" s="13">
        <f t="shared" si="27"/>
        <v>5.5750182716049386</v>
      </c>
      <c r="M305" s="13">
        <f t="shared" si="28"/>
        <v>10.531636209992596</v>
      </c>
      <c r="N305" s="13">
        <f t="shared" si="29"/>
        <v>8.7612582585188825</v>
      </c>
      <c r="O305" s="13">
        <f t="shared" si="30"/>
        <v>2.6383713171173779</v>
      </c>
      <c r="P305" s="13">
        <f t="shared" si="31"/>
        <v>3.2247116526281694</v>
      </c>
      <c r="Q305" s="13">
        <f t="shared" si="32"/>
        <v>9.2393236867252035</v>
      </c>
    </row>
    <row r="306" spans="2:17">
      <c r="B306" s="3">
        <v>198506</v>
      </c>
      <c r="C306" s="7">
        <v>0.51063366666666665</v>
      </c>
      <c r="D306" s="8">
        <v>1.0911905775074837</v>
      </c>
      <c r="E306" s="9">
        <v>3.1734250724652302</v>
      </c>
      <c r="F306" s="33">
        <v>0.97860851946343086</v>
      </c>
      <c r="G306" s="9">
        <v>0.57040000000000002</v>
      </c>
      <c r="H306" s="9">
        <v>4.1000000000000003E-3</v>
      </c>
      <c r="I306" s="87">
        <v>2.2796189277940977</v>
      </c>
      <c r="J306" s="13">
        <v>198506</v>
      </c>
      <c r="K306" s="13">
        <f t="shared" si="26"/>
        <v>4.3566821228068138</v>
      </c>
      <c r="L306" s="13">
        <f t="shared" si="27"/>
        <v>5.6358523456790124</v>
      </c>
      <c r="M306" s="13">
        <f t="shared" si="28"/>
        <v>10.865849794021328</v>
      </c>
      <c r="N306" s="13">
        <f t="shared" si="29"/>
        <v>8.8469966782489422</v>
      </c>
      <c r="O306" s="13">
        <f t="shared" si="30"/>
        <v>2.6534205871102152</v>
      </c>
      <c r="P306" s="13">
        <f t="shared" si="31"/>
        <v>3.2248438658059269</v>
      </c>
      <c r="Q306" s="13">
        <f t="shared" si="32"/>
        <v>9.4499450582879536</v>
      </c>
    </row>
    <row r="307" spans="2:17">
      <c r="B307" s="3">
        <v>198507</v>
      </c>
      <c r="C307" s="7">
        <v>0.515625</v>
      </c>
      <c r="D307" s="8">
        <v>0.73539765387400369</v>
      </c>
      <c r="E307" s="9">
        <v>-3.5521595847064713</v>
      </c>
      <c r="F307" s="33">
        <v>-5.6729243925235373E-2</v>
      </c>
      <c r="G307" s="9">
        <v>-2.5886999999999998</v>
      </c>
      <c r="H307" s="9">
        <v>-2.5465</v>
      </c>
      <c r="I307" s="87">
        <v>1.0116825896441395</v>
      </c>
      <c r="J307" s="13">
        <v>198507</v>
      </c>
      <c r="K307" s="13">
        <f t="shared" si="26"/>
        <v>4.3791462650025359</v>
      </c>
      <c r="L307" s="13">
        <f t="shared" si="27"/>
        <v>5.6772982716049389</v>
      </c>
      <c r="M307" s="13">
        <f t="shared" si="28"/>
        <v>10.47987746910319</v>
      </c>
      <c r="N307" s="13">
        <f t="shared" si="29"/>
        <v>8.8419778439232815</v>
      </c>
      <c r="O307" s="13">
        <f t="shared" si="30"/>
        <v>2.584731488371693</v>
      </c>
      <c r="P307" s="13">
        <f t="shared" si="31"/>
        <v>3.1427232167631791</v>
      </c>
      <c r="Q307" s="13">
        <f t="shared" si="32"/>
        <v>9.5455485071735904</v>
      </c>
    </row>
    <row r="308" spans="2:17">
      <c r="B308" s="3">
        <v>198508</v>
      </c>
      <c r="C308" s="7">
        <v>0.51402241666666659</v>
      </c>
      <c r="D308" s="8">
        <v>1.0575104886005215</v>
      </c>
      <c r="E308" s="9">
        <v>2.5651880297944851</v>
      </c>
      <c r="F308" s="33">
        <v>5.1306038786986807</v>
      </c>
      <c r="G308" s="9">
        <v>2.1785999999999999</v>
      </c>
      <c r="H308" s="9">
        <v>0.73199999999999998</v>
      </c>
      <c r="I308" s="87">
        <v>2.5272737820510773</v>
      </c>
      <c r="J308" s="13">
        <v>198508</v>
      </c>
      <c r="K308" s="13">
        <f t="shared" si="26"/>
        <v>4.4016560584632698</v>
      </c>
      <c r="L308" s="13">
        <f t="shared" si="27"/>
        <v>5.7373362962962977</v>
      </c>
      <c r="M308" s="13">
        <f t="shared" si="28"/>
        <v>10.748706031477754</v>
      </c>
      <c r="N308" s="13">
        <f t="shared" si="29"/>
        <v>9.2956247021372871</v>
      </c>
      <c r="O308" s="13">
        <f t="shared" si="30"/>
        <v>2.6410424485773589</v>
      </c>
      <c r="P308" s="13">
        <f t="shared" si="31"/>
        <v>3.1657279507098854</v>
      </c>
      <c r="Q308" s="13">
        <f t="shared" si="32"/>
        <v>9.7867906519483583</v>
      </c>
    </row>
    <row r="309" spans="2:17">
      <c r="B309" s="3">
        <v>198509</v>
      </c>
      <c r="C309" s="7">
        <v>0.53385416666666663</v>
      </c>
      <c r="D309" s="8">
        <v>1.2728580717028981</v>
      </c>
      <c r="E309" s="9">
        <v>0.84612512038366727</v>
      </c>
      <c r="F309" s="33">
        <v>4.3952967525195952</v>
      </c>
      <c r="G309" s="9">
        <v>-8.1978000000000009</v>
      </c>
      <c r="H309" s="9">
        <v>-10.1305</v>
      </c>
      <c r="I309" s="87">
        <v>1.7242551252063658</v>
      </c>
      <c r="J309" s="13">
        <v>198509</v>
      </c>
      <c r="K309" s="13">
        <f t="shared" si="26"/>
        <v>4.4251544827337117</v>
      </c>
      <c r="L309" s="13">
        <f t="shared" si="27"/>
        <v>5.8103644444444456</v>
      </c>
      <c r="M309" s="13">
        <f t="shared" si="28"/>
        <v>10.839653533326281</v>
      </c>
      <c r="N309" s="13">
        <f t="shared" si="29"/>
        <v>9.7041949927967366</v>
      </c>
      <c r="O309" s="13">
        <f t="shared" si="30"/>
        <v>2.4245350707278841</v>
      </c>
      <c r="P309" s="13">
        <f t="shared" si="31"/>
        <v>2.8450238806632204</v>
      </c>
      <c r="Q309" s="13">
        <f t="shared" si="32"/>
        <v>9.9555398913577964</v>
      </c>
    </row>
    <row r="310" spans="2:17">
      <c r="B310" s="3">
        <v>198510</v>
      </c>
      <c r="C310" s="7">
        <v>0.54479166666666667</v>
      </c>
      <c r="D310" s="8">
        <v>-2.0356556542468041</v>
      </c>
      <c r="E310" s="9">
        <v>1.8515089798198936E-2</v>
      </c>
      <c r="F310" s="33">
        <v>1.1502509290119756</v>
      </c>
      <c r="G310" s="9">
        <v>-0.24030000000000001</v>
      </c>
      <c r="H310" s="9">
        <v>3.3969999999999998</v>
      </c>
      <c r="I310" s="87">
        <v>-5.1484290148335274</v>
      </c>
      <c r="J310" s="13">
        <v>198510</v>
      </c>
      <c r="K310" s="13">
        <f t="shared" si="26"/>
        <v>4.4492623555927722</v>
      </c>
      <c r="L310" s="13">
        <f t="shared" si="27"/>
        <v>5.6920854320987662</v>
      </c>
      <c r="M310" s="13">
        <f t="shared" si="28"/>
        <v>10.84166050491179</v>
      </c>
      <c r="N310" s="13">
        <f t="shared" si="29"/>
        <v>9.8158175858545142</v>
      </c>
      <c r="O310" s="13">
        <f t="shared" si="30"/>
        <v>2.4187089129529249</v>
      </c>
      <c r="P310" s="13">
        <f t="shared" si="31"/>
        <v>2.9416693418893503</v>
      </c>
      <c r="Q310" s="13">
        <f t="shared" si="32"/>
        <v>9.4429859870078054</v>
      </c>
    </row>
    <row r="311" spans="2:17">
      <c r="B311" s="3">
        <v>198511</v>
      </c>
      <c r="C311" s="7">
        <v>0.60733333333333339</v>
      </c>
      <c r="D311" s="8">
        <v>1.3695429642701651</v>
      </c>
      <c r="E311" s="9">
        <v>-1.7430191546990437</v>
      </c>
      <c r="F311" s="33">
        <v>-0.92886292407183824</v>
      </c>
      <c r="G311" s="9">
        <v>-1.6557999999999999</v>
      </c>
      <c r="H311" s="9">
        <v>2.0222000000000002</v>
      </c>
      <c r="I311" s="87">
        <v>2.7298145689190072</v>
      </c>
      <c r="J311" s="13">
        <v>198511</v>
      </c>
      <c r="K311" s="13">
        <f t="shared" si="26"/>
        <v>4.4762842089657395</v>
      </c>
      <c r="L311" s="13">
        <f t="shared" si="27"/>
        <v>5.7700409876543217</v>
      </c>
      <c r="M311" s="13">
        <f t="shared" si="28"/>
        <v>10.652688285623736</v>
      </c>
      <c r="N311" s="13">
        <f t="shared" si="29"/>
        <v>9.7246420956049882</v>
      </c>
      <c r="O311" s="13">
        <f t="shared" si="30"/>
        <v>2.3786599307722502</v>
      </c>
      <c r="P311" s="13">
        <f t="shared" si="31"/>
        <v>3.0011557793210364</v>
      </c>
      <c r="Q311" s="13">
        <f t="shared" si="32"/>
        <v>9.700761994222125</v>
      </c>
    </row>
    <row r="312" spans="2:17">
      <c r="B312" s="3">
        <v>198512</v>
      </c>
      <c r="C312" s="7">
        <v>0.66833333333333333</v>
      </c>
      <c r="D312" s="8">
        <v>2.2365333134548582</v>
      </c>
      <c r="E312" s="9">
        <v>4.0565598072365594</v>
      </c>
      <c r="F312" s="33">
        <v>2.4877666488263506</v>
      </c>
      <c r="G312" s="9">
        <v>1.0204</v>
      </c>
      <c r="H312" s="9">
        <v>3.6154999999999999</v>
      </c>
      <c r="I312" s="87">
        <v>3.5074656951265775</v>
      </c>
      <c r="J312" s="13">
        <v>198512</v>
      </c>
      <c r="K312" s="13">
        <f t="shared" si="26"/>
        <v>4.5062007084289943</v>
      </c>
      <c r="L312" s="13">
        <f t="shared" si="27"/>
        <v>5.8990898765432105</v>
      </c>
      <c r="M312" s="13">
        <f t="shared" si="28"/>
        <v>11.084820957008546</v>
      </c>
      <c r="N312" s="13">
        <f t="shared" si="29"/>
        <v>9.9665684983771765</v>
      </c>
      <c r="O312" s="13">
        <f t="shared" si="30"/>
        <v>2.4029317767058505</v>
      </c>
      <c r="P312" s="13">
        <f t="shared" si="31"/>
        <v>3.1096625665223883</v>
      </c>
      <c r="Q312" s="13">
        <f t="shared" si="32"/>
        <v>10.041012893335344</v>
      </c>
    </row>
    <row r="313" spans="2:17">
      <c r="B313" s="3">
        <v>198601</v>
      </c>
      <c r="C313" s="7">
        <v>0.5703125</v>
      </c>
      <c r="D313" s="8">
        <v>0.90334085433727562</v>
      </c>
      <c r="E313" s="9">
        <v>-0.74137602439491301</v>
      </c>
      <c r="F313" s="33">
        <v>0.35342938406304203</v>
      </c>
      <c r="G313" s="9">
        <v>-3.6263000000000001</v>
      </c>
      <c r="H313" s="9">
        <v>-3.2237</v>
      </c>
      <c r="I313" s="87">
        <v>0.36092963135969081</v>
      </c>
      <c r="J313" s="13">
        <v>198601</v>
      </c>
      <c r="K313" s="13">
        <f t="shared" si="26"/>
        <v>4.5319001343442533</v>
      </c>
      <c r="L313" s="13">
        <f t="shared" si="27"/>
        <v>5.9523787654320994</v>
      </c>
      <c r="M313" s="13">
        <f t="shared" si="28"/>
        <v>11.002640752086181</v>
      </c>
      <c r="N313" s="13">
        <f t="shared" si="29"/>
        <v>10.001793280033212</v>
      </c>
      <c r="O313" s="13">
        <f t="shared" si="30"/>
        <v>2.3157942616871661</v>
      </c>
      <c r="P313" s="13">
        <f t="shared" si="31"/>
        <v>3.0094163743654061</v>
      </c>
      <c r="Q313" s="13">
        <f t="shared" si="32"/>
        <v>10.077253884156038</v>
      </c>
    </row>
    <row r="314" spans="2:17">
      <c r="B314" s="3">
        <v>198602</v>
      </c>
      <c r="C314" s="7">
        <v>0.48177500000000001</v>
      </c>
      <c r="D314" s="8">
        <v>2.4110124413793788</v>
      </c>
      <c r="E314" s="9">
        <v>4.7118910927209656</v>
      </c>
      <c r="F314" s="33">
        <v>5.0959912279071373</v>
      </c>
      <c r="G314" s="9">
        <v>-1.1843999999999999</v>
      </c>
      <c r="H314" s="9">
        <v>1.3595999999999999</v>
      </c>
      <c r="I314" s="87">
        <v>4.2615657498954871</v>
      </c>
      <c r="J314" s="13">
        <v>198602</v>
      </c>
      <c r="K314" s="13">
        <f t="shared" si="26"/>
        <v>4.55373369621649</v>
      </c>
      <c r="L314" s="13">
        <f t="shared" si="27"/>
        <v>6.0958913580246916</v>
      </c>
      <c r="M314" s="13">
        <f t="shared" si="28"/>
        <v>11.521073201647818</v>
      </c>
      <c r="N314" s="13">
        <f t="shared" si="29"/>
        <v>10.511483788217109</v>
      </c>
      <c r="O314" s="13">
        <f t="shared" si="30"/>
        <v>2.2883659944517434</v>
      </c>
      <c r="P314" s="13">
        <f t="shared" si="31"/>
        <v>3.0503323993912779</v>
      </c>
      <c r="Q314" s="13">
        <f t="shared" si="32"/>
        <v>10.506702684213245</v>
      </c>
    </row>
    <row r="315" spans="2:17">
      <c r="B315" s="3">
        <v>198603</v>
      </c>
      <c r="C315" s="7">
        <v>0.46115833333333334</v>
      </c>
      <c r="D315" s="8">
        <v>1.8667663627717657</v>
      </c>
      <c r="E315" s="9">
        <v>16.065829283946087</v>
      </c>
      <c r="F315" s="33">
        <v>14.811048824912909</v>
      </c>
      <c r="G315" s="9">
        <v>2.7046999999999999</v>
      </c>
      <c r="H315" s="9">
        <v>6.2767999999999997</v>
      </c>
      <c r="I315" s="87">
        <v>6.2042459489433162</v>
      </c>
      <c r="J315" s="13">
        <v>198603</v>
      </c>
      <c r="K315" s="13">
        <f t="shared" si="26"/>
        <v>4.5747336186344008</v>
      </c>
      <c r="L315" s="13">
        <f t="shared" si="27"/>
        <v>6.209687407407408</v>
      </c>
      <c r="M315" s="13">
        <f t="shared" si="28"/>
        <v>13.372029153903018</v>
      </c>
      <c r="N315" s="13">
        <f t="shared" si="29"/>
        <v>12.068344784312751</v>
      </c>
      <c r="O315" s="13">
        <f t="shared" si="30"/>
        <v>2.3502594295036796</v>
      </c>
      <c r="P315" s="13">
        <f t="shared" si="31"/>
        <v>3.2417956634362692</v>
      </c>
      <c r="Q315" s="13">
        <f t="shared" si="32"/>
        <v>11.158564359866062</v>
      </c>
    </row>
    <row r="316" spans="2:17">
      <c r="B316" s="3">
        <v>198604</v>
      </c>
      <c r="C316" s="7">
        <v>0.39192500000000002</v>
      </c>
      <c r="D316" s="8">
        <v>0.1065877394118564</v>
      </c>
      <c r="E316" s="9">
        <v>-1.1098559951972065</v>
      </c>
      <c r="F316" s="33">
        <v>2.1378678310961297</v>
      </c>
      <c r="G316" s="9">
        <v>-3.0569000000000002</v>
      </c>
      <c r="H316" s="9">
        <v>-4.0166000000000004</v>
      </c>
      <c r="I316" s="87">
        <v>-0.1563569300045814</v>
      </c>
      <c r="J316" s="13">
        <v>198604</v>
      </c>
      <c r="K316" s="13">
        <f t="shared" si="26"/>
        <v>4.5926631433692338</v>
      </c>
      <c r="L316" s="13">
        <f t="shared" si="27"/>
        <v>6.2163061728395066</v>
      </c>
      <c r="M316" s="13">
        <f t="shared" si="28"/>
        <v>13.223618886658906</v>
      </c>
      <c r="N316" s="13">
        <f t="shared" si="29"/>
        <v>12.326350045202341</v>
      </c>
      <c r="O316" s="13">
        <f t="shared" si="30"/>
        <v>2.2784143490031816</v>
      </c>
      <c r="P316" s="13">
        <f t="shared" si="31"/>
        <v>3.1115856988186881</v>
      </c>
      <c r="Q316" s="13">
        <f t="shared" si="32"/>
        <v>11.14111717120039</v>
      </c>
    </row>
    <row r="317" spans="2:17">
      <c r="B317" s="3">
        <v>198605</v>
      </c>
      <c r="C317" s="7">
        <v>0.35112841666666667</v>
      </c>
      <c r="D317" s="8">
        <v>-1.0108738308328147</v>
      </c>
      <c r="E317" s="9">
        <v>4.0163593954692045</v>
      </c>
      <c r="F317" s="33">
        <v>1.2233741753063132</v>
      </c>
      <c r="G317" s="9">
        <v>0.1065</v>
      </c>
      <c r="H317" s="9">
        <v>1.9520999999999999</v>
      </c>
      <c r="I317" s="87">
        <v>-2.5395982595139852</v>
      </c>
      <c r="J317" s="13">
        <v>198605</v>
      </c>
      <c r="K317" s="13">
        <f t="shared" si="26"/>
        <v>4.6087892887473796</v>
      </c>
      <c r="L317" s="13">
        <f t="shared" si="27"/>
        <v>6.1534671604938271</v>
      </c>
      <c r="M317" s="13">
        <f t="shared" si="28"/>
        <v>13.754726946234271</v>
      </c>
      <c r="N317" s="13">
        <f t="shared" si="29"/>
        <v>12.477147428413204</v>
      </c>
      <c r="O317" s="13">
        <f t="shared" si="30"/>
        <v>2.2808408602848704</v>
      </c>
      <c r="P317" s="13">
        <f t="shared" si="31"/>
        <v>3.1723269632453275</v>
      </c>
      <c r="Q317" s="13">
        <f t="shared" si="32"/>
        <v>10.858177553430171</v>
      </c>
    </row>
    <row r="318" spans="2:17">
      <c r="B318" s="3">
        <v>198606</v>
      </c>
      <c r="C318" s="7">
        <v>0.36588333333333334</v>
      </c>
      <c r="D318" s="8">
        <v>1.0370867099636305</v>
      </c>
      <c r="E318" s="9">
        <v>4.3834859003501814</v>
      </c>
      <c r="F318" s="33">
        <v>3.5561183634704507</v>
      </c>
      <c r="G318" s="9">
        <v>-2.8307000000000002</v>
      </c>
      <c r="H318" s="9">
        <v>-2.1191</v>
      </c>
      <c r="I318" s="87">
        <v>1.5280479427384919</v>
      </c>
      <c r="J318" s="13">
        <v>198606</v>
      </c>
      <c r="K318" s="13">
        <f t="shared" ref="K318:K381" si="33">K317*(1+C318/100)</f>
        <v>4.6256520806233583</v>
      </c>
      <c r="L318" s="13">
        <f t="shared" ref="L318:L381" si="34">L317*(1+D318/100)</f>
        <v>6.2172839506172846</v>
      </c>
      <c r="M318" s="13">
        <f t="shared" ref="M318:M381" si="35">M317*(1+E318/100)</f>
        <v>14.357663462554118</v>
      </c>
      <c r="N318" s="13">
        <f t="shared" ref="N318:N381" si="36">N317*(1+F318/100)</f>
        <v>12.920849559352288</v>
      </c>
      <c r="O318" s="13">
        <f t="shared" ref="O318:O381" si="37">O317*(1+G318/100)</f>
        <v>2.2162770980527866</v>
      </c>
      <c r="P318" s="13">
        <f t="shared" ref="P318:P381" si="38">P317*(1+H318/100)</f>
        <v>3.1051021825671961</v>
      </c>
      <c r="Q318" s="13">
        <f t="shared" ref="Q318:Q381" si="39">Q317*(1+I318/100)</f>
        <v>11.024095712154253</v>
      </c>
    </row>
    <row r="319" spans="2:17">
      <c r="B319" s="3">
        <v>198607</v>
      </c>
      <c r="C319" s="7">
        <v>0.37580125000000003</v>
      </c>
      <c r="D319" s="8">
        <v>0.92136616362192836</v>
      </c>
      <c r="E319" s="9">
        <v>5.1263941614431596</v>
      </c>
      <c r="F319" s="33">
        <v>3.287980636088661</v>
      </c>
      <c r="G319" s="9">
        <v>-5.2678000000000003</v>
      </c>
      <c r="H319" s="9">
        <v>-10.0921</v>
      </c>
      <c r="I319" s="87">
        <v>1.1960381786330556</v>
      </c>
      <c r="J319" s="13">
        <v>198607</v>
      </c>
      <c r="K319" s="13">
        <f t="shared" si="33"/>
        <v>4.6430353389629921</v>
      </c>
      <c r="L319" s="13">
        <f t="shared" si="34"/>
        <v>6.274567901234569</v>
      </c>
      <c r="M319" s="13">
        <f t="shared" si="35"/>
        <v>15.093693884018151</v>
      </c>
      <c r="N319" s="13">
        <f t="shared" si="36"/>
        <v>13.345684590881937</v>
      </c>
      <c r="O319" s="13">
        <f t="shared" si="37"/>
        <v>2.0995280530815621</v>
      </c>
      <c r="P319" s="13">
        <f t="shared" si="38"/>
        <v>2.7917321652003317</v>
      </c>
      <c r="Q319" s="13">
        <f t="shared" si="39"/>
        <v>11.155948105720666</v>
      </c>
    </row>
    <row r="320" spans="2:17">
      <c r="B320" s="3">
        <v>198608</v>
      </c>
      <c r="C320" s="7">
        <v>0.37934024999999999</v>
      </c>
      <c r="D320" s="8">
        <v>1.4030143239414317</v>
      </c>
      <c r="E320" s="9">
        <v>8.2453881252974259</v>
      </c>
      <c r="F320" s="33">
        <v>14.428330170447623</v>
      </c>
      <c r="G320" s="9">
        <v>2.9249000000000001</v>
      </c>
      <c r="H320" s="9">
        <v>9.8813999999999993</v>
      </c>
      <c r="I320" s="87">
        <v>3.574830551983303</v>
      </c>
      <c r="J320" s="13">
        <v>198608</v>
      </c>
      <c r="K320" s="13">
        <f t="shared" si="33"/>
        <v>4.6606482408254024</v>
      </c>
      <c r="L320" s="13">
        <f t="shared" si="34"/>
        <v>6.3626009876543215</v>
      </c>
      <c r="M320" s="13">
        <f t="shared" si="35"/>
        <v>16.338227527199727</v>
      </c>
      <c r="N320" s="13">
        <f t="shared" si="36"/>
        <v>15.271244027160936</v>
      </c>
      <c r="O320" s="13">
        <f t="shared" si="37"/>
        <v>2.1609371491061449</v>
      </c>
      <c r="P320" s="13">
        <f t="shared" si="38"/>
        <v>3.0675943873724374</v>
      </c>
      <c r="Q320" s="13">
        <f t="shared" si="39"/>
        <v>11.554754346967373</v>
      </c>
    </row>
    <row r="321" spans="2:17">
      <c r="B321" s="3">
        <v>198609</v>
      </c>
      <c r="C321" s="7">
        <v>0.38589008333333336</v>
      </c>
      <c r="D321" s="8">
        <v>-0.41071020959126958</v>
      </c>
      <c r="E321" s="9">
        <v>-1.904651072578456</v>
      </c>
      <c r="F321" s="33">
        <v>-0.43849906122858107</v>
      </c>
      <c r="G321" s="9">
        <v>-2.0106000000000002</v>
      </c>
      <c r="H321" s="9">
        <v>-8.3301999999999996</v>
      </c>
      <c r="I321" s="87">
        <v>-2.9324269973821995</v>
      </c>
      <c r="J321" s="13">
        <v>198609</v>
      </c>
      <c r="K321" s="13">
        <f t="shared" si="33"/>
        <v>4.6786332202057972</v>
      </c>
      <c r="L321" s="13">
        <f t="shared" si="34"/>
        <v>6.3364691358024698</v>
      </c>
      <c r="M321" s="13">
        <f t="shared" si="35"/>
        <v>16.027041301362608</v>
      </c>
      <c r="N321" s="13">
        <f t="shared" si="36"/>
        <v>15.204279765463909</v>
      </c>
      <c r="O321" s="13">
        <f t="shared" si="37"/>
        <v>2.117489346786217</v>
      </c>
      <c r="P321" s="13">
        <f t="shared" si="38"/>
        <v>2.8120576397155386</v>
      </c>
      <c r="Q321" s="13">
        <f t="shared" si="39"/>
        <v>11.215919611015709</v>
      </c>
    </row>
    <row r="322" spans="2:17">
      <c r="B322" s="3">
        <v>198610</v>
      </c>
      <c r="C322" s="7">
        <v>0.36740449999999997</v>
      </c>
      <c r="D322" s="8">
        <v>0.879042345505332</v>
      </c>
      <c r="E322" s="9">
        <v>-7.2049984182220754</v>
      </c>
      <c r="F322" s="33">
        <v>-14.331560608839167</v>
      </c>
      <c r="G322" s="9">
        <v>6.2815000000000003</v>
      </c>
      <c r="H322" s="9">
        <v>9.4063999999999997</v>
      </c>
      <c r="I322" s="87">
        <v>0.55711253683767148</v>
      </c>
      <c r="J322" s="13">
        <v>198610</v>
      </c>
      <c r="K322" s="13">
        <f t="shared" si="33"/>
        <v>4.6958227291953278</v>
      </c>
      <c r="L322" s="13">
        <f t="shared" si="34"/>
        <v>6.3921693827160491</v>
      </c>
      <c r="M322" s="13">
        <f t="shared" si="35"/>
        <v>14.872293229111634</v>
      </c>
      <c r="N322" s="13">
        <f t="shared" si="36"/>
        <v>13.025269195738979</v>
      </c>
      <c r="O322" s="13">
        <f t="shared" si="37"/>
        <v>2.2504994401045932</v>
      </c>
      <c r="P322" s="13">
        <f t="shared" si="38"/>
        <v>3.0765710295377406</v>
      </c>
      <c r="Q322" s="13">
        <f t="shared" si="39"/>
        <v>11.278404905290312</v>
      </c>
    </row>
    <row r="323" spans="2:17">
      <c r="B323" s="3">
        <v>198611</v>
      </c>
      <c r="C323" s="7">
        <v>0.31510416666666669</v>
      </c>
      <c r="D323" s="8">
        <v>1.1212793307366908</v>
      </c>
      <c r="E323" s="9">
        <v>7.0705133668570008</v>
      </c>
      <c r="F323" s="33">
        <v>5.5253487459416828</v>
      </c>
      <c r="G323" s="9">
        <v>0.98140000000000005</v>
      </c>
      <c r="H323" s="9">
        <v>3.8551000000000002</v>
      </c>
      <c r="I323" s="87">
        <v>2.6490734107810612</v>
      </c>
      <c r="J323" s="13">
        <v>198611</v>
      </c>
      <c r="K323" s="13">
        <f t="shared" si="33"/>
        <v>4.7106194622743027</v>
      </c>
      <c r="L323" s="13">
        <f t="shared" si="34"/>
        <v>6.4638434567901228</v>
      </c>
      <c r="M323" s="13">
        <f t="shared" si="35"/>
        <v>15.92384070983414</v>
      </c>
      <c r="N323" s="13">
        <f t="shared" si="36"/>
        <v>13.74496074390127</v>
      </c>
      <c r="O323" s="13">
        <f t="shared" si="37"/>
        <v>2.2725858416097795</v>
      </c>
      <c r="P323" s="13">
        <f t="shared" si="38"/>
        <v>3.19517591929745</v>
      </c>
      <c r="Q323" s="13">
        <f t="shared" si="39"/>
        <v>11.577178130796586</v>
      </c>
    </row>
    <row r="324" spans="2:17">
      <c r="B324" s="3">
        <v>198612</v>
      </c>
      <c r="C324" s="7">
        <v>0.34564391666666666</v>
      </c>
      <c r="D324" s="8">
        <v>0.85082582445499266</v>
      </c>
      <c r="E324" s="9">
        <v>3.2411061949837672</v>
      </c>
      <c r="F324" s="33">
        <v>-2.2260013456083527</v>
      </c>
      <c r="G324" s="9">
        <v>-1.1535</v>
      </c>
      <c r="H324" s="9">
        <v>-2.2641</v>
      </c>
      <c r="I324" s="87">
        <v>-7.4969583105463089E-2</v>
      </c>
      <c r="J324" s="13">
        <v>198612</v>
      </c>
      <c r="K324" s="13">
        <f t="shared" si="33"/>
        <v>4.7269014318829701</v>
      </c>
      <c r="L324" s="13">
        <f t="shared" si="34"/>
        <v>6.5188395061728377</v>
      </c>
      <c r="M324" s="13">
        <f t="shared" si="35"/>
        <v>16.43994929755992</v>
      </c>
      <c r="N324" s="13">
        <f t="shared" si="36"/>
        <v>13.438997732788689</v>
      </c>
      <c r="O324" s="13">
        <f t="shared" si="37"/>
        <v>2.2463715639268109</v>
      </c>
      <c r="P324" s="13">
        <f t="shared" si="38"/>
        <v>3.1228339413086363</v>
      </c>
      <c r="Q324" s="13">
        <f t="shared" si="39"/>
        <v>11.56849876861655</v>
      </c>
    </row>
    <row r="325" spans="2:17">
      <c r="B325" s="3">
        <v>198701</v>
      </c>
      <c r="C325" s="7">
        <v>0.34052575000000002</v>
      </c>
      <c r="D325" s="8">
        <v>1.7990326233935594</v>
      </c>
      <c r="E325" s="9">
        <v>12.976991332395249</v>
      </c>
      <c r="F325" s="33">
        <v>2.1041311511689642</v>
      </c>
      <c r="G325" s="9">
        <v>-0.443</v>
      </c>
      <c r="H325" s="9">
        <v>5.2370999999999999</v>
      </c>
      <c r="I325" s="87">
        <v>4.9321212110667672</v>
      </c>
      <c r="J325" s="13">
        <v>198701</v>
      </c>
      <c r="K325" s="13">
        <f t="shared" si="33"/>
        <v>4.7429977484356511</v>
      </c>
      <c r="L325" s="13">
        <f t="shared" si="34"/>
        <v>6.6361155555555547</v>
      </c>
      <c r="M325" s="13">
        <f t="shared" si="35"/>
        <v>18.573360092954445</v>
      </c>
      <c r="N325" s="13">
        <f t="shared" si="36"/>
        <v>13.721771870489187</v>
      </c>
      <c r="O325" s="13">
        <f t="shared" si="37"/>
        <v>2.236420137898615</v>
      </c>
      <c r="P325" s="13">
        <f t="shared" si="38"/>
        <v>3.2863798776489106</v>
      </c>
      <c r="Q325" s="13">
        <f t="shared" si="39"/>
        <v>12.139071150185485</v>
      </c>
    </row>
    <row r="326" spans="2:17">
      <c r="B326" s="3">
        <v>198702</v>
      </c>
      <c r="C326" s="7">
        <v>0.33779758333333332</v>
      </c>
      <c r="D326" s="8">
        <v>1.5944029133806881</v>
      </c>
      <c r="E326" s="9">
        <v>1.9808455702537753</v>
      </c>
      <c r="F326" s="33">
        <v>-0.50731852694749779</v>
      </c>
      <c r="G326" s="9">
        <v>1.107</v>
      </c>
      <c r="H326" s="9">
        <v>4.4309000000000003</v>
      </c>
      <c r="I326" s="87">
        <v>4.1956415036288472</v>
      </c>
      <c r="J326" s="13">
        <v>198702</v>
      </c>
      <c r="K326" s="13">
        <f t="shared" si="33"/>
        <v>4.7590194802074217</v>
      </c>
      <c r="L326" s="13">
        <f t="shared" si="34"/>
        <v>6.7419219753086415</v>
      </c>
      <c r="M326" s="13">
        <f t="shared" si="35"/>
        <v>18.941269673603017</v>
      </c>
      <c r="N326" s="13">
        <f t="shared" si="36"/>
        <v>13.652158779564726</v>
      </c>
      <c r="O326" s="13">
        <f t="shared" si="37"/>
        <v>2.2611773088251526</v>
      </c>
      <c r="P326" s="13">
        <f t="shared" si="38"/>
        <v>3.4319960836476557</v>
      </c>
      <c r="Q326" s="13">
        <f t="shared" si="39"/>
        <v>12.648383057517703</v>
      </c>
    </row>
    <row r="327" spans="2:17">
      <c r="B327" s="3">
        <v>198703</v>
      </c>
      <c r="C327" s="7">
        <v>0.32118050000000004</v>
      </c>
      <c r="D327" s="8">
        <v>1.291751657877982</v>
      </c>
      <c r="E327" s="9">
        <v>4.3509538972880346</v>
      </c>
      <c r="F327" s="33">
        <v>2.1454830145006598</v>
      </c>
      <c r="G327" s="9">
        <v>-4.1005000000000003</v>
      </c>
      <c r="H327" s="9">
        <v>-0.96389999999999998</v>
      </c>
      <c r="I327" s="87">
        <v>2.0163283582161178</v>
      </c>
      <c r="J327" s="13">
        <v>198703</v>
      </c>
      <c r="K327" s="13">
        <f t="shared" si="33"/>
        <v>4.7743045227690493</v>
      </c>
      <c r="L327" s="13">
        <f t="shared" si="34"/>
        <v>6.8290108641975307</v>
      </c>
      <c r="M327" s="13">
        <f t="shared" si="35"/>
        <v>19.765395584662485</v>
      </c>
      <c r="N327" s="13">
        <f t="shared" si="36"/>
        <v>13.945063527292948</v>
      </c>
      <c r="O327" s="13">
        <f t="shared" si="37"/>
        <v>2.1684577332767772</v>
      </c>
      <c r="P327" s="13">
        <f t="shared" si="38"/>
        <v>3.3989150733973763</v>
      </c>
      <c r="Q327" s="13">
        <f t="shared" si="39"/>
        <v>12.903415991962236</v>
      </c>
    </row>
    <row r="328" spans="2:17">
      <c r="B328" s="3">
        <v>198704</v>
      </c>
      <c r="C328" s="7">
        <v>0.29325174999999998</v>
      </c>
      <c r="D328" s="8">
        <v>1.4264199063009686</v>
      </c>
      <c r="E328" s="9">
        <v>11.078511535439993</v>
      </c>
      <c r="F328" s="33">
        <v>3.7709567019791113</v>
      </c>
      <c r="G328" s="9">
        <v>-4.1638999999999999</v>
      </c>
      <c r="H328" s="9">
        <v>-3.4708999999999999</v>
      </c>
      <c r="I328" s="87">
        <v>2.6954531078038411</v>
      </c>
      <c r="J328" s="13">
        <v>198704</v>
      </c>
      <c r="K328" s="13">
        <f t="shared" si="33"/>
        <v>4.7883052543323981</v>
      </c>
      <c r="L328" s="13">
        <f t="shared" si="34"/>
        <v>6.9264212345678997</v>
      </c>
      <c r="M328" s="13">
        <f t="shared" si="35"/>
        <v>21.955107214534667</v>
      </c>
      <c r="N328" s="13">
        <f t="shared" si="36"/>
        <v>14.470925834970647</v>
      </c>
      <c r="O328" s="13">
        <f t="shared" si="37"/>
        <v>2.0781653217208653</v>
      </c>
      <c r="P328" s="13">
        <f t="shared" si="38"/>
        <v>3.2809421301148269</v>
      </c>
      <c r="Q328" s="13">
        <f t="shared" si="39"/>
        <v>13.251221519330439</v>
      </c>
    </row>
    <row r="329" spans="2:17">
      <c r="B329" s="3">
        <v>198705</v>
      </c>
      <c r="C329" s="7">
        <v>0.26373099999999999</v>
      </c>
      <c r="D329" s="8">
        <v>0.55325098675653717</v>
      </c>
      <c r="E329" s="9">
        <v>3.2605401036329473</v>
      </c>
      <c r="F329" s="33">
        <v>4.1894803772651867</v>
      </c>
      <c r="G329" s="9">
        <v>1.9388000000000001</v>
      </c>
      <c r="H329" s="9">
        <v>3.5918000000000001</v>
      </c>
      <c r="I329" s="87">
        <v>0.56605902547530107</v>
      </c>
      <c r="J329" s="13">
        <v>198705</v>
      </c>
      <c r="K329" s="13">
        <f t="shared" si="33"/>
        <v>4.8009334996627011</v>
      </c>
      <c r="L329" s="13">
        <f t="shared" si="34"/>
        <v>6.9647417283950608</v>
      </c>
      <c r="M329" s="13">
        <f t="shared" si="35"/>
        <v>22.670962290060181</v>
      </c>
      <c r="N329" s="13">
        <f t="shared" si="36"/>
        <v>15.07718243323534</v>
      </c>
      <c r="O329" s="13">
        <f t="shared" si="37"/>
        <v>2.1184567909783896</v>
      </c>
      <c r="P329" s="13">
        <f t="shared" si="38"/>
        <v>3.3987870095442911</v>
      </c>
      <c r="Q329" s="13">
        <f t="shared" si="39"/>
        <v>13.326231254726336</v>
      </c>
    </row>
    <row r="330" spans="2:17">
      <c r="B330" s="3">
        <v>198706</v>
      </c>
      <c r="C330" s="7">
        <v>0.26345483333333336</v>
      </c>
      <c r="D330" s="8">
        <v>-1.7668890542997473</v>
      </c>
      <c r="E330" s="9">
        <v>-4.9938031738932072</v>
      </c>
      <c r="F330" s="33">
        <v>0.13037648908136301</v>
      </c>
      <c r="G330" s="9">
        <v>2.3029000000000002</v>
      </c>
      <c r="H330" s="9">
        <v>6.4058000000000002</v>
      </c>
      <c r="I330" s="87">
        <v>-4.568502550620507</v>
      </c>
      <c r="J330" s="13">
        <v>198706</v>
      </c>
      <c r="K330" s="13">
        <f t="shared" si="33"/>
        <v>4.8135817910126821</v>
      </c>
      <c r="L330" s="13">
        <f t="shared" si="34"/>
        <v>6.8416824691358018</v>
      </c>
      <c r="M330" s="13">
        <f t="shared" si="35"/>
        <v>21.538819055667023</v>
      </c>
      <c r="N330" s="13">
        <f t="shared" si="36"/>
        <v>15.096839534344184</v>
      </c>
      <c r="O330" s="13">
        <f t="shared" si="37"/>
        <v>2.1672427324178307</v>
      </c>
      <c r="P330" s="13">
        <f t="shared" si="38"/>
        <v>3.6165065078016791</v>
      </c>
      <c r="Q330" s="13">
        <f t="shared" si="39"/>
        <v>12.717422039952575</v>
      </c>
    </row>
    <row r="331" spans="2:17">
      <c r="B331" s="3">
        <v>198707</v>
      </c>
      <c r="C331" s="7">
        <v>0.26395833333333335</v>
      </c>
      <c r="D331" s="8">
        <v>-1.5236451477136481</v>
      </c>
      <c r="E331" s="9">
        <v>-1.1755301410440011</v>
      </c>
      <c r="F331" s="33">
        <v>-2.3855842988536935</v>
      </c>
      <c r="G331" s="9">
        <v>0.94079999999999997</v>
      </c>
      <c r="H331" s="9">
        <v>6.5068000000000001</v>
      </c>
      <c r="I331" s="87">
        <v>-3.9085145498656679</v>
      </c>
      <c r="J331" s="13">
        <v>198707</v>
      </c>
      <c r="K331" s="13">
        <f t="shared" si="33"/>
        <v>4.8262876412818754</v>
      </c>
      <c r="L331" s="13">
        <f t="shared" si="34"/>
        <v>6.7374395061728389</v>
      </c>
      <c r="M331" s="13">
        <f t="shared" si="35"/>
        <v>21.285623745642727</v>
      </c>
      <c r="N331" s="13">
        <f t="shared" si="36"/>
        <v>14.736691700789732</v>
      </c>
      <c r="O331" s="13">
        <f t="shared" si="37"/>
        <v>2.1876321520444177</v>
      </c>
      <c r="P331" s="13">
        <f t="shared" si="38"/>
        <v>3.8518253532513183</v>
      </c>
      <c r="Q331" s="13">
        <f t="shared" si="39"/>
        <v>12.220359749153205</v>
      </c>
    </row>
    <row r="332" spans="2:17">
      <c r="B332" s="3">
        <v>198708</v>
      </c>
      <c r="C332" s="7">
        <v>0.26584199999999997</v>
      </c>
      <c r="D332" s="8">
        <v>-0.19335476751801695</v>
      </c>
      <c r="E332" s="9">
        <v>6.9053302301115282</v>
      </c>
      <c r="F332" s="33">
        <v>1.94974741263505</v>
      </c>
      <c r="G332" s="9">
        <v>-4.8818000000000001</v>
      </c>
      <c r="H332" s="9">
        <v>-1.9367000000000001</v>
      </c>
      <c r="I332" s="87">
        <v>0.10246102665114454</v>
      </c>
      <c r="J332" s="13">
        <v>198708</v>
      </c>
      <c r="K332" s="13">
        <f t="shared" si="33"/>
        <v>4.8391179408732112</v>
      </c>
      <c r="L332" s="13">
        <f t="shared" si="34"/>
        <v>6.7244123456790117</v>
      </c>
      <c r="M332" s="13">
        <f t="shared" si="35"/>
        <v>22.755466356818392</v>
      </c>
      <c r="N332" s="13">
        <f t="shared" si="36"/>
        <v>15.024019965933885</v>
      </c>
      <c r="O332" s="13">
        <f t="shared" si="37"/>
        <v>2.0808363256459135</v>
      </c>
      <c r="P332" s="13">
        <f t="shared" si="38"/>
        <v>3.7772270516348998</v>
      </c>
      <c r="Q332" s="13">
        <f t="shared" si="39"/>
        <v>12.232880855212651</v>
      </c>
    </row>
    <row r="333" spans="2:17">
      <c r="B333" s="3">
        <v>198709</v>
      </c>
      <c r="C333" s="7">
        <v>0.28243366666666664</v>
      </c>
      <c r="D333" s="8">
        <v>-2.6259800755456419</v>
      </c>
      <c r="E333" s="9">
        <v>-0.81930686175299972</v>
      </c>
      <c r="F333" s="33">
        <v>1.598819675782015</v>
      </c>
      <c r="G333" s="9">
        <v>1.3880999999999999</v>
      </c>
      <c r="H333" s="9">
        <v>1.9689000000000001</v>
      </c>
      <c r="I333" s="87">
        <v>-4.752180934774394</v>
      </c>
      <c r="J333" s="13">
        <v>198709</v>
      </c>
      <c r="K333" s="13">
        <f t="shared" si="33"/>
        <v>4.852785239107944</v>
      </c>
      <c r="L333" s="13">
        <f t="shared" si="34"/>
        <v>6.5478306172839496</v>
      </c>
      <c r="M333" s="13">
        <f t="shared" si="35"/>
        <v>22.569029259533085</v>
      </c>
      <c r="N333" s="13">
        <f t="shared" si="36"/>
        <v>15.264226953242654</v>
      </c>
      <c r="O333" s="13">
        <f t="shared" si="37"/>
        <v>2.1097204146822044</v>
      </c>
      <c r="P333" s="13">
        <f t="shared" si="38"/>
        <v>3.8515968750545397</v>
      </c>
      <c r="Q333" s="13">
        <f t="shared" si="39"/>
        <v>11.651552223437568</v>
      </c>
    </row>
    <row r="334" spans="2:17">
      <c r="B334" s="3">
        <v>198710</v>
      </c>
      <c r="C334" s="7">
        <v>0.28104166666666669</v>
      </c>
      <c r="D334" s="8">
        <v>3.1278666077095618</v>
      </c>
      <c r="E334" s="9">
        <v>-10.258774413673999</v>
      </c>
      <c r="F334" s="33">
        <v>-9.4349560081590571</v>
      </c>
      <c r="G334" s="9">
        <v>-0.5292</v>
      </c>
      <c r="H334" s="9">
        <v>-25.932300000000001</v>
      </c>
      <c r="I334" s="87">
        <v>3.6304303075004922</v>
      </c>
      <c r="J334" s="13">
        <v>198710</v>
      </c>
      <c r="K334" s="13">
        <f t="shared" si="33"/>
        <v>4.8664235876236868</v>
      </c>
      <c r="L334" s="13">
        <f t="shared" si="34"/>
        <v>6.7526380246913567</v>
      </c>
      <c r="M334" s="13">
        <f t="shared" si="35"/>
        <v>20.253723460441506</v>
      </c>
      <c r="N334" s="13">
        <f t="shared" si="36"/>
        <v>13.824053855218652</v>
      </c>
      <c r="O334" s="13">
        <f t="shared" si="37"/>
        <v>2.0985557742477061</v>
      </c>
      <c r="P334" s="13">
        <f t="shared" si="38"/>
        <v>2.8527892186247716</v>
      </c>
      <c r="Q334" s="13">
        <f t="shared" si="39"/>
        <v>12.074553706651493</v>
      </c>
    </row>
    <row r="335" spans="2:17">
      <c r="B335" s="3">
        <v>198711</v>
      </c>
      <c r="C335" s="7">
        <v>0.28248999999999996</v>
      </c>
      <c r="D335" s="8">
        <v>1.3796455369760707</v>
      </c>
      <c r="E335" s="9">
        <v>-3.6705573113871792</v>
      </c>
      <c r="F335" s="33">
        <v>-1.7268445839874413</v>
      </c>
      <c r="G335" s="9">
        <v>-1.839</v>
      </c>
      <c r="H335" s="9">
        <v>-10.3637</v>
      </c>
      <c r="I335" s="87">
        <v>1.8545970014572692</v>
      </c>
      <c r="J335" s="13">
        <v>198711</v>
      </c>
      <c r="K335" s="13">
        <f t="shared" si="33"/>
        <v>4.8801707476163649</v>
      </c>
      <c r="L335" s="13">
        <f t="shared" si="34"/>
        <v>6.8458004938271602</v>
      </c>
      <c r="M335" s="13">
        <f t="shared" si="35"/>
        <v>19.510298933136131</v>
      </c>
      <c r="N335" s="13">
        <f t="shared" si="36"/>
        <v>13.585333929932302</v>
      </c>
      <c r="O335" s="13">
        <f t="shared" si="37"/>
        <v>2.0599633335592906</v>
      </c>
      <c r="P335" s="13">
        <f t="shared" si="38"/>
        <v>2.5571347023741562</v>
      </c>
      <c r="Q335" s="13">
        <f t="shared" si="39"/>
        <v>12.2984880176344</v>
      </c>
    </row>
    <row r="336" spans="2:17">
      <c r="B336" s="3">
        <v>198712</v>
      </c>
      <c r="C336" s="7">
        <v>0.31770833333333331</v>
      </c>
      <c r="D336" s="8">
        <v>1.2974485718774575</v>
      </c>
      <c r="E336" s="9">
        <v>-6.5623917186417247</v>
      </c>
      <c r="F336" s="33">
        <v>-3.5089039549568546</v>
      </c>
      <c r="G336" s="9">
        <v>-6.3745000000000003</v>
      </c>
      <c r="H336" s="9">
        <v>-2.8451</v>
      </c>
      <c r="I336" s="87">
        <v>1.441461598632179</v>
      </c>
      <c r="J336" s="13">
        <v>198712</v>
      </c>
      <c r="K336" s="13">
        <f t="shared" si="33"/>
        <v>4.8956754567624374</v>
      </c>
      <c r="L336" s="13">
        <f t="shared" si="34"/>
        <v>6.934621234567901</v>
      </c>
      <c r="M336" s="13">
        <f t="shared" si="35"/>
        <v>18.229956691665759</v>
      </c>
      <c r="N336" s="13">
        <f t="shared" si="36"/>
        <v>13.108637610370812</v>
      </c>
      <c r="O336" s="13">
        <f t="shared" si="37"/>
        <v>1.9286509708615538</v>
      </c>
      <c r="P336" s="13">
        <f t="shared" si="38"/>
        <v>2.4843816629569089</v>
      </c>
      <c r="Q336" s="13">
        <f t="shared" si="39"/>
        <v>12.475765999620981</v>
      </c>
    </row>
    <row r="337" spans="2:17">
      <c r="B337" s="3">
        <v>198801</v>
      </c>
      <c r="C337" s="7">
        <v>0.29538683333333332</v>
      </c>
      <c r="D337" s="8">
        <v>1.2274643000787178</v>
      </c>
      <c r="E337" s="9">
        <v>11.80127822554946</v>
      </c>
      <c r="F337" s="33">
        <v>7.7310304731923907</v>
      </c>
      <c r="G337" s="9">
        <v>6.4561000000000002</v>
      </c>
      <c r="H337" s="9">
        <v>6.3505000000000003</v>
      </c>
      <c r="I337" s="87">
        <v>2.4775516360855567</v>
      </c>
      <c r="J337" s="13">
        <v>198801</v>
      </c>
      <c r="K337" s="13">
        <f t="shared" si="33"/>
        <v>4.9101366374644453</v>
      </c>
      <c r="L337" s="13">
        <f t="shared" si="34"/>
        <v>7.0197412345679</v>
      </c>
      <c r="M337" s="13">
        <f t="shared" si="35"/>
        <v>20.381324601246408</v>
      </c>
      <c r="N337" s="13">
        <f t="shared" si="36"/>
        <v>14.122070378648937</v>
      </c>
      <c r="O337" s="13">
        <f t="shared" si="37"/>
        <v>2.0531666061913469</v>
      </c>
      <c r="P337" s="13">
        <f t="shared" si="38"/>
        <v>2.6421523204629871</v>
      </c>
      <c r="Q337" s="13">
        <f t="shared" si="39"/>
        <v>12.784859544258797</v>
      </c>
    </row>
    <row r="338" spans="2:17">
      <c r="B338" s="3">
        <v>198802</v>
      </c>
      <c r="C338" s="7">
        <v>0.28315525000000002</v>
      </c>
      <c r="D338" s="8">
        <v>0.45439401375002575</v>
      </c>
      <c r="E338" s="9">
        <v>7.6999222596527694</v>
      </c>
      <c r="F338" s="33">
        <v>6.4694036039119274</v>
      </c>
      <c r="G338" s="9">
        <v>1.5486</v>
      </c>
      <c r="H338" s="9">
        <v>4.8754999999999997</v>
      </c>
      <c r="I338" s="87">
        <v>2.478508113600447</v>
      </c>
      <c r="J338" s="13">
        <v>198802</v>
      </c>
      <c r="K338" s="13">
        <f t="shared" si="33"/>
        <v>4.9240399471355989</v>
      </c>
      <c r="L338" s="13">
        <f t="shared" si="34"/>
        <v>7.0516385185185184</v>
      </c>
      <c r="M338" s="13">
        <f t="shared" si="35"/>
        <v>21.950670751029868</v>
      </c>
      <c r="N338" s="13">
        <f t="shared" si="36"/>
        <v>15.03568410867223</v>
      </c>
      <c r="O338" s="13">
        <f t="shared" si="37"/>
        <v>2.0849619442548262</v>
      </c>
      <c r="P338" s="13">
        <f t="shared" si="38"/>
        <v>2.7709704568471603</v>
      </c>
      <c r="Q338" s="13">
        <f t="shared" si="39"/>
        <v>13.101733325375672</v>
      </c>
    </row>
    <row r="339" spans="2:17">
      <c r="B339" s="3">
        <v>198803</v>
      </c>
      <c r="C339" s="7">
        <v>0.29364233333333334</v>
      </c>
      <c r="D339" s="8">
        <v>0.58512974622202396</v>
      </c>
      <c r="E339" s="9">
        <v>3.3603295365411068</v>
      </c>
      <c r="F339" s="33">
        <v>1.5150578577786566</v>
      </c>
      <c r="G339" s="9">
        <v>-2.2467999999999999</v>
      </c>
      <c r="H339" s="9">
        <v>-3.1051000000000002</v>
      </c>
      <c r="I339" s="87">
        <v>1.512822065262321</v>
      </c>
      <c r="J339" s="13">
        <v>198803</v>
      </c>
      <c r="K339" s="13">
        <f t="shared" si="33"/>
        <v>4.9384990129306336</v>
      </c>
      <c r="L339" s="13">
        <f t="shared" si="34"/>
        <v>7.09289975308642</v>
      </c>
      <c r="M339" s="13">
        <f t="shared" si="35"/>
        <v>22.688285623745614</v>
      </c>
      <c r="N339" s="13">
        <f t="shared" si="36"/>
        <v>15.263483422231445</v>
      </c>
      <c r="O339" s="13">
        <f t="shared" si="37"/>
        <v>2.0381170192913087</v>
      </c>
      <c r="P339" s="13">
        <f t="shared" si="38"/>
        <v>2.684929053191599</v>
      </c>
      <c r="Q339" s="13">
        <f t="shared" si="39"/>
        <v>13.299939238053783</v>
      </c>
    </row>
    <row r="340" spans="2:17">
      <c r="B340" s="3">
        <v>198804</v>
      </c>
      <c r="C340" s="7">
        <v>0.27832608333333336</v>
      </c>
      <c r="D340" s="8">
        <v>0.68776133768131409</v>
      </c>
      <c r="E340" s="9">
        <v>2.2109967875599379</v>
      </c>
      <c r="F340" s="33">
        <v>3.5164741485870232</v>
      </c>
      <c r="G340" s="9">
        <v>-0.1905</v>
      </c>
      <c r="H340" s="9">
        <v>2.0865999999999998</v>
      </c>
      <c r="I340" s="87">
        <v>0.57334020868958313</v>
      </c>
      <c r="J340" s="13">
        <v>198804</v>
      </c>
      <c r="K340" s="13">
        <f t="shared" si="33"/>
        <v>4.9522441438087785</v>
      </c>
      <c r="L340" s="13">
        <f t="shared" si="34"/>
        <v>7.141681975308642</v>
      </c>
      <c r="M340" s="13">
        <f t="shared" si="35"/>
        <v>23.189922890039053</v>
      </c>
      <c r="N340" s="13">
        <f t="shared" si="36"/>
        <v>15.80021987094808</v>
      </c>
      <c r="O340" s="13">
        <f t="shared" si="37"/>
        <v>2.0342344063695585</v>
      </c>
      <c r="P340" s="13">
        <f t="shared" si="38"/>
        <v>2.7409527828154951</v>
      </c>
      <c r="Q340" s="13">
        <f t="shared" si="39"/>
        <v>13.376193137436827</v>
      </c>
    </row>
    <row r="341" spans="2:17">
      <c r="B341" s="3">
        <v>198805</v>
      </c>
      <c r="C341" s="7">
        <v>0.2698570833333333</v>
      </c>
      <c r="D341" s="8">
        <v>-0.56884618113268726</v>
      </c>
      <c r="E341" s="9">
        <v>-3.043195058736714</v>
      </c>
      <c r="F341" s="33">
        <v>-2.5979106128163232</v>
      </c>
      <c r="G341" s="9">
        <v>-0.89490000000000003</v>
      </c>
      <c r="H341" s="9">
        <v>-7.2599999999999998E-2</v>
      </c>
      <c r="I341" s="87">
        <v>-2.9832859174676658</v>
      </c>
      <c r="J341" s="13">
        <v>198805</v>
      </c>
      <c r="K341" s="13">
        <f t="shared" si="33"/>
        <v>4.965608125414807</v>
      </c>
      <c r="L341" s="13">
        <f t="shared" si="34"/>
        <v>7.1010567901234571</v>
      </c>
      <c r="M341" s="13">
        <f t="shared" si="35"/>
        <v>22.484208302524532</v>
      </c>
      <c r="N341" s="13">
        <f t="shared" si="36"/>
        <v>15.389744282072407</v>
      </c>
      <c r="O341" s="13">
        <f t="shared" si="37"/>
        <v>2.0160300426669573</v>
      </c>
      <c r="P341" s="13">
        <f t="shared" si="38"/>
        <v>2.7389628510951711</v>
      </c>
      <c r="Q341" s="13">
        <f t="shared" si="39"/>
        <v>12.977143051274398</v>
      </c>
    </row>
    <row r="342" spans="2:17">
      <c r="B342" s="3">
        <v>198806</v>
      </c>
      <c r="C342" s="7">
        <v>0.28496175000000001</v>
      </c>
      <c r="D342" s="8">
        <v>-0.33550909480348778</v>
      </c>
      <c r="E342" s="9">
        <v>2.5613319677907365</v>
      </c>
      <c r="F342" s="33">
        <v>1.96756358497574</v>
      </c>
      <c r="G342" s="9">
        <v>5.8753000000000002</v>
      </c>
      <c r="H342" s="9">
        <v>9.0974000000000004</v>
      </c>
      <c r="I342" s="87">
        <v>-0.839598814036838</v>
      </c>
      <c r="J342" s="13">
        <v>198806</v>
      </c>
      <c r="K342" s="13">
        <f t="shared" si="33"/>
        <v>4.9797582092271311</v>
      </c>
      <c r="L342" s="13">
        <f t="shared" si="34"/>
        <v>7.0772320987654327</v>
      </c>
      <c r="M342" s="13">
        <f t="shared" si="35"/>
        <v>23.060103517481753</v>
      </c>
      <c r="N342" s="13">
        <f t="shared" si="36"/>
        <v>15.692547286387349</v>
      </c>
      <c r="O342" s="13">
        <f t="shared" si="37"/>
        <v>2.1344778557637691</v>
      </c>
      <c r="P342" s="13">
        <f t="shared" si="38"/>
        <v>2.9881372575107035</v>
      </c>
      <c r="Q342" s="13">
        <f t="shared" si="39"/>
        <v>12.868187112120035</v>
      </c>
    </row>
    <row r="343" spans="2:17">
      <c r="B343" s="3">
        <v>198807</v>
      </c>
      <c r="C343" s="7">
        <v>0.30535758333333335</v>
      </c>
      <c r="D343" s="8">
        <v>0.34719578938406936</v>
      </c>
      <c r="E343" s="9">
        <v>2.928404562319642</v>
      </c>
      <c r="F343" s="33">
        <v>3.0084071936438139</v>
      </c>
      <c r="G343" s="9">
        <v>-1.1485000000000001</v>
      </c>
      <c r="H343" s="9">
        <v>-0.73870000000000002</v>
      </c>
      <c r="I343" s="87">
        <v>0.28902424095484003</v>
      </c>
      <c r="J343" s="13">
        <v>198807</v>
      </c>
      <c r="K343" s="13">
        <f t="shared" si="33"/>
        <v>4.9949642785506709</v>
      </c>
      <c r="L343" s="13">
        <f t="shared" si="34"/>
        <v>7.1018039506172839</v>
      </c>
      <c r="M343" s="13">
        <f t="shared" si="35"/>
        <v>23.735396640963319</v>
      </c>
      <c r="N343" s="13">
        <f t="shared" si="36"/>
        <v>16.164643007816984</v>
      </c>
      <c r="O343" s="13">
        <f t="shared" si="37"/>
        <v>2.1099633775903222</v>
      </c>
      <c r="P343" s="13">
        <f t="shared" si="38"/>
        <v>2.9660638875894718</v>
      </c>
      <c r="Q343" s="13">
        <f t="shared" si="39"/>
        <v>12.90537929224549</v>
      </c>
    </row>
    <row r="344" spans="2:17">
      <c r="B344" s="3">
        <v>198808</v>
      </c>
      <c r="C344" s="7">
        <v>0.31604833333333332</v>
      </c>
      <c r="D344" s="8">
        <v>-0.6395106150390073</v>
      </c>
      <c r="E344" s="9">
        <v>-5.2963244816491173</v>
      </c>
      <c r="F344" s="33">
        <v>-5.8065925725752088</v>
      </c>
      <c r="G344" s="9">
        <v>2.1396999999999999</v>
      </c>
      <c r="H344" s="9">
        <v>-0.73550000000000004</v>
      </c>
      <c r="I344" s="87">
        <v>-2.6589578801559171</v>
      </c>
      <c r="J344" s="13">
        <v>198808</v>
      </c>
      <c r="K344" s="13">
        <f t="shared" si="33"/>
        <v>5.0107507799036259</v>
      </c>
      <c r="L344" s="13">
        <f t="shared" si="34"/>
        <v>7.0563871604938271</v>
      </c>
      <c r="M344" s="13">
        <f t="shared" si="35"/>
        <v>22.478293017851456</v>
      </c>
      <c r="N344" s="13">
        <f t="shared" si="36"/>
        <v>15.226028047541785</v>
      </c>
      <c r="O344" s="13">
        <f t="shared" si="37"/>
        <v>2.1551102639806219</v>
      </c>
      <c r="P344" s="13">
        <f t="shared" si="38"/>
        <v>2.9442484876962514</v>
      </c>
      <c r="Q344" s="13">
        <f t="shared" si="39"/>
        <v>12.562230692590319</v>
      </c>
    </row>
    <row r="345" spans="2:17">
      <c r="B345" s="3">
        <v>198809</v>
      </c>
      <c r="C345" s="7">
        <v>0.32315333333333335</v>
      </c>
      <c r="D345" s="8">
        <v>0.85410055605694701</v>
      </c>
      <c r="E345" s="9">
        <v>1.0967942030620126</v>
      </c>
      <c r="F345" s="33">
        <v>1.5037479246019947</v>
      </c>
      <c r="G345" s="9">
        <v>0.27029999999999998</v>
      </c>
      <c r="H345" s="9">
        <v>2.0966999999999998</v>
      </c>
      <c r="I345" s="87">
        <v>2.2957003295658591</v>
      </c>
      <c r="J345" s="13">
        <v>198809</v>
      </c>
      <c r="K345" s="13">
        <f t="shared" si="33"/>
        <v>5.0269431880739104</v>
      </c>
      <c r="L345" s="13">
        <f t="shared" si="34"/>
        <v>7.1166558024691362</v>
      </c>
      <c r="M345" s="13">
        <f t="shared" si="35"/>
        <v>22.724833632618544</v>
      </c>
      <c r="N345" s="13">
        <f t="shared" si="36"/>
        <v>15.454989128306012</v>
      </c>
      <c r="O345" s="13">
        <f t="shared" si="37"/>
        <v>2.1609355270241615</v>
      </c>
      <c r="P345" s="13">
        <f t="shared" si="38"/>
        <v>3.0059805457377786</v>
      </c>
      <c r="Q345" s="13">
        <f t="shared" si="39"/>
        <v>12.850621864000937</v>
      </c>
    </row>
    <row r="346" spans="2:17">
      <c r="B346" s="3">
        <v>198810</v>
      </c>
      <c r="C346" s="7">
        <v>0.32676624999999998</v>
      </c>
      <c r="D346" s="8">
        <v>1.8791805944642581</v>
      </c>
      <c r="E346" s="9">
        <v>0.23612970400117561</v>
      </c>
      <c r="F346" s="33">
        <v>-0.25918965646845038</v>
      </c>
      <c r="G346" s="9">
        <v>-2.8530000000000002</v>
      </c>
      <c r="H346" s="9">
        <v>-0.87609999999999999</v>
      </c>
      <c r="I346" s="87">
        <v>4.2235959754606887</v>
      </c>
      <c r="J346" s="13">
        <v>198810</v>
      </c>
      <c r="K346" s="13">
        <f t="shared" si="33"/>
        <v>5.0433695418192102</v>
      </c>
      <c r="L346" s="13">
        <f t="shared" si="34"/>
        <v>7.2503906172839505</v>
      </c>
      <c r="M346" s="13">
        <f t="shared" si="35"/>
        <v>22.778493715010008</v>
      </c>
      <c r="N346" s="13">
        <f t="shared" si="36"/>
        <v>15.414931395077121</v>
      </c>
      <c r="O346" s="13">
        <f t="shared" si="37"/>
        <v>2.0992840364381622</v>
      </c>
      <c r="P346" s="13">
        <f t="shared" si="38"/>
        <v>2.9796451501765699</v>
      </c>
      <c r="Q346" s="13">
        <f t="shared" si="39"/>
        <v>13.393380211870552</v>
      </c>
    </row>
    <row r="347" spans="2:17">
      <c r="B347" s="3">
        <v>198811</v>
      </c>
      <c r="C347" s="7">
        <v>0.30847533333333332</v>
      </c>
      <c r="D347" s="8">
        <v>0.74844498799586656</v>
      </c>
      <c r="E347" s="9">
        <v>5.9964571237780762</v>
      </c>
      <c r="F347" s="33">
        <v>3.5168956296557585</v>
      </c>
      <c r="G347" s="9">
        <v>-2.8904999999999998</v>
      </c>
      <c r="H347" s="9">
        <v>-3.5746000000000002</v>
      </c>
      <c r="I347" s="87">
        <v>1.3920402110315118</v>
      </c>
      <c r="J347" s="13">
        <v>198811</v>
      </c>
      <c r="K347" s="13">
        <f t="shared" si="33"/>
        <v>5.0589270928245691</v>
      </c>
      <c r="L347" s="13">
        <f t="shared" si="34"/>
        <v>7.304655802469135</v>
      </c>
      <c r="M347" s="13">
        <f t="shared" si="35"/>
        <v>24.144396324073067</v>
      </c>
      <c r="N347" s="13">
        <f t="shared" si="36"/>
        <v>15.957058443625021</v>
      </c>
      <c r="O347" s="13">
        <f t="shared" si="37"/>
        <v>2.0386042313649173</v>
      </c>
      <c r="P347" s="13">
        <f t="shared" si="38"/>
        <v>2.8731347546383583</v>
      </c>
      <c r="Q347" s="13">
        <f t="shared" si="39"/>
        <v>13.579821450036128</v>
      </c>
    </row>
    <row r="348" spans="2:17">
      <c r="B348" s="3">
        <v>198812</v>
      </c>
      <c r="C348" s="7">
        <v>0.33666666666666667</v>
      </c>
      <c r="D348" s="8">
        <v>0.35665398046829111</v>
      </c>
      <c r="E348" s="9">
        <v>3.1184512741988524</v>
      </c>
      <c r="F348" s="33">
        <v>2.0228377390580032</v>
      </c>
      <c r="G348" s="9">
        <v>2.2978999999999998</v>
      </c>
      <c r="H348" s="9">
        <v>4.0505000000000004</v>
      </c>
      <c r="I348" s="87">
        <v>-0.51938195939573895</v>
      </c>
      <c r="J348" s="13">
        <v>198812</v>
      </c>
      <c r="K348" s="13">
        <f t="shared" si="33"/>
        <v>5.0759588140370786</v>
      </c>
      <c r="L348" s="13">
        <f t="shared" si="34"/>
        <v>7.3307081481481493</v>
      </c>
      <c r="M348" s="13">
        <f t="shared" si="35"/>
        <v>24.897327558888744</v>
      </c>
      <c r="N348" s="13">
        <f t="shared" si="36"/>
        <v>16.27984384386621</v>
      </c>
      <c r="O348" s="13">
        <f t="shared" si="37"/>
        <v>2.085449317997452</v>
      </c>
      <c r="P348" s="13">
        <f t="shared" si="38"/>
        <v>2.9895110778749849</v>
      </c>
      <c r="Q348" s="13">
        <f t="shared" si="39"/>
        <v>13.509290307306488</v>
      </c>
    </row>
    <row r="349" spans="2:17">
      <c r="B349" s="3">
        <v>198901</v>
      </c>
      <c r="C349" s="7">
        <v>0.31919641666666665</v>
      </c>
      <c r="D349" s="8">
        <v>0.21196139978458817</v>
      </c>
      <c r="E349" s="9">
        <v>4.5735523094742048</v>
      </c>
      <c r="F349" s="33">
        <v>4.3836437593663069</v>
      </c>
      <c r="G349" s="9">
        <v>3.8174999999999999</v>
      </c>
      <c r="H349" s="9">
        <v>10.8331</v>
      </c>
      <c r="I349" s="87">
        <v>-2.2323633162934167</v>
      </c>
      <c r="J349" s="13">
        <v>198901</v>
      </c>
      <c r="K349" s="13">
        <f t="shared" si="33"/>
        <v>5.0921610926829608</v>
      </c>
      <c r="L349" s="13">
        <f t="shared" si="34"/>
        <v>7.3462464197530872</v>
      </c>
      <c r="M349" s="13">
        <f t="shared" si="35"/>
        <v>26.036019858455656</v>
      </c>
      <c r="N349" s="13">
        <f t="shared" si="36"/>
        <v>16.993494202562431</v>
      </c>
      <c r="O349" s="13">
        <f t="shared" si="37"/>
        <v>2.1650613457120049</v>
      </c>
      <c r="P349" s="13">
        <f t="shared" si="38"/>
        <v>3.3133678024522597</v>
      </c>
      <c r="Q349" s="13">
        <f t="shared" si="39"/>
        <v>13.207713866194595</v>
      </c>
    </row>
    <row r="350" spans="2:17">
      <c r="B350" s="3">
        <v>198902</v>
      </c>
      <c r="C350" s="7">
        <v>0.32428724999999997</v>
      </c>
      <c r="D350" s="8">
        <v>-0.65950535988852366</v>
      </c>
      <c r="E350" s="9">
        <v>-0.7046881846063946</v>
      </c>
      <c r="F350" s="33">
        <v>0.7911245289623059</v>
      </c>
      <c r="G350" s="9">
        <v>-3.1614</v>
      </c>
      <c r="H350" s="9">
        <v>-5.1445999999999996</v>
      </c>
      <c r="I350" s="87">
        <v>-2.0720839170008611</v>
      </c>
      <c r="J350" s="13">
        <v>198902</v>
      </c>
      <c r="K350" s="13">
        <f t="shared" si="33"/>
        <v>5.1086743218559922</v>
      </c>
      <c r="L350" s="13">
        <f t="shared" si="34"/>
        <v>7.2977975308641971</v>
      </c>
      <c r="M350" s="13">
        <f t="shared" si="35"/>
        <v>25.852547102771346</v>
      </c>
      <c r="N350" s="13">
        <f t="shared" si="36"/>
        <v>17.127933903526689</v>
      </c>
      <c r="O350" s="13">
        <f t="shared" si="37"/>
        <v>2.0966150963286654</v>
      </c>
      <c r="P350" s="13">
        <f t="shared" si="38"/>
        <v>3.1429082824873009</v>
      </c>
      <c r="Q350" s="13">
        <f t="shared" si="39"/>
        <v>12.934038951369685</v>
      </c>
    </row>
    <row r="351" spans="2:17">
      <c r="B351" s="3">
        <v>198903</v>
      </c>
      <c r="C351" s="7">
        <v>0.33356999999999998</v>
      </c>
      <c r="D351" s="8">
        <v>-4.0763186457737355E-2</v>
      </c>
      <c r="E351" s="9">
        <v>1.1456354313497119</v>
      </c>
      <c r="F351" s="33">
        <v>-1.125144136200229</v>
      </c>
      <c r="G351" s="9">
        <v>4.2255000000000003</v>
      </c>
      <c r="H351" s="9">
        <v>6.2333999999999996</v>
      </c>
      <c r="I351" s="87">
        <v>-3.2161111934620674</v>
      </c>
      <c r="J351" s="13">
        <v>198903</v>
      </c>
      <c r="K351" s="13">
        <f t="shared" si="33"/>
        <v>5.1257153267914077</v>
      </c>
      <c r="L351" s="13">
        <f t="shared" si="34"/>
        <v>7.2948227160493824</v>
      </c>
      <c r="M351" s="13">
        <f t="shared" si="35"/>
        <v>26.148723042287067</v>
      </c>
      <c r="N351" s="13">
        <f t="shared" si="36"/>
        <v>16.935219959558907</v>
      </c>
      <c r="O351" s="13">
        <f t="shared" si="37"/>
        <v>2.1852075672240332</v>
      </c>
      <c r="P351" s="13">
        <f t="shared" si="38"/>
        <v>3.3388183273678638</v>
      </c>
      <c r="Q351" s="13">
        <f t="shared" si="39"/>
        <v>12.51806587688794</v>
      </c>
    </row>
    <row r="352" spans="2:17">
      <c r="B352" s="3">
        <v>198904</v>
      </c>
      <c r="C352" s="7">
        <v>0.33750000000000002</v>
      </c>
      <c r="D352" s="8">
        <v>0.20399382183178272</v>
      </c>
      <c r="E352" s="9">
        <v>0.78688312685057937</v>
      </c>
      <c r="F352" s="33">
        <v>1.1138002568408689</v>
      </c>
      <c r="G352" s="9">
        <v>1.8994</v>
      </c>
      <c r="H352" s="9">
        <v>4.3414000000000001</v>
      </c>
      <c r="I352" s="87">
        <v>-1.1651842404927173</v>
      </c>
      <c r="J352" s="13">
        <v>198904</v>
      </c>
      <c r="K352" s="13">
        <f t="shared" si="33"/>
        <v>5.143014616019328</v>
      </c>
      <c r="L352" s="13">
        <f t="shared" si="34"/>
        <v>7.3097037037037049</v>
      </c>
      <c r="M352" s="13">
        <f t="shared" si="35"/>
        <v>26.354482931793711</v>
      </c>
      <c r="N352" s="13">
        <f t="shared" si="36"/>
        <v>17.12384448296504</v>
      </c>
      <c r="O352" s="13">
        <f t="shared" si="37"/>
        <v>2.2267133997558863</v>
      </c>
      <c r="P352" s="13">
        <f t="shared" si="38"/>
        <v>3.4837697862322123</v>
      </c>
      <c r="Q352" s="13">
        <f t="shared" si="39"/>
        <v>12.372207346075944</v>
      </c>
    </row>
    <row r="353" spans="2:17">
      <c r="B353" s="3">
        <v>198905</v>
      </c>
      <c r="C353" s="7">
        <v>0.34882808333333332</v>
      </c>
      <c r="D353" s="8">
        <v>-0.2251970152984506</v>
      </c>
      <c r="E353" s="9">
        <v>1.9578609016981385</v>
      </c>
      <c r="F353" s="33">
        <v>1.9504080198215812</v>
      </c>
      <c r="G353" s="9">
        <v>6.6165000000000003</v>
      </c>
      <c r="H353" s="9">
        <v>6.9901</v>
      </c>
      <c r="I353" s="87">
        <v>-1.0601542040437035</v>
      </c>
      <c r="J353" s="13">
        <v>198905</v>
      </c>
      <c r="K353" s="13">
        <f t="shared" si="33"/>
        <v>5.160954895329942</v>
      </c>
      <c r="L353" s="13">
        <f t="shared" si="34"/>
        <v>7.2932424691358042</v>
      </c>
      <c r="M353" s="13">
        <f t="shared" si="35"/>
        <v>26.870467048960009</v>
      </c>
      <c r="N353" s="13">
        <f t="shared" si="36"/>
        <v>17.457829319062565</v>
      </c>
      <c r="O353" s="13">
        <f t="shared" si="37"/>
        <v>2.3740438918507345</v>
      </c>
      <c r="P353" s="13">
        <f t="shared" si="38"/>
        <v>3.7272887780596302</v>
      </c>
      <c r="Q353" s="13">
        <f t="shared" si="39"/>
        <v>12.241042869763517</v>
      </c>
    </row>
    <row r="354" spans="2:17">
      <c r="B354" s="3">
        <v>198906</v>
      </c>
      <c r="C354" s="7">
        <v>0.40388249999999998</v>
      </c>
      <c r="D354" s="8">
        <v>-0.21702484478106632</v>
      </c>
      <c r="E354" s="9">
        <v>-3.4431114185980771</v>
      </c>
      <c r="F354" s="33">
        <v>-2.5173421636844662</v>
      </c>
      <c r="G354" s="9">
        <v>3.9055</v>
      </c>
      <c r="H354" s="9">
        <v>2.2589000000000001</v>
      </c>
      <c r="I354" s="87">
        <v>-1.1985606206378092</v>
      </c>
      <c r="J354" s="13">
        <v>198906</v>
      </c>
      <c r="K354" s="13">
        <f t="shared" si="33"/>
        <v>5.1817990889850734</v>
      </c>
      <c r="L354" s="13">
        <f t="shared" si="34"/>
        <v>7.2774143209876554</v>
      </c>
      <c r="M354" s="13">
        <f t="shared" si="35"/>
        <v>25.945286929766635</v>
      </c>
      <c r="N354" s="13">
        <f t="shared" si="36"/>
        <v>17.018356020749735</v>
      </c>
      <c r="O354" s="13">
        <f t="shared" si="37"/>
        <v>2.4667621760469651</v>
      </c>
      <c r="P354" s="13">
        <f t="shared" si="38"/>
        <v>3.8114845042672192</v>
      </c>
      <c r="Q354" s="13">
        <f t="shared" si="39"/>
        <v>12.094326550371138</v>
      </c>
    </row>
    <row r="355" spans="2:17">
      <c r="B355" s="3">
        <v>198907</v>
      </c>
      <c r="C355" s="7">
        <v>0.42088291666666672</v>
      </c>
      <c r="D355" s="8">
        <v>1.4621798924105756</v>
      </c>
      <c r="E355" s="9">
        <v>7.3312624932317716</v>
      </c>
      <c r="F355" s="33">
        <v>4.2002419330615437</v>
      </c>
      <c r="G355" s="9">
        <v>-0.92490000000000006</v>
      </c>
      <c r="H355" s="9">
        <v>4.8689999999999998</v>
      </c>
      <c r="I355" s="87">
        <v>3.2586586932584902</v>
      </c>
      <c r="J355" s="13">
        <v>198907</v>
      </c>
      <c r="K355" s="13">
        <f t="shared" si="33"/>
        <v>5.2036083961266</v>
      </c>
      <c r="L355" s="13">
        <f t="shared" si="34"/>
        <v>7.3838232098765442</v>
      </c>
      <c r="M355" s="13">
        <f t="shared" si="35"/>
        <v>27.847404019209982</v>
      </c>
      <c r="N355" s="13">
        <f t="shared" si="36"/>
        <v>17.733168146650968</v>
      </c>
      <c r="O355" s="13">
        <f t="shared" si="37"/>
        <v>2.4439470926807068</v>
      </c>
      <c r="P355" s="13">
        <f t="shared" si="38"/>
        <v>3.9970656847799897</v>
      </c>
      <c r="Q355" s="13">
        <f t="shared" si="39"/>
        <v>12.488439373895877</v>
      </c>
    </row>
    <row r="356" spans="2:17">
      <c r="B356" s="3">
        <v>198908</v>
      </c>
      <c r="C356" s="7">
        <v>0.43571100000000001</v>
      </c>
      <c r="D356" s="8">
        <v>0.22678204378983047</v>
      </c>
      <c r="E356" s="9">
        <v>-0.96570715480520652</v>
      </c>
      <c r="F356" s="33">
        <v>-0.117662782135175</v>
      </c>
      <c r="G356" s="9">
        <v>2.9</v>
      </c>
      <c r="H356" s="9">
        <v>6.6462000000000003</v>
      </c>
      <c r="I356" s="87">
        <v>-1.3881635927052129</v>
      </c>
      <c r="J356" s="13">
        <v>198908</v>
      </c>
      <c r="K356" s="13">
        <f t="shared" si="33"/>
        <v>5.2262810903054469</v>
      </c>
      <c r="L356" s="13">
        <f t="shared" si="34"/>
        <v>7.4005683950617298</v>
      </c>
      <c r="M356" s="13">
        <f t="shared" si="35"/>
        <v>27.578479646168958</v>
      </c>
      <c r="N356" s="13">
        <f t="shared" si="36"/>
        <v>17.712302807648911</v>
      </c>
      <c r="O356" s="13">
        <f t="shared" si="37"/>
        <v>2.514821558368447</v>
      </c>
      <c r="P356" s="13">
        <f t="shared" si="38"/>
        <v>4.2627186643218371</v>
      </c>
      <c r="Q356" s="13">
        <f t="shared" si="39"/>
        <v>12.315079405210392</v>
      </c>
    </row>
    <row r="357" spans="2:17">
      <c r="B357" s="3">
        <v>198909</v>
      </c>
      <c r="C357" s="7">
        <v>0.43945308333333338</v>
      </c>
      <c r="D357" s="8">
        <v>-0.11742174491635726</v>
      </c>
      <c r="E357" s="9">
        <v>3.973266435588596</v>
      </c>
      <c r="F357" s="33">
        <v>2.0419782237964146</v>
      </c>
      <c r="G357" s="9">
        <v>-2.7121</v>
      </c>
      <c r="H357" s="9">
        <v>-3.5366</v>
      </c>
      <c r="I357" s="87">
        <v>-1.6296517058791935</v>
      </c>
      <c r="J357" s="13">
        <v>198909</v>
      </c>
      <c r="K357" s="13">
        <f t="shared" si="33"/>
        <v>5.249248143700461</v>
      </c>
      <c r="L357" s="13">
        <f t="shared" si="34"/>
        <v>7.3918785185185198</v>
      </c>
      <c r="M357" s="13">
        <f t="shared" si="35"/>
        <v>28.674246121395822</v>
      </c>
      <c r="N357" s="13">
        <f t="shared" si="36"/>
        <v>18.073984173913981</v>
      </c>
      <c r="O357" s="13">
        <f t="shared" si="37"/>
        <v>2.4466170828839364</v>
      </c>
      <c r="P357" s="13">
        <f t="shared" si="38"/>
        <v>4.1119633560394311</v>
      </c>
      <c r="Q357" s="13">
        <f t="shared" si="39"/>
        <v>12.114386503603003</v>
      </c>
    </row>
    <row r="358" spans="2:17">
      <c r="B358" s="3">
        <v>198910</v>
      </c>
      <c r="C358" s="7">
        <v>0.48673108333333337</v>
      </c>
      <c r="D358" s="8">
        <v>-1.0036908040683246</v>
      </c>
      <c r="E358" s="9">
        <v>-0.35215807329750382</v>
      </c>
      <c r="F358" s="33">
        <v>0.45869082849745446</v>
      </c>
      <c r="G358" s="9">
        <v>4.6329000000000002</v>
      </c>
      <c r="H358" s="9">
        <v>-1.1660999999999999</v>
      </c>
      <c r="I358" s="87">
        <v>-2.2346651208675876</v>
      </c>
      <c r="J358" s="13">
        <v>198910</v>
      </c>
      <c r="K358" s="13">
        <f t="shared" si="33"/>
        <v>5.2747978660571491</v>
      </c>
      <c r="L358" s="13">
        <f t="shared" si="34"/>
        <v>7.3176869135802471</v>
      </c>
      <c r="M358" s="13">
        <f t="shared" si="35"/>
        <v>28.573267448722131</v>
      </c>
      <c r="N358" s="13">
        <f t="shared" si="36"/>
        <v>18.156887881663806</v>
      </c>
      <c r="O358" s="13">
        <f t="shared" si="37"/>
        <v>2.5599664057168665</v>
      </c>
      <c r="P358" s="13">
        <f t="shared" si="38"/>
        <v>4.064013751344655</v>
      </c>
      <c r="Q358" s="13">
        <f t="shared" si="39"/>
        <v>11.843670533799896</v>
      </c>
    </row>
    <row r="359" spans="2:17">
      <c r="B359" s="3">
        <v>198911</v>
      </c>
      <c r="C359" s="7">
        <v>0.49817708333333338</v>
      </c>
      <c r="D359" s="8">
        <v>-0.13179635256798106</v>
      </c>
      <c r="E359" s="9">
        <v>5.0895890400830979</v>
      </c>
      <c r="F359" s="33">
        <v>2.7336921608222875</v>
      </c>
      <c r="G359" s="9">
        <v>1.2136</v>
      </c>
      <c r="H359" s="9">
        <v>3.2387000000000001</v>
      </c>
      <c r="I359" s="87">
        <v>3.3887021475866197E-2</v>
      </c>
      <c r="J359" s="13">
        <v>198911</v>
      </c>
      <c r="K359" s="13">
        <f t="shared" si="33"/>
        <v>5.3010757002180009</v>
      </c>
      <c r="L359" s="13">
        <f t="shared" si="34"/>
        <v>7.3080424691358044</v>
      </c>
      <c r="M359" s="13">
        <f t="shared" si="35"/>
        <v>30.027529337185925</v>
      </c>
      <c r="N359" s="13">
        <f t="shared" si="36"/>
        <v>18.653241302334141</v>
      </c>
      <c r="O359" s="13">
        <f t="shared" si="37"/>
        <v>2.591034158016646</v>
      </c>
      <c r="P359" s="13">
        <f t="shared" si="38"/>
        <v>4.1956349647094537</v>
      </c>
      <c r="Q359" s="13">
        <f t="shared" si="39"/>
        <v>11.847684000977216</v>
      </c>
    </row>
    <row r="360" spans="2:17">
      <c r="B360" s="3">
        <v>198912</v>
      </c>
      <c r="C360" s="7">
        <v>0.52393349999999994</v>
      </c>
      <c r="D360" s="8">
        <v>-0.4395495684578532</v>
      </c>
      <c r="E360" s="9">
        <v>1.8509854686032501</v>
      </c>
      <c r="F360" s="33">
        <v>-0.15022496375168837</v>
      </c>
      <c r="G360" s="9">
        <v>2.6884999999999999</v>
      </c>
      <c r="H360" s="9">
        <v>6.2496</v>
      </c>
      <c r="I360" s="87">
        <v>-1.0511160955989745</v>
      </c>
      <c r="J360" s="13">
        <v>198912</v>
      </c>
      <c r="K360" s="13">
        <f t="shared" si="33"/>
        <v>5.3288498116718026</v>
      </c>
      <c r="L360" s="13">
        <f t="shared" si="34"/>
        <v>7.2759200000000011</v>
      </c>
      <c r="M360" s="13">
        <f t="shared" si="35"/>
        <v>30.583334541797814</v>
      </c>
      <c r="N360" s="13">
        <f t="shared" si="36"/>
        <v>18.625219477349194</v>
      </c>
      <c r="O360" s="13">
        <f t="shared" si="37"/>
        <v>2.6606941113549238</v>
      </c>
      <c r="P360" s="13">
        <f t="shared" si="38"/>
        <v>4.4578453674639364</v>
      </c>
      <c r="Q360" s="13">
        <f t="shared" si="39"/>
        <v>11.72315108748724</v>
      </c>
    </row>
    <row r="361" spans="2:17">
      <c r="B361" s="3">
        <v>199001</v>
      </c>
      <c r="C361" s="7">
        <v>0.53549883333333337</v>
      </c>
      <c r="D361" s="8">
        <v>-2.4121916651429487</v>
      </c>
      <c r="E361" s="9">
        <v>-4.987169435973227</v>
      </c>
      <c r="F361" s="33">
        <v>-3.2964483089858887</v>
      </c>
      <c r="G361" s="9">
        <v>-0.71150000000000002</v>
      </c>
      <c r="H361" s="9">
        <v>-3.3363999999999998</v>
      </c>
      <c r="I361" s="87">
        <v>-5.5679278344243839</v>
      </c>
      <c r="J361" s="13">
        <v>199001</v>
      </c>
      <c r="K361" s="13">
        <f t="shared" si="33"/>
        <v>5.35738574024339</v>
      </c>
      <c r="L361" s="13">
        <f t="shared" si="34"/>
        <v>7.1004108641975323</v>
      </c>
      <c r="M361" s="13">
        <f t="shared" si="35"/>
        <v>29.05809182902783</v>
      </c>
      <c r="N361" s="13">
        <f t="shared" si="36"/>
        <v>18.011248744843208</v>
      </c>
      <c r="O361" s="13">
        <f t="shared" si="37"/>
        <v>2.6417632727526335</v>
      </c>
      <c r="P361" s="13">
        <f t="shared" si="38"/>
        <v>4.3091138146238697</v>
      </c>
      <c r="Q361" s="13">
        <f t="shared" si="39"/>
        <v>11.070414495015413</v>
      </c>
    </row>
    <row r="362" spans="2:17">
      <c r="B362" s="3">
        <v>199002</v>
      </c>
      <c r="C362" s="7">
        <v>0.53974774999999997</v>
      </c>
      <c r="D362" s="8">
        <v>-0.50258263615001741</v>
      </c>
      <c r="E362" s="9">
        <v>-6.276194734335883</v>
      </c>
      <c r="F362" s="33">
        <v>-7.4624016017214352</v>
      </c>
      <c r="G362" s="9">
        <v>2.3060999999999998</v>
      </c>
      <c r="H362" s="9">
        <v>2.7563</v>
      </c>
      <c r="I362" s="87">
        <v>-0.62483901934397656</v>
      </c>
      <c r="J362" s="13">
        <v>199002</v>
      </c>
      <c r="K362" s="13">
        <f t="shared" si="33"/>
        <v>5.3863021092351753</v>
      </c>
      <c r="L362" s="13">
        <f t="shared" si="34"/>
        <v>7.0647254320987658</v>
      </c>
      <c r="M362" s="13">
        <f t="shared" si="35"/>
        <v>27.234349399755899</v>
      </c>
      <c r="N362" s="13">
        <f t="shared" si="36"/>
        <v>16.667177030017996</v>
      </c>
      <c r="O362" s="13">
        <f t="shared" si="37"/>
        <v>2.7026849755855817</v>
      </c>
      <c r="P362" s="13">
        <f t="shared" si="38"/>
        <v>4.4278859186963473</v>
      </c>
      <c r="Q362" s="13">
        <f t="shared" si="39"/>
        <v>11.001242225647445</v>
      </c>
    </row>
    <row r="363" spans="2:17">
      <c r="B363" s="3">
        <v>199003</v>
      </c>
      <c r="C363" s="7">
        <v>0.55381941666666668</v>
      </c>
      <c r="D363" s="8">
        <v>-1.0726077163475178</v>
      </c>
      <c r="E363" s="9">
        <v>-12.922505303738408</v>
      </c>
      <c r="F363" s="33">
        <v>-7.8913176824848001</v>
      </c>
      <c r="G363" s="9">
        <v>6.7085999999999997</v>
      </c>
      <c r="H363" s="9">
        <v>8.0398999999999994</v>
      </c>
      <c r="I363" s="87">
        <v>-3.8047258908977248</v>
      </c>
      <c r="J363" s="13">
        <v>199003</v>
      </c>
      <c r="K363" s="13">
        <f t="shared" si="33"/>
        <v>5.416132496156445</v>
      </c>
      <c r="L363" s="13">
        <f t="shared" si="34"/>
        <v>6.9889486419753091</v>
      </c>
      <c r="M363" s="13">
        <f t="shared" si="35"/>
        <v>23.714989154133793</v>
      </c>
      <c r="N363" s="13">
        <f t="shared" si="36"/>
        <v>15.351917141877141</v>
      </c>
      <c r="O363" s="13">
        <f t="shared" si="37"/>
        <v>2.8839972998577159</v>
      </c>
      <c r="P363" s="13">
        <f t="shared" si="38"/>
        <v>4.7838835186736146</v>
      </c>
      <c r="Q363" s="13">
        <f t="shared" si="39"/>
        <v>10.582675114367865</v>
      </c>
    </row>
    <row r="364" spans="2:17">
      <c r="B364" s="3">
        <v>199004</v>
      </c>
      <c r="C364" s="7">
        <v>0.58307291666666672</v>
      </c>
      <c r="D364" s="8">
        <v>0.80767371640912966</v>
      </c>
      <c r="E364" s="9">
        <v>-0.96384254269145098</v>
      </c>
      <c r="F364" s="33">
        <v>3.7571475706583923</v>
      </c>
      <c r="G364" s="9">
        <v>5.0500000000000003E-2</v>
      </c>
      <c r="H364" s="9">
        <v>-2.2778</v>
      </c>
      <c r="I364" s="87">
        <v>0.67781000769644617</v>
      </c>
      <c r="J364" s="13">
        <v>199004</v>
      </c>
      <c r="K364" s="13">
        <f t="shared" si="33"/>
        <v>5.447712497872315</v>
      </c>
      <c r="L364" s="13">
        <f t="shared" si="34"/>
        <v>7.0453965432098764</v>
      </c>
      <c r="M364" s="13">
        <f t="shared" si="35"/>
        <v>23.486413999671587</v>
      </c>
      <c r="N364" s="13">
        <f t="shared" si="36"/>
        <v>15.928711323822668</v>
      </c>
      <c r="O364" s="13">
        <f t="shared" si="37"/>
        <v>2.8854537184941438</v>
      </c>
      <c r="P364" s="13">
        <f t="shared" si="38"/>
        <v>4.674916219885267</v>
      </c>
      <c r="Q364" s="13">
        <f t="shared" si="39"/>
        <v>10.654405545375051</v>
      </c>
    </row>
    <row r="365" spans="2:17">
      <c r="B365" s="3">
        <v>199005</v>
      </c>
      <c r="C365" s="7">
        <v>0.5915178333333333</v>
      </c>
      <c r="D365" s="8">
        <v>2.3533938069919547</v>
      </c>
      <c r="E365" s="9">
        <v>10.421669949719824</v>
      </c>
      <c r="F365" s="33">
        <v>6.7374820943550962</v>
      </c>
      <c r="G365" s="9">
        <v>-2.0104000000000002</v>
      </c>
      <c r="H365" s="9">
        <v>4.1750999999999996</v>
      </c>
      <c r="I365" s="87">
        <v>6.2321886316986932</v>
      </c>
      <c r="J365" s="13">
        <v>199005</v>
      </c>
      <c r="K365" s="13">
        <f t="shared" si="33"/>
        <v>5.4799366888059584</v>
      </c>
      <c r="L365" s="13">
        <f t="shared" si="34"/>
        <v>7.2112024691358032</v>
      </c>
      <c r="M365" s="13">
        <f t="shared" si="35"/>
        <v>25.934090549742152</v>
      </c>
      <c r="N365" s="13">
        <f t="shared" si="36"/>
        <v>17.001905397126734</v>
      </c>
      <c r="O365" s="13">
        <f t="shared" si="37"/>
        <v>2.8274445569375373</v>
      </c>
      <c r="P365" s="13">
        <f t="shared" si="38"/>
        <v>4.8700986469816971</v>
      </c>
      <c r="Q365" s="13">
        <f t="shared" si="39"/>
        <v>11.31840819654899</v>
      </c>
    </row>
    <row r="366" spans="2:17">
      <c r="B366" s="3">
        <v>199006</v>
      </c>
      <c r="C366" s="7">
        <v>0.60032241666666664</v>
      </c>
      <c r="D366" s="8">
        <v>-0.47099557375921419</v>
      </c>
      <c r="E366" s="9">
        <v>-3.7751448924150943</v>
      </c>
      <c r="F366" s="33">
        <v>-3.4040064177027984</v>
      </c>
      <c r="G366" s="9">
        <v>2.5667</v>
      </c>
      <c r="H366" s="9">
        <v>1.2279</v>
      </c>
      <c r="I366" s="87">
        <v>-3.2995019609398328</v>
      </c>
      <c r="J366" s="13">
        <v>199006</v>
      </c>
      <c r="K366" s="13">
        <f t="shared" si="33"/>
        <v>5.5128339771680022</v>
      </c>
      <c r="L366" s="13">
        <f t="shared" si="34"/>
        <v>7.1772380246913583</v>
      </c>
      <c r="M366" s="13">
        <f t="shared" si="35"/>
        <v>24.955041054959256</v>
      </c>
      <c r="N366" s="13">
        <f t="shared" si="36"/>
        <v>16.423159446276781</v>
      </c>
      <c r="O366" s="13">
        <f t="shared" si="37"/>
        <v>2.9000165763804535</v>
      </c>
      <c r="P366" s="13">
        <f t="shared" si="38"/>
        <v>4.9298985882679851</v>
      </c>
      <c r="Q366" s="13">
        <f t="shared" si="39"/>
        <v>10.944957096156681</v>
      </c>
    </row>
    <row r="367" spans="2:17">
      <c r="B367" s="3">
        <v>199007</v>
      </c>
      <c r="C367" s="7">
        <v>0.61387308333333335</v>
      </c>
      <c r="D367" s="8">
        <v>-0.63156452012524955</v>
      </c>
      <c r="E367" s="9">
        <v>-3.8733079938033765</v>
      </c>
      <c r="F367" s="33">
        <v>-3.9090685296639283</v>
      </c>
      <c r="G367" s="9">
        <v>-1.0880000000000001</v>
      </c>
      <c r="H367" s="9">
        <v>-2.1661000000000001</v>
      </c>
      <c r="I367" s="87">
        <v>-3.4729197002539962</v>
      </c>
      <c r="J367" s="13">
        <v>199007</v>
      </c>
      <c r="K367" s="13">
        <f t="shared" si="33"/>
        <v>5.5466757810826914</v>
      </c>
      <c r="L367" s="13">
        <f t="shared" si="34"/>
        <v>7.1319091358024691</v>
      </c>
      <c r="M367" s="13">
        <f t="shared" si="35"/>
        <v>23.988455454920604</v>
      </c>
      <c r="N367" s="13">
        <f t="shared" si="36"/>
        <v>15.781166888785847</v>
      </c>
      <c r="O367" s="13">
        <f t="shared" si="37"/>
        <v>2.868464396029434</v>
      </c>
      <c r="P367" s="13">
        <f t="shared" si="38"/>
        <v>4.8231120549475124</v>
      </c>
      <c r="Q367" s="13">
        <f t="shared" si="39"/>
        <v>10.564847524979909</v>
      </c>
    </row>
    <row r="368" spans="2:17">
      <c r="B368" s="3">
        <v>199008</v>
      </c>
      <c r="C368" s="7">
        <v>0.61526266666666662</v>
      </c>
      <c r="D368" s="8">
        <v>-1.7240548407172263</v>
      </c>
      <c r="E368" s="9">
        <v>-12.361133738722286</v>
      </c>
      <c r="F368" s="33">
        <v>-9.8815055625246622</v>
      </c>
      <c r="G368" s="9">
        <v>-2.2507999999999999</v>
      </c>
      <c r="H368" s="9">
        <v>-10.2638</v>
      </c>
      <c r="I368" s="87">
        <v>-5.3881278464252693</v>
      </c>
      <c r="J368" s="13">
        <v>199008</v>
      </c>
      <c r="K368" s="13">
        <f t="shared" si="33"/>
        <v>5.580802406404735</v>
      </c>
      <c r="L368" s="13">
        <f t="shared" si="34"/>
        <v>7.0089511111111129</v>
      </c>
      <c r="M368" s="13">
        <f t="shared" si="35"/>
        <v>21.023210394284046</v>
      </c>
      <c r="N368" s="13">
        <f t="shared" si="36"/>
        <v>14.221750004839175</v>
      </c>
      <c r="O368" s="13">
        <f t="shared" si="37"/>
        <v>2.8039009994036035</v>
      </c>
      <c r="P368" s="13">
        <f t="shared" si="38"/>
        <v>4.3280774798518094</v>
      </c>
      <c r="Q368" s="13">
        <f t="shared" si="39"/>
        <v>9.995600033554096</v>
      </c>
    </row>
    <row r="369" spans="2:17">
      <c r="B369" s="3">
        <v>199009</v>
      </c>
      <c r="C369" s="7">
        <v>0.63116775000000003</v>
      </c>
      <c r="D369" s="8">
        <v>-1.1181257744065753</v>
      </c>
      <c r="E369" s="9">
        <v>-20.205593014258859</v>
      </c>
      <c r="F369" s="33">
        <v>-11.135908403232285</v>
      </c>
      <c r="G369" s="9">
        <v>-3.2202000000000002</v>
      </c>
      <c r="H369" s="9">
        <v>-11.349299999999999</v>
      </c>
      <c r="I369" s="87">
        <v>-4.3925933921546036</v>
      </c>
      <c r="J369" s="13">
        <v>199009</v>
      </c>
      <c r="K369" s="13">
        <f t="shared" si="33"/>
        <v>5.6160266313851857</v>
      </c>
      <c r="L369" s="13">
        <f t="shared" si="34"/>
        <v>6.9305822222222231</v>
      </c>
      <c r="M369" s="13">
        <f t="shared" si="35"/>
        <v>16.775346063483646</v>
      </c>
      <c r="N369" s="13">
        <f t="shared" si="36"/>
        <v>12.638028950963601</v>
      </c>
      <c r="O369" s="13">
        <f t="shared" si="37"/>
        <v>2.7136097794208087</v>
      </c>
      <c r="P369" s="13">
        <f t="shared" si="38"/>
        <v>3.8368709824309883</v>
      </c>
      <c r="Q369" s="13">
        <f t="shared" si="39"/>
        <v>9.5565339669739942</v>
      </c>
    </row>
    <row r="370" spans="2:17">
      <c r="B370" s="3">
        <v>199010</v>
      </c>
      <c r="C370" s="7">
        <v>0.63766566666666669</v>
      </c>
      <c r="D370" s="8">
        <v>3.9266791687784464</v>
      </c>
      <c r="E370" s="9">
        <v>18.156002468234078</v>
      </c>
      <c r="F370" s="33">
        <v>9.0624620804024225</v>
      </c>
      <c r="G370" s="9">
        <v>-3.3809999999999998</v>
      </c>
      <c r="H370" s="9">
        <v>-3.3</v>
      </c>
      <c r="I370" s="87">
        <v>7.6599660883797283</v>
      </c>
      <c r="J370" s="13">
        <v>199010</v>
      </c>
      <c r="K370" s="13">
        <f t="shared" si="33"/>
        <v>5.6518381050443862</v>
      </c>
      <c r="L370" s="13">
        <f t="shared" si="34"/>
        <v>7.2027239506172851</v>
      </c>
      <c r="M370" s="13">
        <f t="shared" si="35"/>
        <v>19.821078308824546</v>
      </c>
      <c r="N370" s="13">
        <f t="shared" si="36"/>
        <v>13.783345532354957</v>
      </c>
      <c r="O370" s="13">
        <f t="shared" si="37"/>
        <v>2.621862632778591</v>
      </c>
      <c r="P370" s="13">
        <f t="shared" si="38"/>
        <v>3.7102542400107654</v>
      </c>
      <c r="Q370" s="13">
        <f t="shared" si="39"/>
        <v>10.288561228068692</v>
      </c>
    </row>
    <row r="371" spans="2:17">
      <c r="B371" s="3">
        <v>199011</v>
      </c>
      <c r="C371" s="7">
        <v>0.66028641666666665</v>
      </c>
      <c r="D371" s="8">
        <v>1.6220955089967237</v>
      </c>
      <c r="E371" s="9">
        <v>-10.989432622979656</v>
      </c>
      <c r="F371" s="33">
        <v>-4.5471556255331276</v>
      </c>
      <c r="G371" s="9">
        <v>4.4992000000000001</v>
      </c>
      <c r="H371" s="9">
        <v>5.7842000000000002</v>
      </c>
      <c r="I371" s="87">
        <v>0.9016453872012149</v>
      </c>
      <c r="J371" s="13">
        <v>199011</v>
      </c>
      <c r="K371" s="13">
        <f t="shared" si="33"/>
        <v>5.6891564243439854</v>
      </c>
      <c r="L371" s="13">
        <f t="shared" si="34"/>
        <v>7.3195590123456791</v>
      </c>
      <c r="M371" s="13">
        <f t="shared" si="35"/>
        <v>17.642854262928239</v>
      </c>
      <c r="N371" s="13">
        <f t="shared" si="36"/>
        <v>13.15659536059381</v>
      </c>
      <c r="O371" s="13">
        <f t="shared" si="37"/>
        <v>2.7398254763525651</v>
      </c>
      <c r="P371" s="13">
        <f t="shared" si="38"/>
        <v>3.9248627657614681</v>
      </c>
      <c r="Q371" s="13">
        <f t="shared" si="39"/>
        <v>10.381327565790945</v>
      </c>
    </row>
    <row r="372" spans="2:17">
      <c r="B372" s="3">
        <v>199012</v>
      </c>
      <c r="C372" s="7">
        <v>0.67942708333333324</v>
      </c>
      <c r="D372" s="8">
        <v>1.5986458605379061</v>
      </c>
      <c r="E372" s="9">
        <v>4.9853021295448219</v>
      </c>
      <c r="F372" s="33">
        <v>3.283106571158112</v>
      </c>
      <c r="G372" s="9">
        <v>3.331</v>
      </c>
      <c r="H372" s="9">
        <v>3.419</v>
      </c>
      <c r="I372" s="87">
        <v>2.9565584984956041</v>
      </c>
      <c r="J372" s="13">
        <v>199012</v>
      </c>
      <c r="K372" s="13">
        <f t="shared" si="33"/>
        <v>5.7278100939041767</v>
      </c>
      <c r="L372" s="13">
        <f t="shared" si="34"/>
        <v>7.4365728395061721</v>
      </c>
      <c r="M372" s="13">
        <f t="shared" si="35"/>
        <v>18.522403852210491</v>
      </c>
      <c r="N372" s="13">
        <f t="shared" si="36"/>
        <v>13.588540407418149</v>
      </c>
      <c r="O372" s="13">
        <f t="shared" si="37"/>
        <v>2.8310890629698688</v>
      </c>
      <c r="P372" s="13">
        <f t="shared" si="38"/>
        <v>4.0590538237228522</v>
      </c>
      <c r="Q372" s="13">
        <f t="shared" si="39"/>
        <v>10.688257588194006</v>
      </c>
    </row>
    <row r="373" spans="2:17">
      <c r="B373" s="3">
        <v>199101</v>
      </c>
      <c r="C373" s="7">
        <v>0.66689141666666663</v>
      </c>
      <c r="D373" s="8">
        <v>1.3149094299378605</v>
      </c>
      <c r="E373" s="9">
        <v>-1.3167349080167368</v>
      </c>
      <c r="F373" s="33">
        <v>2.0224957337446225</v>
      </c>
      <c r="G373" s="9">
        <v>-1.1231</v>
      </c>
      <c r="H373" s="9">
        <v>0.49309999999999998</v>
      </c>
      <c r="I373" s="87">
        <v>1.1232467385643901</v>
      </c>
      <c r="J373" s="13">
        <v>199101</v>
      </c>
      <c r="K373" s="13">
        <f t="shared" si="33"/>
        <v>5.7660083677833907</v>
      </c>
      <c r="L373" s="13">
        <f t="shared" si="34"/>
        <v>7.5343570370370365</v>
      </c>
      <c r="M373" s="13">
        <f t="shared" si="35"/>
        <v>18.278512894884599</v>
      </c>
      <c r="N373" s="13">
        <f t="shared" si="36"/>
        <v>13.863368057436345</v>
      </c>
      <c r="O373" s="13">
        <f t="shared" si="37"/>
        <v>2.7992931017036544</v>
      </c>
      <c r="P373" s="13">
        <f t="shared" si="38"/>
        <v>4.0790690181276297</v>
      </c>
      <c r="Q373" s="13">
        <f t="shared" si="39"/>
        <v>10.808313092962756</v>
      </c>
    </row>
    <row r="374" spans="2:17">
      <c r="B374" s="3">
        <v>199102</v>
      </c>
      <c r="C374" s="7">
        <v>0.67077849999999994</v>
      </c>
      <c r="D374" s="8">
        <v>1.0217556145926565</v>
      </c>
      <c r="E374" s="9">
        <v>14.590665071742691</v>
      </c>
      <c r="F374" s="33">
        <v>9.0240509511438916</v>
      </c>
      <c r="G374" s="9">
        <v>1.2225999999999999</v>
      </c>
      <c r="H374" s="9">
        <v>9.3225999999999996</v>
      </c>
      <c r="I374" s="87">
        <v>2.5848317993233865</v>
      </c>
      <c r="J374" s="13">
        <v>199102</v>
      </c>
      <c r="K374" s="13">
        <f t="shared" si="33"/>
        <v>5.8046855122226821</v>
      </c>
      <c r="L374" s="13">
        <f t="shared" si="34"/>
        <v>7.6113397530864191</v>
      </c>
      <c r="M374" s="13">
        <f t="shared" si="35"/>
        <v>20.945469491472512</v>
      </c>
      <c r="N374" s="13">
        <f t="shared" si="36"/>
        <v>15.114405454484007</v>
      </c>
      <c r="O374" s="13">
        <f t="shared" si="37"/>
        <v>2.8335172591650837</v>
      </c>
      <c r="P374" s="13">
        <f t="shared" si="38"/>
        <v>4.4593443064115963</v>
      </c>
      <c r="Q374" s="13">
        <f t="shared" si="39"/>
        <v>11.087689806760089</v>
      </c>
    </row>
    <row r="375" spans="2:17">
      <c r="B375" s="3">
        <v>199103</v>
      </c>
      <c r="C375" s="7">
        <v>0.68255208333333339</v>
      </c>
      <c r="D375" s="8">
        <v>-0.31880307504792427</v>
      </c>
      <c r="E375" s="9">
        <v>0.8804929953907692</v>
      </c>
      <c r="F375" s="33">
        <v>-1.0924039035068778</v>
      </c>
      <c r="G375" s="9">
        <v>3.1352000000000002</v>
      </c>
      <c r="H375" s="9">
        <v>4.2016999999999998</v>
      </c>
      <c r="I375" s="87">
        <v>-0.5455507311619987</v>
      </c>
      <c r="J375" s="13">
        <v>199103</v>
      </c>
      <c r="K375" s="13">
        <f t="shared" si="33"/>
        <v>5.8443055141173064</v>
      </c>
      <c r="L375" s="13">
        <f t="shared" si="34"/>
        <v>7.5870745679012348</v>
      </c>
      <c r="M375" s="13">
        <f t="shared" si="35"/>
        <v>21.129892883196639</v>
      </c>
      <c r="N375" s="13">
        <f t="shared" si="36"/>
        <v>14.949295099307367</v>
      </c>
      <c r="O375" s="13">
        <f t="shared" si="37"/>
        <v>2.9223536922744273</v>
      </c>
      <c r="P375" s="13">
        <f t="shared" si="38"/>
        <v>4.6467125761340924</v>
      </c>
      <c r="Q375" s="13">
        <f t="shared" si="39"/>
        <v>11.027200833950335</v>
      </c>
    </row>
    <row r="376" spans="2:17">
      <c r="B376" s="3">
        <v>199104</v>
      </c>
      <c r="C376" s="7">
        <v>0.68018350000000005</v>
      </c>
      <c r="D376" s="8">
        <v>0.19070770522915392</v>
      </c>
      <c r="E376" s="9">
        <v>-0.36841894783148366</v>
      </c>
      <c r="F376" s="33">
        <v>-5.2534559346950616E-2</v>
      </c>
      <c r="G376" s="9">
        <v>-2.3504999999999998</v>
      </c>
      <c r="H376" s="9">
        <v>-3.0990000000000002</v>
      </c>
      <c r="I376" s="87">
        <v>-0.82015494541424794</v>
      </c>
      <c r="J376" s="13">
        <v>199104</v>
      </c>
      <c r="K376" s="13">
        <f t="shared" si="33"/>
        <v>5.8840575159139226</v>
      </c>
      <c r="L376" s="13">
        <f t="shared" si="34"/>
        <v>7.6015437037037037</v>
      </c>
      <c r="M376" s="13">
        <f t="shared" si="35"/>
        <v>21.052046354158445</v>
      </c>
      <c r="N376" s="13">
        <f t="shared" si="36"/>
        <v>14.941441553001471</v>
      </c>
      <c r="O376" s="13">
        <f t="shared" si="37"/>
        <v>2.8536637687375168</v>
      </c>
      <c r="P376" s="13">
        <f t="shared" si="38"/>
        <v>4.5027109533996974</v>
      </c>
      <c r="Q376" s="13">
        <f t="shared" si="39"/>
        <v>10.936760700969929</v>
      </c>
    </row>
    <row r="377" spans="2:17">
      <c r="B377" s="3">
        <v>199105</v>
      </c>
      <c r="C377" s="7">
        <v>0.6640625</v>
      </c>
      <c r="D377" s="8">
        <v>0.88722719478810941</v>
      </c>
      <c r="E377" s="9">
        <v>7.5260778597852074E-2</v>
      </c>
      <c r="F377" s="33">
        <v>1.240031848322376</v>
      </c>
      <c r="G377" s="9">
        <v>1.3184</v>
      </c>
      <c r="H377" s="9">
        <v>5.0961999999999996</v>
      </c>
      <c r="I377" s="87">
        <v>0.66815389544429382</v>
      </c>
      <c r="J377" s="13">
        <v>199105</v>
      </c>
      <c r="K377" s="13">
        <f t="shared" si="33"/>
        <v>5.9231313353555386</v>
      </c>
      <c r="L377" s="13">
        <f t="shared" si="34"/>
        <v>7.6689866666666662</v>
      </c>
      <c r="M377" s="13">
        <f t="shared" si="35"/>
        <v>21.067890288155365</v>
      </c>
      <c r="N377" s="13">
        <f t="shared" si="36"/>
        <v>15.126720186857163</v>
      </c>
      <c r="O377" s="13">
        <f t="shared" si="37"/>
        <v>2.8912864718645523</v>
      </c>
      <c r="P377" s="13">
        <f t="shared" si="38"/>
        <v>4.7321781090068527</v>
      </c>
      <c r="Q377" s="13">
        <f t="shared" si="39"/>
        <v>11.009835093628881</v>
      </c>
    </row>
    <row r="378" spans="2:17">
      <c r="B378" s="3">
        <v>199106</v>
      </c>
      <c r="C378" s="7">
        <v>0.66367183333333335</v>
      </c>
      <c r="D378" s="8">
        <v>-0.1312066725315475</v>
      </c>
      <c r="E378" s="9">
        <v>-7.397584441759375</v>
      </c>
      <c r="F378" s="33">
        <v>-3.9814322711060557</v>
      </c>
      <c r="G378" s="9">
        <v>-1.9392</v>
      </c>
      <c r="H378" s="9">
        <v>-6.1108000000000002</v>
      </c>
      <c r="I378" s="87">
        <v>-1.0788874718460089</v>
      </c>
      <c r="J378" s="13">
        <v>199106</v>
      </c>
      <c r="K378" s="13">
        <f t="shared" si="33"/>
        <v>5.9624414896796338</v>
      </c>
      <c r="L378" s="13">
        <f t="shared" si="34"/>
        <v>7.6589244444444446</v>
      </c>
      <c r="M378" s="13">
        <f t="shared" si="35"/>
        <v>19.50937531399185</v>
      </c>
      <c r="N378" s="13">
        <f t="shared" si="36"/>
        <v>14.524460067777717</v>
      </c>
      <c r="O378" s="13">
        <f t="shared" si="37"/>
        <v>2.835218644602155</v>
      </c>
      <c r="P378" s="13">
        <f t="shared" si="38"/>
        <v>4.4430041691216617</v>
      </c>
      <c r="Q378" s="13">
        <f t="shared" si="39"/>
        <v>10.891051362132814</v>
      </c>
    </row>
    <row r="379" spans="2:17">
      <c r="B379" s="3">
        <v>199107</v>
      </c>
      <c r="C379" s="7">
        <v>0.61582875000000004</v>
      </c>
      <c r="D379" s="8">
        <v>1.606130816034379</v>
      </c>
      <c r="E379" s="9">
        <v>2.2073393899362248</v>
      </c>
      <c r="F379" s="33">
        <v>0.1622135267524305</v>
      </c>
      <c r="G379" s="9">
        <v>1.9433</v>
      </c>
      <c r="H379" s="9">
        <v>5.2497999999999996</v>
      </c>
      <c r="I379" s="87">
        <v>2.5770457766300634</v>
      </c>
      <c r="J379" s="13">
        <v>199107</v>
      </c>
      <c r="K379" s="13">
        <f t="shared" si="33"/>
        <v>5.9991599185750086</v>
      </c>
      <c r="L379" s="13">
        <f t="shared" si="34"/>
        <v>7.7819367901234564</v>
      </c>
      <c r="M379" s="13">
        <f t="shared" si="35"/>
        <v>19.940013440028086</v>
      </c>
      <c r="N379" s="13">
        <f t="shared" si="36"/>
        <v>14.548020706695407</v>
      </c>
      <c r="O379" s="13">
        <f t="shared" si="37"/>
        <v>2.8903154485227089</v>
      </c>
      <c r="P379" s="13">
        <f t="shared" si="38"/>
        <v>4.6762530019922108</v>
      </c>
      <c r="Q379" s="13">
        <f t="shared" si="39"/>
        <v>11.171718741291269</v>
      </c>
    </row>
    <row r="380" spans="2:17">
      <c r="B380" s="3">
        <v>199108</v>
      </c>
      <c r="C380" s="7">
        <v>0.61848958333333337</v>
      </c>
      <c r="D380" s="8">
        <v>1.2445725847423095</v>
      </c>
      <c r="E380" s="9">
        <v>-6.8233225093892846</v>
      </c>
      <c r="F380" s="33">
        <v>-3.0150962441464424</v>
      </c>
      <c r="G380" s="9">
        <v>1.6544000000000001</v>
      </c>
      <c r="H380" s="9">
        <v>1.4910000000000001</v>
      </c>
      <c r="I380" s="87">
        <v>0.52211698876795953</v>
      </c>
      <c r="J380" s="13">
        <v>199108</v>
      </c>
      <c r="K380" s="13">
        <f t="shared" si="33"/>
        <v>6.0362640977589033</v>
      </c>
      <c r="L380" s="13">
        <f t="shared" si="34"/>
        <v>7.8787886419753086</v>
      </c>
      <c r="M380" s="13">
        <f t="shared" si="35"/>
        <v>18.579442014599401</v>
      </c>
      <c r="N380" s="13">
        <f t="shared" si="36"/>
        <v>14.109383880770187</v>
      </c>
      <c r="O380" s="13">
        <f t="shared" si="37"/>
        <v>2.9381328273030682</v>
      </c>
      <c r="P380" s="13">
        <f t="shared" si="38"/>
        <v>4.7459759342519146</v>
      </c>
      <c r="Q380" s="13">
        <f t="shared" si="39"/>
        <v>11.230048182776924</v>
      </c>
    </row>
    <row r="381" spans="2:17">
      <c r="B381" s="3">
        <v>199109</v>
      </c>
      <c r="C381" s="7">
        <v>0.58086616666666668</v>
      </c>
      <c r="D381" s="8">
        <v>2.1311479417121637</v>
      </c>
      <c r="E381" s="9">
        <v>6.0603304187654139</v>
      </c>
      <c r="F381" s="33">
        <v>2.5653862241822756</v>
      </c>
      <c r="G381" s="9">
        <v>0.58650000000000002</v>
      </c>
      <c r="H381" s="9">
        <v>-2.6743000000000001</v>
      </c>
      <c r="I381" s="87">
        <v>5.397204231203693</v>
      </c>
      <c r="J381" s="13">
        <v>199109</v>
      </c>
      <c r="K381" s="13">
        <f t="shared" si="33"/>
        <v>6.0713267136334315</v>
      </c>
      <c r="L381" s="13">
        <f t="shared" si="34"/>
        <v>8.0466972839506177</v>
      </c>
      <c r="M381" s="13">
        <f t="shared" si="35"/>
        <v>19.705417590647052</v>
      </c>
      <c r="N381" s="13">
        <f t="shared" si="36"/>
        <v>14.471344071164459</v>
      </c>
      <c r="O381" s="13">
        <f t="shared" si="37"/>
        <v>2.9553649763352006</v>
      </c>
      <c r="P381" s="13">
        <f t="shared" si="38"/>
        <v>4.6190542998422162</v>
      </c>
      <c r="Q381" s="13">
        <f t="shared" si="39"/>
        <v>11.836156818463973</v>
      </c>
    </row>
    <row r="382" spans="2:17">
      <c r="B382" s="3">
        <v>199110</v>
      </c>
      <c r="C382" s="7">
        <v>0.56605108333333332</v>
      </c>
      <c r="D382" s="8">
        <v>0.88647979614302486</v>
      </c>
      <c r="E382" s="9">
        <v>3.018364262052553</v>
      </c>
      <c r="F382" s="33">
        <v>3.3483404408364503</v>
      </c>
      <c r="G382" s="9">
        <v>-0.92810000000000004</v>
      </c>
      <c r="H382" s="9">
        <v>-1.0728</v>
      </c>
      <c r="I382" s="87">
        <v>1.9382240052408879</v>
      </c>
      <c r="J382" s="13">
        <v>199110</v>
      </c>
      <c r="K382" s="13">
        <f t="shared" ref="K382:K445" si="40">K381*(1+C382/100)</f>
        <v>6.1056935242686601</v>
      </c>
      <c r="L382" s="13">
        <f t="shared" ref="L382:L445" si="41">L381*(1+D382/100)</f>
        <v>8.1180296296296302</v>
      </c>
      <c r="M382" s="13">
        <f t="shared" ref="M382:M445" si="42">M381*(1+E382/100)</f>
        <v>20.300198872891361</v>
      </c>
      <c r="N382" s="13">
        <f t="shared" ref="N382:N445" si="43">N381*(1+F382/100)</f>
        <v>14.955893937031847</v>
      </c>
      <c r="O382" s="13">
        <f t="shared" ref="O382:O445" si="44">O381*(1+G382/100)</f>
        <v>2.9279362339898336</v>
      </c>
      <c r="P382" s="13">
        <f t="shared" ref="P382:P445" si="45">P381*(1+H382/100)</f>
        <v>4.569501085313509</v>
      </c>
      <c r="Q382" s="13">
        <f t="shared" ref="Q382:Q445" si="46">Q381*(1+I382/100)</f>
        <v>12.065568051217397</v>
      </c>
    </row>
    <row r="383" spans="2:17">
      <c r="B383" s="3">
        <v>199111</v>
      </c>
      <c r="C383" s="7">
        <v>0.52708333333333335</v>
      </c>
      <c r="D383" s="8">
        <v>0.80956821609086127</v>
      </c>
      <c r="E383" s="9">
        <v>-8.2663419862739289</v>
      </c>
      <c r="F383" s="33">
        <v>-2.5876613792781944</v>
      </c>
      <c r="G383" s="9">
        <v>0.96989999999999998</v>
      </c>
      <c r="H383" s="9">
        <v>-3.8334999999999999</v>
      </c>
      <c r="I383" s="87">
        <v>-1.9624042903631664</v>
      </c>
      <c r="J383" s="13">
        <v>199111</v>
      </c>
      <c r="K383" s="13">
        <f t="shared" si="40"/>
        <v>6.1378756172194926</v>
      </c>
      <c r="L383" s="13">
        <f t="shared" si="41"/>
        <v>8.18375061728395</v>
      </c>
      <c r="M383" s="13">
        <f t="shared" si="42"/>
        <v>18.622115010164435</v>
      </c>
      <c r="N383" s="13">
        <f t="shared" si="43"/>
        <v>14.568886045697464</v>
      </c>
      <c r="O383" s="13">
        <f t="shared" si="44"/>
        <v>2.9563342875233007</v>
      </c>
      <c r="P383" s="13">
        <f t="shared" si="45"/>
        <v>4.3943292612080151</v>
      </c>
      <c r="Q383" s="13">
        <f t="shared" si="46"/>
        <v>11.828792826123619</v>
      </c>
    </row>
    <row r="384" spans="2:17">
      <c r="B384" s="3">
        <v>199112</v>
      </c>
      <c r="C384" s="7">
        <v>0.52369791666666665</v>
      </c>
      <c r="D384" s="8">
        <v>1.7854049231554647</v>
      </c>
      <c r="E384" s="9">
        <v>-0.92738596272304852</v>
      </c>
      <c r="F384" s="33">
        <v>-9.4096782527985923E-2</v>
      </c>
      <c r="G384" s="9">
        <v>0.82920000000000005</v>
      </c>
      <c r="H384" s="9">
        <v>4.8277000000000001</v>
      </c>
      <c r="I384" s="87">
        <v>2.7973302849990542</v>
      </c>
      <c r="J384" s="13">
        <v>199112</v>
      </c>
      <c r="K384" s="13">
        <f t="shared" si="40"/>
        <v>6.1700195439544627</v>
      </c>
      <c r="L384" s="13">
        <f t="shared" si="41"/>
        <v>8.3298637037037029</v>
      </c>
      <c r="M384" s="13">
        <f t="shared" si="42"/>
        <v>18.449416129598028</v>
      </c>
      <c r="N384" s="13">
        <f t="shared" si="43"/>
        <v>14.555177192678295</v>
      </c>
      <c r="O384" s="13">
        <f t="shared" si="44"/>
        <v>2.9808482114354438</v>
      </c>
      <c r="P384" s="13">
        <f t="shared" si="45"/>
        <v>4.6064742949513544</v>
      </c>
      <c r="Q384" s="13">
        <f t="shared" si="46"/>
        <v>12.159683230198569</v>
      </c>
    </row>
    <row r="385" spans="2:17">
      <c r="B385" s="3">
        <v>199201</v>
      </c>
      <c r="C385" s="7">
        <v>0.455455</v>
      </c>
      <c r="D385" s="8">
        <v>1.0987448759406382</v>
      </c>
      <c r="E385" s="9">
        <v>-4.8778532865395352</v>
      </c>
      <c r="F385" s="33">
        <v>3.1033293743534918</v>
      </c>
      <c r="G385" s="9">
        <v>-1.7343999999999999</v>
      </c>
      <c r="H385" s="9">
        <v>9.2499999999999999E-2</v>
      </c>
      <c r="I385" s="87">
        <v>2.2177801015947027</v>
      </c>
      <c r="J385" s="13">
        <v>199201</v>
      </c>
      <c r="K385" s="13">
        <f t="shared" si="40"/>
        <v>6.1981212064683797</v>
      </c>
      <c r="L385" s="13">
        <f t="shared" si="41"/>
        <v>8.421387654320986</v>
      </c>
      <c r="M385" s="13">
        <f t="shared" si="42"/>
        <v>17.549480678573076</v>
      </c>
      <c r="N385" s="13">
        <f t="shared" si="43"/>
        <v>15.006872281987881</v>
      </c>
      <c r="O385" s="13">
        <f t="shared" si="44"/>
        <v>2.9291483800563074</v>
      </c>
      <c r="P385" s="13">
        <f t="shared" si="45"/>
        <v>4.6107352836741846</v>
      </c>
      <c r="Q385" s="13">
        <f t="shared" si="46"/>
        <v>12.42935826529486</v>
      </c>
    </row>
    <row r="386" spans="2:17">
      <c r="B386" s="3">
        <v>199202</v>
      </c>
      <c r="C386" s="7">
        <v>0.46820174999999997</v>
      </c>
      <c r="D386" s="8">
        <v>0.23505700652837191</v>
      </c>
      <c r="E386" s="9">
        <v>-4.6723684448109264</v>
      </c>
      <c r="F386" s="33">
        <v>-0.61065487471048119</v>
      </c>
      <c r="G386" s="9">
        <v>2.8837000000000002</v>
      </c>
      <c r="H386" s="9">
        <v>3.7808999999999999</v>
      </c>
      <c r="I386" s="87">
        <v>4.1059387361599864E-2</v>
      </c>
      <c r="J386" s="13">
        <v>199202</v>
      </c>
      <c r="K386" s="13">
        <f t="shared" si="40"/>
        <v>6.2271409184241859</v>
      </c>
      <c r="L386" s="13">
        <f t="shared" si="41"/>
        <v>8.4411827160493829</v>
      </c>
      <c r="M386" s="13">
        <f t="shared" si="42"/>
        <v>16.729504281119237</v>
      </c>
      <c r="N386" s="13">
        <f t="shared" si="43"/>
        <v>14.915232084856347</v>
      </c>
      <c r="O386" s="13">
        <f t="shared" si="44"/>
        <v>3.0136162318919912</v>
      </c>
      <c r="P386" s="13">
        <f t="shared" si="45"/>
        <v>4.7850625740146215</v>
      </c>
      <c r="Q386" s="13">
        <f t="shared" si="46"/>
        <v>12.43446168365157</v>
      </c>
    </row>
    <row r="387" spans="2:17">
      <c r="B387" s="3">
        <v>199203</v>
      </c>
      <c r="C387" s="7">
        <v>0.46217749999999996</v>
      </c>
      <c r="D387" s="8">
        <v>0.6825501897077757</v>
      </c>
      <c r="E387" s="9">
        <v>-8.3291241539549361</v>
      </c>
      <c r="F387" s="33">
        <v>-2.4140079760717859</v>
      </c>
      <c r="G387" s="9">
        <v>1.9088000000000001</v>
      </c>
      <c r="H387" s="9">
        <v>-1.89E-2</v>
      </c>
      <c r="I387" s="87">
        <v>0.18876939817585003</v>
      </c>
      <c r="J387" s="13">
        <v>199203</v>
      </c>
      <c r="K387" s="13">
        <f t="shared" si="40"/>
        <v>6.2559213626424359</v>
      </c>
      <c r="L387" s="13">
        <f t="shared" si="41"/>
        <v>8.4987980246913573</v>
      </c>
      <c r="M387" s="13">
        <f t="shared" si="42"/>
        <v>15.336083099203609</v>
      </c>
      <c r="N387" s="13">
        <f t="shared" si="43"/>
        <v>14.555177192678297</v>
      </c>
      <c r="O387" s="13">
        <f t="shared" si="44"/>
        <v>3.0711401385263457</v>
      </c>
      <c r="P387" s="13">
        <f t="shared" si="45"/>
        <v>4.7841581971881331</v>
      </c>
      <c r="Q387" s="13">
        <f t="shared" si="46"/>
        <v>12.457934142138205</v>
      </c>
    </row>
    <row r="388" spans="2:17">
      <c r="B388" s="3">
        <v>199204</v>
      </c>
      <c r="C388" s="7">
        <v>0.390625</v>
      </c>
      <c r="D388" s="8">
        <v>-0.17816898552278637</v>
      </c>
      <c r="E388" s="9">
        <v>-7.1209157529340539</v>
      </c>
      <c r="F388" s="33">
        <v>-0.3275736561817566</v>
      </c>
      <c r="G388" s="9">
        <v>1.3435999999999999</v>
      </c>
      <c r="H388" s="9">
        <v>4.2317</v>
      </c>
      <c r="I388" s="87">
        <v>-1.8013040119318964</v>
      </c>
      <c r="J388" s="13">
        <v>199204</v>
      </c>
      <c r="K388" s="13">
        <f t="shared" si="40"/>
        <v>6.2803585554652583</v>
      </c>
      <c r="L388" s="13">
        <f t="shared" si="41"/>
        <v>8.4836558024691335</v>
      </c>
      <c r="M388" s="13">
        <f t="shared" si="42"/>
        <v>14.244013541909363</v>
      </c>
      <c r="N388" s="13">
        <f t="shared" si="43"/>
        <v>14.507498266584507</v>
      </c>
      <c r="O388" s="13">
        <f t="shared" si="44"/>
        <v>3.1124039774275856</v>
      </c>
      <c r="P388" s="13">
        <f t="shared" si="45"/>
        <v>4.9866094196185431</v>
      </c>
      <c r="Q388" s="13">
        <f t="shared" si="46"/>
        <v>12.233528874632036</v>
      </c>
    </row>
    <row r="389" spans="2:17">
      <c r="B389" s="3">
        <v>199205</v>
      </c>
      <c r="C389" s="7">
        <v>0.38782891666666663</v>
      </c>
      <c r="D389" s="8">
        <v>0.75902521176085536</v>
      </c>
      <c r="E389" s="9">
        <v>4.4759849614024239</v>
      </c>
      <c r="F389" s="33">
        <v>0.1953963342366416</v>
      </c>
      <c r="G389" s="9">
        <v>-1.6298999999999999</v>
      </c>
      <c r="H389" s="9">
        <v>-1.4921</v>
      </c>
      <c r="I389" s="87">
        <v>1.2507744147816013</v>
      </c>
      <c r="J389" s="13">
        <v>199205</v>
      </c>
      <c r="K389" s="13">
        <f t="shared" si="40"/>
        <v>6.3047156020137018</v>
      </c>
      <c r="L389" s="13">
        <f t="shared" si="41"/>
        <v>8.5480488888888875</v>
      </c>
      <c r="M389" s="13">
        <f t="shared" si="42"/>
        <v>14.881573445945349</v>
      </c>
      <c r="N389" s="13">
        <f t="shared" si="43"/>
        <v>14.535845386386859</v>
      </c>
      <c r="O389" s="13">
        <f t="shared" si="44"/>
        <v>3.0616749049994936</v>
      </c>
      <c r="P389" s="13">
        <f t="shared" si="45"/>
        <v>4.9122042204684151</v>
      </c>
      <c r="Q389" s="13">
        <f t="shared" si="46"/>
        <v>12.386542723820854</v>
      </c>
    </row>
    <row r="390" spans="2:17">
      <c r="B390" s="3">
        <v>199206</v>
      </c>
      <c r="C390" s="7">
        <v>0.39074333333333339</v>
      </c>
      <c r="D390" s="8">
        <v>1.2201701475563098</v>
      </c>
      <c r="E390" s="9">
        <v>-10.147704930832081</v>
      </c>
      <c r="F390" s="33">
        <v>-1.3414493791480631</v>
      </c>
      <c r="G390" s="9">
        <v>1.1574</v>
      </c>
      <c r="H390" s="9">
        <v>-3.0055000000000001</v>
      </c>
      <c r="I390" s="87">
        <v>0.13345755335506615</v>
      </c>
      <c r="J390" s="13">
        <v>199206</v>
      </c>
      <c r="K390" s="13">
        <f t="shared" si="40"/>
        <v>6.3293508579141973</v>
      </c>
      <c r="L390" s="13">
        <f t="shared" si="41"/>
        <v>8.6523496296296294</v>
      </c>
      <c r="M390" s="13">
        <f t="shared" si="42"/>
        <v>13.371435283585756</v>
      </c>
      <c r="N390" s="13">
        <f t="shared" si="43"/>
        <v>14.34085437869725</v>
      </c>
      <c r="O390" s="13">
        <f t="shared" si="44"/>
        <v>3.0971107303499577</v>
      </c>
      <c r="P390" s="13">
        <f t="shared" si="45"/>
        <v>4.7645679226222368</v>
      </c>
      <c r="Q390" s="13">
        <f t="shared" si="46"/>
        <v>12.403073500685347</v>
      </c>
    </row>
    <row r="391" spans="2:17">
      <c r="B391" s="3">
        <v>199207</v>
      </c>
      <c r="C391" s="7">
        <v>0.37092383333333334</v>
      </c>
      <c r="D391" s="8">
        <v>2.0024589909439117</v>
      </c>
      <c r="E391" s="9">
        <v>-1.3665950455005182</v>
      </c>
      <c r="F391" s="33">
        <v>2.1049902786778985</v>
      </c>
      <c r="G391" s="9">
        <v>3.8008999999999999</v>
      </c>
      <c r="H391" s="9">
        <v>1.7313000000000001</v>
      </c>
      <c r="I391" s="87">
        <v>2.2022391384874984</v>
      </c>
      <c r="J391" s="13">
        <v>199207</v>
      </c>
      <c r="K391" s="13">
        <f t="shared" si="40"/>
        <v>6.3528279287414886</v>
      </c>
      <c r="L391" s="13">
        <f t="shared" si="41"/>
        <v>8.8256093827160509</v>
      </c>
      <c r="M391" s="13">
        <f t="shared" si="42"/>
        <v>13.188701911487964</v>
      </c>
      <c r="N391" s="13">
        <f t="shared" si="43"/>
        <v>14.642727969248181</v>
      </c>
      <c r="O391" s="13">
        <f t="shared" si="44"/>
        <v>3.214828812099829</v>
      </c>
      <c r="P391" s="13">
        <f t="shared" si="45"/>
        <v>4.8470568870665955</v>
      </c>
      <c r="Q391" s="13">
        <f t="shared" si="46"/>
        <v>12.67621883969281</v>
      </c>
    </row>
    <row r="392" spans="2:17">
      <c r="B392" s="3">
        <v>199208</v>
      </c>
      <c r="C392" s="7">
        <v>0.33792158333333333</v>
      </c>
      <c r="D392" s="8">
        <v>0.74001814808408728</v>
      </c>
      <c r="E392" s="9">
        <v>13.650269897967359</v>
      </c>
      <c r="F392" s="33">
        <v>2.0774621067864985</v>
      </c>
      <c r="G392" s="9">
        <v>-1.0117</v>
      </c>
      <c r="H392" s="9">
        <v>-4.9943999999999997</v>
      </c>
      <c r="I392" s="87">
        <v>3.1277848885356141</v>
      </c>
      <c r="J392" s="13">
        <v>199208</v>
      </c>
      <c r="K392" s="13">
        <f t="shared" si="40"/>
        <v>6.3742955054647332</v>
      </c>
      <c r="L392" s="13">
        <f t="shared" si="41"/>
        <v>8.8909204938271618</v>
      </c>
      <c r="M392" s="13">
        <f t="shared" si="42"/>
        <v>14.988995318444452</v>
      </c>
      <c r="N392" s="13">
        <f t="shared" si="43"/>
        <v>14.94692509420914</v>
      </c>
      <c r="O392" s="13">
        <f t="shared" si="44"/>
        <v>3.1823043890078146</v>
      </c>
      <c r="P392" s="13">
        <f t="shared" si="45"/>
        <v>4.6049754778989413</v>
      </c>
      <c r="Q392" s="13">
        <f t="shared" si="46"/>
        <v>13.072703696998428</v>
      </c>
    </row>
    <row r="393" spans="2:17">
      <c r="B393" s="3">
        <v>199209</v>
      </c>
      <c r="C393" s="7">
        <v>0.34153641666666662</v>
      </c>
      <c r="D393" s="8">
        <v>1.0656675468728949</v>
      </c>
      <c r="E393" s="9">
        <v>-5.0899891477456887</v>
      </c>
      <c r="F393" s="33">
        <v>1.1805050335466305</v>
      </c>
      <c r="G393" s="9">
        <v>-1.6856</v>
      </c>
      <c r="H393" s="9">
        <v>-2.7951999999999999</v>
      </c>
      <c r="I393" s="87">
        <v>1.6705507164269593</v>
      </c>
      <c r="J393" s="13">
        <v>199209</v>
      </c>
      <c r="K393" s="13">
        <f t="shared" si="40"/>
        <v>6.3960660459218426</v>
      </c>
      <c r="L393" s="13">
        <f t="shared" si="41"/>
        <v>8.9856681481481484</v>
      </c>
      <c r="M393" s="13">
        <f t="shared" si="42"/>
        <v>14.226057083379521</v>
      </c>
      <c r="N393" s="13">
        <f t="shared" si="43"/>
        <v>15.123374297306723</v>
      </c>
      <c r="O393" s="13">
        <f t="shared" si="44"/>
        <v>3.128663466226699</v>
      </c>
      <c r="P393" s="13">
        <f t="shared" si="45"/>
        <v>4.47625720334071</v>
      </c>
      <c r="Q393" s="13">
        <f t="shared" si="46"/>
        <v>13.291089842265009</v>
      </c>
    </row>
    <row r="394" spans="2:17">
      <c r="B394" s="3">
        <v>199210</v>
      </c>
      <c r="C394" s="7">
        <v>0.33428025</v>
      </c>
      <c r="D394" s="8">
        <v>0.76745531347641727</v>
      </c>
      <c r="E394" s="9">
        <v>-2.415301114468793</v>
      </c>
      <c r="F394" s="33">
        <v>1.753016694372822</v>
      </c>
      <c r="G394" s="9">
        <v>-0.64390000000000003</v>
      </c>
      <c r="H394" s="9">
        <v>0.69210000000000005</v>
      </c>
      <c r="I394" s="87">
        <v>1.4445019293060712</v>
      </c>
      <c r="J394" s="13">
        <v>199210</v>
      </c>
      <c r="K394" s="13">
        <f t="shared" si="40"/>
        <v>6.4174468314903148</v>
      </c>
      <c r="L394" s="13">
        <f t="shared" si="41"/>
        <v>9.05462913580247</v>
      </c>
      <c r="M394" s="13">
        <f t="shared" si="42"/>
        <v>13.882454968099688</v>
      </c>
      <c r="N394" s="13">
        <f t="shared" si="43"/>
        <v>15.388489573490999</v>
      </c>
      <c r="O394" s="13">
        <f t="shared" si="44"/>
        <v>3.1085180021676653</v>
      </c>
      <c r="P394" s="13">
        <f t="shared" si="45"/>
        <v>4.5072373794450309</v>
      </c>
      <c r="Q394" s="13">
        <f t="shared" si="46"/>
        <v>13.483079891462332</v>
      </c>
    </row>
    <row r="395" spans="2:17">
      <c r="B395" s="3">
        <v>199211</v>
      </c>
      <c r="C395" s="7">
        <v>0.32319075000000003</v>
      </c>
      <c r="D395" s="8">
        <v>0.64561751484430996</v>
      </c>
      <c r="E395" s="9">
        <v>3.4824621471505779</v>
      </c>
      <c r="F395" s="33">
        <v>1.1411953711980338</v>
      </c>
      <c r="G395" s="9">
        <v>-1.0228999999999999</v>
      </c>
      <c r="H395" s="9">
        <v>2.6337999999999999</v>
      </c>
      <c r="I395" s="87">
        <v>0.59252742924480795</v>
      </c>
      <c r="J395" s="13">
        <v>199211</v>
      </c>
      <c r="K395" s="13">
        <f t="shared" si="40"/>
        <v>6.43818742603586</v>
      </c>
      <c r="L395" s="13">
        <f t="shared" si="41"/>
        <v>9.1130874074074075</v>
      </c>
      <c r="M395" s="13">
        <f t="shared" si="42"/>
        <v>14.365906207458986</v>
      </c>
      <c r="N395" s="13">
        <f t="shared" si="43"/>
        <v>15.56410230420097</v>
      </c>
      <c r="O395" s="13">
        <f t="shared" si="44"/>
        <v>3.0767209715234922</v>
      </c>
      <c r="P395" s="13">
        <f t="shared" si="45"/>
        <v>4.625948997544854</v>
      </c>
      <c r="Q395" s="13">
        <f t="shared" si="46"/>
        <v>13.562970838126237</v>
      </c>
    </row>
    <row r="396" spans="2:17">
      <c r="B396" s="3">
        <v>199212</v>
      </c>
      <c r="C396" s="7">
        <v>0.31882433333333332</v>
      </c>
      <c r="D396" s="8">
        <v>0.59546975230631016</v>
      </c>
      <c r="E396" s="9">
        <v>-1.1425882491342354</v>
      </c>
      <c r="F396" s="33">
        <v>9.673865336212728E-2</v>
      </c>
      <c r="G396" s="9">
        <v>1.1123000000000001</v>
      </c>
      <c r="H396" s="9">
        <v>1.6773</v>
      </c>
      <c r="I396" s="87">
        <v>0.12407930919706112</v>
      </c>
      <c r="J396" s="13">
        <v>199212</v>
      </c>
      <c r="K396" s="13">
        <f t="shared" si="40"/>
        <v>6.4587139341756687</v>
      </c>
      <c r="L396" s="13">
        <f t="shared" si="41"/>
        <v>9.1673530864197534</v>
      </c>
      <c r="M396" s="13">
        <f t="shared" si="42"/>
        <v>14.201763051250914</v>
      </c>
      <c r="N396" s="13">
        <f t="shared" si="43"/>
        <v>15.579158807177958</v>
      </c>
      <c r="O396" s="13">
        <f t="shared" si="44"/>
        <v>3.1109433388897481</v>
      </c>
      <c r="P396" s="13">
        <f t="shared" si="45"/>
        <v>4.7035400400806733</v>
      </c>
      <c r="Q396" s="13">
        <f t="shared" si="46"/>
        <v>13.579799678648783</v>
      </c>
    </row>
    <row r="397" spans="2:17">
      <c r="B397" s="3">
        <v>199301</v>
      </c>
      <c r="C397" s="7">
        <v>0.31949008333333334</v>
      </c>
      <c r="D397" s="8">
        <v>1.1934405989261876</v>
      </c>
      <c r="E397" s="9">
        <v>-0.66417261050329968</v>
      </c>
      <c r="F397" s="33">
        <v>1.2020987510700909</v>
      </c>
      <c r="G397" s="9">
        <v>1.8803000000000001</v>
      </c>
      <c r="H397" s="9">
        <v>0.3856</v>
      </c>
      <c r="I397" s="87">
        <v>1.1943068782037514</v>
      </c>
      <c r="J397" s="13">
        <v>199301</v>
      </c>
      <c r="K397" s="13">
        <f t="shared" si="40"/>
        <v>6.4793488847062291</v>
      </c>
      <c r="L397" s="13">
        <f t="shared" si="41"/>
        <v>9.2767599999999995</v>
      </c>
      <c r="M397" s="13">
        <f t="shared" si="42"/>
        <v>14.107438830855928</v>
      </c>
      <c r="N397" s="13">
        <f t="shared" si="43"/>
        <v>15.76643568062627</v>
      </c>
      <c r="O397" s="13">
        <f t="shared" si="44"/>
        <v>3.1694384064908916</v>
      </c>
      <c r="P397" s="13">
        <f t="shared" si="45"/>
        <v>4.7216768904752247</v>
      </c>
      <c r="Q397" s="13">
        <f t="shared" si="46"/>
        <v>13.741984160257175</v>
      </c>
    </row>
    <row r="398" spans="2:17">
      <c r="B398" s="3">
        <v>199302</v>
      </c>
      <c r="C398" s="7">
        <v>0.26713266666666668</v>
      </c>
      <c r="D398" s="8">
        <v>1.9285628619059692</v>
      </c>
      <c r="E398" s="9">
        <v>-1.1103623839472831</v>
      </c>
      <c r="F398" s="33">
        <v>1.6387789328483837</v>
      </c>
      <c r="G398" s="9">
        <v>-4.7173999999999996</v>
      </c>
      <c r="H398" s="9">
        <v>-2.9973999999999998</v>
      </c>
      <c r="I398" s="87">
        <v>3.5434875648988564</v>
      </c>
      <c r="J398" s="13">
        <v>199302</v>
      </c>
      <c r="K398" s="13">
        <f t="shared" si="40"/>
        <v>6.4966573421645819</v>
      </c>
      <c r="L398" s="13">
        <f t="shared" si="41"/>
        <v>9.4556681481481473</v>
      </c>
      <c r="M398" s="13">
        <f t="shared" si="42"/>
        <v>13.950795136739732</v>
      </c>
      <c r="N398" s="13">
        <f t="shared" si="43"/>
        <v>16.024812707021464</v>
      </c>
      <c r="O398" s="13">
        <f t="shared" si="44"/>
        <v>3.0199233191030901</v>
      </c>
      <c r="P398" s="13">
        <f t="shared" si="45"/>
        <v>4.5801493473601207</v>
      </c>
      <c r="Q398" s="13">
        <f t="shared" si="46"/>
        <v>14.228929660146258</v>
      </c>
    </row>
    <row r="399" spans="2:17">
      <c r="B399" s="3">
        <v>199303</v>
      </c>
      <c r="C399" s="7">
        <v>0.26086950000000003</v>
      </c>
      <c r="D399" s="8">
        <v>-1.2361571043833508</v>
      </c>
      <c r="E399" s="9">
        <v>11.997546885528898</v>
      </c>
      <c r="F399" s="33">
        <v>0.86707632881621866</v>
      </c>
      <c r="G399" s="9">
        <v>-1.1976</v>
      </c>
      <c r="H399" s="9">
        <v>-0.18840000000000001</v>
      </c>
      <c r="I399" s="87">
        <v>-1.9669256479320276</v>
      </c>
      <c r="J399" s="13">
        <v>199303</v>
      </c>
      <c r="K399" s="13">
        <f t="shared" si="40"/>
        <v>6.5136051396897994</v>
      </c>
      <c r="L399" s="13">
        <f t="shared" si="41"/>
        <v>9.3387812345679002</v>
      </c>
      <c r="M399" s="13">
        <f t="shared" si="42"/>
        <v>15.624548324174166</v>
      </c>
      <c r="N399" s="13">
        <f t="shared" si="43"/>
        <v>16.163760064741179</v>
      </c>
      <c r="O399" s="13">
        <f t="shared" si="44"/>
        <v>2.9837567174335113</v>
      </c>
      <c r="P399" s="13">
        <f t="shared" si="45"/>
        <v>4.5715203459896943</v>
      </c>
      <c r="Q399" s="13">
        <f t="shared" si="46"/>
        <v>13.949057193234633</v>
      </c>
    </row>
    <row r="400" spans="2:17">
      <c r="B400" s="3">
        <v>199304</v>
      </c>
      <c r="C400" s="7">
        <v>0.25954858333333336</v>
      </c>
      <c r="D400" s="8">
        <v>-1.2902521660418387E-3</v>
      </c>
      <c r="E400" s="9">
        <v>13.196054704136607</v>
      </c>
      <c r="F400" s="33">
        <v>4.6296003472990899</v>
      </c>
      <c r="G400" s="9">
        <v>-1.5293000000000001</v>
      </c>
      <c r="H400" s="9">
        <v>-3.2522000000000002</v>
      </c>
      <c r="I400" s="87">
        <v>0.65776616809218114</v>
      </c>
      <c r="J400" s="13">
        <v>199304</v>
      </c>
      <c r="K400" s="13">
        <f t="shared" si="40"/>
        <v>6.5305111095537907</v>
      </c>
      <c r="L400" s="13">
        <f t="shared" si="41"/>
        <v>9.3386607407407389</v>
      </c>
      <c r="M400" s="13">
        <f t="shared" si="42"/>
        <v>17.686372268306449</v>
      </c>
      <c r="N400" s="13">
        <f t="shared" si="43"/>
        <v>16.91207755683503</v>
      </c>
      <c r="O400" s="13">
        <f t="shared" si="44"/>
        <v>2.9381261259538007</v>
      </c>
      <c r="P400" s="13">
        <f t="shared" si="45"/>
        <v>4.4228453612974175</v>
      </c>
      <c r="Q400" s="13">
        <f t="shared" si="46"/>
        <v>14.040809372219561</v>
      </c>
    </row>
    <row r="401" spans="2:17">
      <c r="B401" s="3">
        <v>199305</v>
      </c>
      <c r="C401" s="7">
        <v>0.26186341666666668</v>
      </c>
      <c r="D401" s="8">
        <v>7.2820868173240072E-2</v>
      </c>
      <c r="E401" s="9">
        <v>0.98063221514186338</v>
      </c>
      <c r="F401" s="33">
        <v>1.2507899870854322</v>
      </c>
      <c r="G401" s="9">
        <v>-3.0234999999999999</v>
      </c>
      <c r="H401" s="9">
        <v>-1.3549</v>
      </c>
      <c r="I401" s="87">
        <v>0.3120985022238445</v>
      </c>
      <c r="J401" s="13">
        <v>199305</v>
      </c>
      <c r="K401" s="13">
        <f t="shared" si="40"/>
        <v>6.5476121290710649</v>
      </c>
      <c r="L401" s="13">
        <f t="shared" si="41"/>
        <v>9.3454612345678996</v>
      </c>
      <c r="M401" s="13">
        <f t="shared" si="42"/>
        <v>17.859810532459381</v>
      </c>
      <c r="N401" s="13">
        <f t="shared" si="43"/>
        <v>17.123612129524044</v>
      </c>
      <c r="O401" s="13">
        <f t="shared" si="44"/>
        <v>2.8492918825355877</v>
      </c>
      <c r="P401" s="13">
        <f t="shared" si="45"/>
        <v>4.3629202294971989</v>
      </c>
      <c r="Q401" s="13">
        <f t="shared" si="46"/>
        <v>14.084630527970363</v>
      </c>
    </row>
    <row r="402" spans="2:17">
      <c r="B402" s="3">
        <v>199306</v>
      </c>
      <c r="C402" s="7">
        <v>0.26227675</v>
      </c>
      <c r="D402" s="8">
        <v>1.3878685363289067</v>
      </c>
      <c r="E402" s="9">
        <v>-3.4160333560043776</v>
      </c>
      <c r="F402" s="33">
        <v>-1.1943595616610847</v>
      </c>
      <c r="G402" s="9">
        <v>-0.92849999999999999</v>
      </c>
      <c r="H402" s="9">
        <v>-0.7369</v>
      </c>
      <c r="I402" s="87">
        <v>0.27024293649445963</v>
      </c>
      <c r="J402" s="13">
        <v>199306</v>
      </c>
      <c r="K402" s="13">
        <f t="shared" si="40"/>
        <v>6.564784993365798</v>
      </c>
      <c r="L402" s="13">
        <f t="shared" si="41"/>
        <v>9.4751639506172829</v>
      </c>
      <c r="M402" s="13">
        <f t="shared" si="42"/>
        <v>17.249713447351386</v>
      </c>
      <c r="N402" s="13">
        <f t="shared" si="43"/>
        <v>16.919094630753317</v>
      </c>
      <c r="O402" s="13">
        <f t="shared" si="44"/>
        <v>2.8228362074062447</v>
      </c>
      <c r="P402" s="13">
        <f t="shared" si="45"/>
        <v>4.3307698703260344</v>
      </c>
      <c r="Q402" s="13">
        <f t="shared" si="46"/>
        <v>14.122693247103546</v>
      </c>
    </row>
    <row r="403" spans="2:17">
      <c r="B403" s="3">
        <v>199307</v>
      </c>
      <c r="C403" s="7">
        <v>0.26669033333333331</v>
      </c>
      <c r="D403" s="8">
        <v>1.2201098367261132</v>
      </c>
      <c r="E403" s="9">
        <v>5.0438126496396452</v>
      </c>
      <c r="F403" s="33">
        <v>0.55537092020732093</v>
      </c>
      <c r="G403" s="9">
        <v>-1.9003000000000001</v>
      </c>
      <c r="H403" s="9">
        <v>-1.8088</v>
      </c>
      <c r="I403" s="87">
        <v>2.5435535421696844</v>
      </c>
      <c r="J403" s="13">
        <v>199307</v>
      </c>
      <c r="K403" s="13">
        <f t="shared" si="40"/>
        <v>6.5822926403472213</v>
      </c>
      <c r="L403" s="13">
        <f t="shared" si="41"/>
        <v>9.5907713580246909</v>
      </c>
      <c r="M403" s="13">
        <f t="shared" si="42"/>
        <v>18.119756676235486</v>
      </c>
      <c r="N403" s="13">
        <f t="shared" si="43"/>
        <v>17.013058362294881</v>
      </c>
      <c r="O403" s="13">
        <f t="shared" si="44"/>
        <v>2.7691938509569041</v>
      </c>
      <c r="P403" s="13">
        <f t="shared" si="45"/>
        <v>4.2524349049115768</v>
      </c>
      <c r="Q403" s="13">
        <f t="shared" si="46"/>
        <v>14.481911511440007</v>
      </c>
    </row>
    <row r="404" spans="2:17">
      <c r="B404" s="3">
        <v>199308</v>
      </c>
      <c r="C404" s="7">
        <v>0.25556341666666665</v>
      </c>
      <c r="D404" s="8">
        <v>1.2736214731527751</v>
      </c>
      <c r="E404" s="9">
        <v>2.0093735790983169</v>
      </c>
      <c r="F404" s="33">
        <v>1.3395137434000892</v>
      </c>
      <c r="G404" s="9">
        <v>2.7259000000000002</v>
      </c>
      <c r="H404" s="9">
        <v>5.4641999999999999</v>
      </c>
      <c r="I404" s="87">
        <v>0.8672333749588137</v>
      </c>
      <c r="J404" s="13">
        <v>199308</v>
      </c>
      <c r="K404" s="13">
        <f t="shared" si="40"/>
        <v>6.5991145723138906</v>
      </c>
      <c r="L404" s="13">
        <f t="shared" si="41"/>
        <v>9.7129214814814802</v>
      </c>
      <c r="M404" s="13">
        <f t="shared" si="42"/>
        <v>18.483850279484667</v>
      </c>
      <c r="N404" s="13">
        <f t="shared" si="43"/>
        <v>17.240950617230499</v>
      </c>
      <c r="O404" s="13">
        <f t="shared" si="44"/>
        <v>2.8446793061401383</v>
      </c>
      <c r="P404" s="13">
        <f t="shared" si="45"/>
        <v>4.4847964529857558</v>
      </c>
      <c r="Q404" s="13">
        <f t="shared" si="46"/>
        <v>14.607503481399219</v>
      </c>
    </row>
    <row r="405" spans="2:17">
      <c r="B405" s="3">
        <v>199309</v>
      </c>
      <c r="C405" s="7">
        <v>0.23281250000000001</v>
      </c>
      <c r="D405" s="8">
        <v>1.7474647238404639</v>
      </c>
      <c r="E405" s="9">
        <v>-3.7047196173561336</v>
      </c>
      <c r="F405" s="33">
        <v>2.0460530394305287</v>
      </c>
      <c r="G405" s="9">
        <v>2.5171000000000001</v>
      </c>
      <c r="H405" s="9">
        <v>0.68730000000000002</v>
      </c>
      <c r="I405" s="87">
        <v>4.0271156904831473</v>
      </c>
      <c r="J405" s="13">
        <v>199309</v>
      </c>
      <c r="K405" s="13">
        <f t="shared" si="40"/>
        <v>6.6144781359275591</v>
      </c>
      <c r="L405" s="13">
        <f t="shared" si="41"/>
        <v>9.8826513580246917</v>
      </c>
      <c r="M405" s="13">
        <f t="shared" si="42"/>
        <v>17.799075452137863</v>
      </c>
      <c r="N405" s="13">
        <f t="shared" si="43"/>
        <v>17.59370961136106</v>
      </c>
      <c r="O405" s="13">
        <f t="shared" si="44"/>
        <v>2.9162827289549917</v>
      </c>
      <c r="P405" s="13">
        <f t="shared" si="45"/>
        <v>4.5156204590071267</v>
      </c>
      <c r="Q405" s="13">
        <f t="shared" si="46"/>
        <v>15.195764546086519</v>
      </c>
    </row>
    <row r="406" spans="2:17">
      <c r="B406" s="3">
        <v>199310</v>
      </c>
      <c r="C406" s="7">
        <v>0.20364583333333333</v>
      </c>
      <c r="D406" s="8">
        <v>1.3726560808468014</v>
      </c>
      <c r="E406" s="9">
        <v>0.26942021245031089</v>
      </c>
      <c r="F406" s="33">
        <v>0.95140492025842516</v>
      </c>
      <c r="G406" s="9">
        <v>2.2471999999999999</v>
      </c>
      <c r="H406" s="9">
        <v>6.4882999999999997</v>
      </c>
      <c r="I406" s="87">
        <v>2.9842127943592089</v>
      </c>
      <c r="J406" s="13">
        <v>199310</v>
      </c>
      <c r="K406" s="13">
        <f t="shared" si="40"/>
        <v>6.6279482450481204</v>
      </c>
      <c r="L406" s="13">
        <f t="shared" si="41"/>
        <v>10.018306172839507</v>
      </c>
      <c r="M406" s="13">
        <f t="shared" si="42"/>
        <v>17.847029759035205</v>
      </c>
      <c r="N406" s="13">
        <f t="shared" si="43"/>
        <v>17.761097030259528</v>
      </c>
      <c r="O406" s="13">
        <f t="shared" si="44"/>
        <v>2.9818174344400683</v>
      </c>
      <c r="P406" s="13">
        <f t="shared" si="45"/>
        <v>4.8086074612488865</v>
      </c>
      <c r="Q406" s="13">
        <f t="shared" si="46"/>
        <v>15.649238495871533</v>
      </c>
    </row>
    <row r="407" spans="2:17">
      <c r="B407" s="3">
        <v>199311</v>
      </c>
      <c r="C407" s="7">
        <v>0.20260416666666667</v>
      </c>
      <c r="D407" s="8">
        <v>1.9569854099187323</v>
      </c>
      <c r="E407" s="9">
        <v>-15.727610615278998</v>
      </c>
      <c r="F407" s="33">
        <v>-1.8163265306122445</v>
      </c>
      <c r="G407" s="9">
        <v>-0.83030000000000004</v>
      </c>
      <c r="H407" s="9">
        <v>-1.0705</v>
      </c>
      <c r="I407" s="87">
        <v>1.8388565765273686</v>
      </c>
      <c r="J407" s="13">
        <v>199311</v>
      </c>
      <c r="K407" s="13">
        <f t="shared" si="40"/>
        <v>6.6413767443570979</v>
      </c>
      <c r="L407" s="13">
        <f t="shared" si="41"/>
        <v>10.214362962962964</v>
      </c>
      <c r="M407" s="13">
        <f t="shared" si="42"/>
        <v>15.040118412141183</v>
      </c>
      <c r="N407" s="13">
        <f t="shared" si="43"/>
        <v>17.438497512771139</v>
      </c>
      <c r="O407" s="13">
        <f t="shared" si="44"/>
        <v>2.9570594042819125</v>
      </c>
      <c r="P407" s="13">
        <f t="shared" si="45"/>
        <v>4.7571313183762172</v>
      </c>
      <c r="Q407" s="13">
        <f t="shared" si="46"/>
        <v>15.937005547129317</v>
      </c>
    </row>
    <row r="408" spans="2:17">
      <c r="B408" s="3">
        <v>199312</v>
      </c>
      <c r="C408" s="7">
        <v>0.19828866666666667</v>
      </c>
      <c r="D408" s="8">
        <v>0.96917509283103165</v>
      </c>
      <c r="E408" s="9">
        <v>4.7889598988692939</v>
      </c>
      <c r="F408" s="33">
        <v>0.9177685752202569</v>
      </c>
      <c r="G408" s="9">
        <v>3.8496000000000001</v>
      </c>
      <c r="H408" s="9">
        <v>8.0477000000000007</v>
      </c>
      <c r="I408" s="87">
        <v>0.37276560297633377</v>
      </c>
      <c r="J408" s="13">
        <v>199312</v>
      </c>
      <c r="K408" s="13">
        <f t="shared" si="40"/>
        <v>6.6545458417517942</v>
      </c>
      <c r="L408" s="13">
        <f t="shared" si="41"/>
        <v>10.313358024691359</v>
      </c>
      <c r="M408" s="13">
        <f t="shared" si="42"/>
        <v>15.760383651641082</v>
      </c>
      <c r="N408" s="13">
        <f t="shared" si="43"/>
        <v>17.598542562933918</v>
      </c>
      <c r="O408" s="13">
        <f t="shared" si="44"/>
        <v>3.0708943631091494</v>
      </c>
      <c r="P408" s="13">
        <f t="shared" si="45"/>
        <v>5.1399709754851797</v>
      </c>
      <c r="Q408" s="13">
        <f t="shared" si="46"/>
        <v>15.996413221953446</v>
      </c>
    </row>
    <row r="409" spans="2:17">
      <c r="B409" s="3">
        <v>199401</v>
      </c>
      <c r="C409" s="7">
        <v>0.18906249999999999</v>
      </c>
      <c r="D409" s="8">
        <v>-2.5916383163630541</v>
      </c>
      <c r="E409" s="9">
        <v>13.200946323613195</v>
      </c>
      <c r="F409" s="33">
        <v>2.0126643112526432</v>
      </c>
      <c r="G409" s="9">
        <v>-1.1382000000000001</v>
      </c>
      <c r="H409" s="9">
        <v>0.71220000000000006</v>
      </c>
      <c r="I409" s="87">
        <v>-3.3536246583771039</v>
      </c>
      <c r="J409" s="13">
        <v>199401</v>
      </c>
      <c r="K409" s="13">
        <f t="shared" si="40"/>
        <v>6.6671270924838559</v>
      </c>
      <c r="L409" s="13">
        <f t="shared" si="41"/>
        <v>10.046073086419755</v>
      </c>
      <c r="M409" s="13">
        <f t="shared" si="42"/>
        <v>17.840903437889729</v>
      </c>
      <c r="N409" s="13">
        <f t="shared" si="43"/>
        <v>17.952742148398695</v>
      </c>
      <c r="O409" s="13">
        <f t="shared" si="44"/>
        <v>3.035941443468241</v>
      </c>
      <c r="P409" s="13">
        <f t="shared" si="45"/>
        <v>5.1765778487725855</v>
      </c>
      <c r="Q409" s="13">
        <f t="shared" si="46"/>
        <v>15.459953563686119</v>
      </c>
    </row>
    <row r="410" spans="2:17">
      <c r="B410" s="3">
        <v>199402</v>
      </c>
      <c r="C410" s="7">
        <v>0.18133216666666666</v>
      </c>
      <c r="D410" s="8">
        <v>-0.71544446726385935</v>
      </c>
      <c r="E410" s="9">
        <v>0.16814085941294632</v>
      </c>
      <c r="F410" s="33">
        <v>0.46825980265268186</v>
      </c>
      <c r="G410" s="9">
        <v>-5.9882</v>
      </c>
      <c r="H410" s="9">
        <v>-6.8845000000000001</v>
      </c>
      <c r="I410" s="87">
        <v>-2.0388945691841247</v>
      </c>
      <c r="J410" s="13">
        <v>199402</v>
      </c>
      <c r="K410" s="13">
        <f t="shared" si="40"/>
        <v>6.6792167384950778</v>
      </c>
      <c r="L410" s="13">
        <f t="shared" si="41"/>
        <v>9.9741990123456805</v>
      </c>
      <c r="M410" s="13">
        <f t="shared" si="42"/>
        <v>17.870901286257229</v>
      </c>
      <c r="N410" s="13">
        <f t="shared" si="43"/>
        <v>18.036807623353532</v>
      </c>
      <c r="O410" s="13">
        <f t="shared" si="44"/>
        <v>2.8541431979504757</v>
      </c>
      <c r="P410" s="13">
        <f t="shared" si="45"/>
        <v>4.8201963467738365</v>
      </c>
      <c r="Q410" s="13">
        <f t="shared" si="46"/>
        <v>15.144741410077735</v>
      </c>
    </row>
    <row r="411" spans="2:17">
      <c r="B411" s="3">
        <v>199403</v>
      </c>
      <c r="C411" s="7">
        <v>0.17850374999999999</v>
      </c>
      <c r="D411" s="8">
        <v>0.6472502163978433</v>
      </c>
      <c r="E411" s="9">
        <v>-3.8453809326792432</v>
      </c>
      <c r="F411" s="33">
        <v>-1.355463204623153</v>
      </c>
      <c r="G411" s="9">
        <v>-1.9730000000000001</v>
      </c>
      <c r="H411" s="9">
        <v>-6.1087999999999996</v>
      </c>
      <c r="I411" s="87">
        <v>1.9692791185545675</v>
      </c>
      <c r="J411" s="13">
        <v>199403</v>
      </c>
      <c r="K411" s="13">
        <f t="shared" si="40"/>
        <v>6.6911393908439187</v>
      </c>
      <c r="L411" s="13">
        <f t="shared" si="41"/>
        <v>10.038757037037039</v>
      </c>
      <c r="M411" s="13">
        <f t="shared" si="42"/>
        <v>17.183697055697564</v>
      </c>
      <c r="N411" s="13">
        <f t="shared" si="43"/>
        <v>17.792325332730311</v>
      </c>
      <c r="O411" s="13">
        <f t="shared" si="44"/>
        <v>2.7978309526549126</v>
      </c>
      <c r="P411" s="13">
        <f t="shared" si="45"/>
        <v>4.5257401923421163</v>
      </c>
      <c r="Q411" s="13">
        <f t="shared" si="46"/>
        <v>15.442983640225481</v>
      </c>
    </row>
    <row r="412" spans="2:17">
      <c r="B412" s="3">
        <v>199404</v>
      </c>
      <c r="C412" s="7">
        <v>0.17604166666666665</v>
      </c>
      <c r="D412" s="8">
        <v>0.12059434046307604</v>
      </c>
      <c r="E412" s="9">
        <v>2.5693983427995448</v>
      </c>
      <c r="F412" s="33">
        <v>0.47013100984141243</v>
      </c>
      <c r="G412" s="9">
        <v>-1.4054</v>
      </c>
      <c r="H412" s="9">
        <v>1.5931999999999999</v>
      </c>
      <c r="I412" s="87">
        <v>-0.76723533815976253</v>
      </c>
      <c r="J412" s="13">
        <v>199404</v>
      </c>
      <c r="K412" s="13">
        <f t="shared" si="40"/>
        <v>6.7029185841465502</v>
      </c>
      <c r="L412" s="13">
        <f t="shared" si="41"/>
        <v>10.050863209876544</v>
      </c>
      <c r="M412" s="13">
        <f t="shared" si="42"/>
        <v>17.625214683078351</v>
      </c>
      <c r="N412" s="13">
        <f t="shared" si="43"/>
        <v>17.875972571491346</v>
      </c>
      <c r="O412" s="13">
        <f t="shared" si="44"/>
        <v>2.7585102364463006</v>
      </c>
      <c r="P412" s="13">
        <f t="shared" si="45"/>
        <v>4.5978442850865111</v>
      </c>
      <c r="Q412" s="13">
        <f t="shared" si="46"/>
        <v>15.32449961247144</v>
      </c>
    </row>
    <row r="413" spans="2:17">
      <c r="B413" s="3">
        <v>199405</v>
      </c>
      <c r="C413" s="7">
        <v>0.16885958333333331</v>
      </c>
      <c r="D413" s="8">
        <v>1.1792169389492457</v>
      </c>
      <c r="E413" s="9">
        <v>4.9423482596605561</v>
      </c>
      <c r="F413" s="33">
        <v>1.6835121870060643</v>
      </c>
      <c r="G413" s="9">
        <v>2.4373</v>
      </c>
      <c r="H413" s="9">
        <v>2.7795999999999998</v>
      </c>
      <c r="I413" s="87">
        <v>0.96704111885810895</v>
      </c>
      <c r="J413" s="13">
        <v>199405</v>
      </c>
      <c r="K413" s="13">
        <f t="shared" si="40"/>
        <v>6.7142371045389124</v>
      </c>
      <c r="L413" s="13">
        <f t="shared" si="41"/>
        <v>10.169384691358026</v>
      </c>
      <c r="M413" s="13">
        <f t="shared" si="42"/>
        <v>18.49631417422891</v>
      </c>
      <c r="N413" s="13">
        <f t="shared" si="43"/>
        <v>18.176916748278263</v>
      </c>
      <c r="O413" s="13">
        <f t="shared" si="44"/>
        <v>2.825743406439206</v>
      </c>
      <c r="P413" s="13">
        <f t="shared" si="45"/>
        <v>4.7256459648347757</v>
      </c>
      <c r="Q413" s="13">
        <f t="shared" si="46"/>
        <v>15.47269382498329</v>
      </c>
    </row>
    <row r="414" spans="2:17">
      <c r="B414" s="3">
        <v>199406</v>
      </c>
      <c r="C414" s="7">
        <v>0.16666666666666666</v>
      </c>
      <c r="D414" s="8">
        <v>-1.367857744309664</v>
      </c>
      <c r="E414" s="9">
        <v>-0.51967038050150238</v>
      </c>
      <c r="F414" s="33">
        <v>0.37504985325247375</v>
      </c>
      <c r="G414" s="9">
        <v>-4.9991000000000003</v>
      </c>
      <c r="H414" s="9">
        <v>-8.2210999999999999</v>
      </c>
      <c r="I414" s="87">
        <v>-3.5918165990857887</v>
      </c>
      <c r="J414" s="13">
        <v>199406</v>
      </c>
      <c r="K414" s="13">
        <f t="shared" si="40"/>
        <v>6.7254274997131445</v>
      </c>
      <c r="L414" s="13">
        <f t="shared" si="41"/>
        <v>10.030281975308643</v>
      </c>
      <c r="M414" s="13">
        <f t="shared" si="42"/>
        <v>18.400194307980943</v>
      </c>
      <c r="N414" s="13">
        <f t="shared" si="43"/>
        <v>18.245089247868506</v>
      </c>
      <c r="O414" s="13">
        <f t="shared" si="44"/>
        <v>2.6844816678079035</v>
      </c>
      <c r="P414" s="13">
        <f t="shared" si="45"/>
        <v>4.3371458844197441</v>
      </c>
      <c r="Q414" s="13">
        <f t="shared" si="46"/>
        <v>14.916943039851819</v>
      </c>
    </row>
    <row r="415" spans="2:17">
      <c r="B415" s="3">
        <v>199407</v>
      </c>
      <c r="C415" s="7">
        <v>0.16827875</v>
      </c>
      <c r="D415" s="8">
        <v>2.1485554780009686E-2</v>
      </c>
      <c r="E415" s="9">
        <v>-2.1435008983874848</v>
      </c>
      <c r="F415" s="33">
        <v>-0.41949492505379826</v>
      </c>
      <c r="G415" s="9">
        <v>2.9927999999999999</v>
      </c>
      <c r="H415" s="9">
        <v>6.0392999999999999</v>
      </c>
      <c r="I415" s="87">
        <v>0.10377363612595403</v>
      </c>
      <c r="J415" s="13">
        <v>199407</v>
      </c>
      <c r="K415" s="13">
        <f t="shared" si="40"/>
        <v>6.7367449650418187</v>
      </c>
      <c r="L415" s="13">
        <f t="shared" si="41"/>
        <v>10.032437037037038</v>
      </c>
      <c r="M415" s="13">
        <f t="shared" si="42"/>
        <v>18.005785977684329</v>
      </c>
      <c r="N415" s="13">
        <f t="shared" si="43"/>
        <v>18.16855202440216</v>
      </c>
      <c r="O415" s="13">
        <f t="shared" si="44"/>
        <v>2.7648228351620583</v>
      </c>
      <c r="P415" s="13">
        <f t="shared" si="45"/>
        <v>4.5990791358175054</v>
      </c>
      <c r="Q415" s="13">
        <f t="shared" si="46"/>
        <v>14.932422894043111</v>
      </c>
    </row>
    <row r="416" spans="2:17">
      <c r="B416" s="3">
        <v>199408</v>
      </c>
      <c r="C416" s="7">
        <v>0.17210141666666667</v>
      </c>
      <c r="D416" s="8">
        <v>-1.0700254507785445</v>
      </c>
      <c r="E416" s="9">
        <v>0.19241260771878377</v>
      </c>
      <c r="F416" s="33">
        <v>-1.2947351189867229</v>
      </c>
      <c r="G416" s="9">
        <v>-0.13170000000000001</v>
      </c>
      <c r="H416" s="9">
        <v>3.9278</v>
      </c>
      <c r="I416" s="87">
        <v>-3.8185859861019278</v>
      </c>
      <c r="J416" s="13">
        <v>199408</v>
      </c>
      <c r="K416" s="13">
        <f t="shared" si="40"/>
        <v>6.7483389985638755</v>
      </c>
      <c r="L416" s="13">
        <f t="shared" si="41"/>
        <v>9.9250874074074087</v>
      </c>
      <c r="M416" s="13">
        <f t="shared" si="42"/>
        <v>18.040431380024256</v>
      </c>
      <c r="N416" s="13">
        <f t="shared" si="43"/>
        <v>17.933317400730854</v>
      </c>
      <c r="O416" s="13">
        <f t="shared" si="44"/>
        <v>2.76118156348815</v>
      </c>
      <c r="P416" s="13">
        <f t="shared" si="45"/>
        <v>4.7797217661141449</v>
      </c>
      <c r="Q416" s="13">
        <f t="shared" si="46"/>
        <v>14.362215486025704</v>
      </c>
    </row>
    <row r="417" spans="2:17">
      <c r="B417" s="3">
        <v>199409</v>
      </c>
      <c r="C417" s="7">
        <v>0.17708333333333334</v>
      </c>
      <c r="D417" s="8">
        <v>1.1756266773183199</v>
      </c>
      <c r="E417" s="9">
        <v>-3.6207148921221455</v>
      </c>
      <c r="F417" s="33">
        <v>-2.1575202251325476</v>
      </c>
      <c r="G417" s="9">
        <v>-0.94940000000000002</v>
      </c>
      <c r="H417" s="9">
        <v>-3.7002999999999999</v>
      </c>
      <c r="I417" s="87">
        <v>0.95204560420828566</v>
      </c>
      <c r="J417" s="13">
        <v>199409</v>
      </c>
      <c r="K417" s="13">
        <f t="shared" si="40"/>
        <v>6.7602891822071651</v>
      </c>
      <c r="L417" s="13">
        <f t="shared" si="41"/>
        <v>10.041769382716051</v>
      </c>
      <c r="M417" s="13">
        <f t="shared" si="42"/>
        <v>17.387238794444642</v>
      </c>
      <c r="N417" s="13">
        <f t="shared" si="43"/>
        <v>17.54640245077287</v>
      </c>
      <c r="O417" s="13">
        <f t="shared" si="44"/>
        <v>2.7349669057243937</v>
      </c>
      <c r="P417" s="13">
        <f t="shared" si="45"/>
        <v>4.6028577216026232</v>
      </c>
      <c r="Q417" s="13">
        <f t="shared" si="46"/>
        <v>14.498950327227336</v>
      </c>
    </row>
    <row r="418" spans="2:17">
      <c r="B418" s="3">
        <v>199410</v>
      </c>
      <c r="C418" s="7">
        <v>0.18138016666666668</v>
      </c>
      <c r="D418" s="8">
        <v>-0.20677581635187847</v>
      </c>
      <c r="E418" s="9">
        <v>0.49510664536391857</v>
      </c>
      <c r="F418" s="33">
        <v>0.26855235976481762</v>
      </c>
      <c r="G418" s="9">
        <v>-0.50590000000000002</v>
      </c>
      <c r="H418" s="9">
        <v>0.67149999999999999</v>
      </c>
      <c r="I418" s="87">
        <v>0.77137998144798625</v>
      </c>
      <c r="J418" s="13">
        <v>199410</v>
      </c>
      <c r="K418" s="13">
        <f t="shared" si="40"/>
        <v>6.7725510059930008</v>
      </c>
      <c r="L418" s="13">
        <f t="shared" si="41"/>
        <v>10.021005432098766</v>
      </c>
      <c r="M418" s="13">
        <f t="shared" si="42"/>
        <v>17.473324169161231</v>
      </c>
      <c r="N418" s="13">
        <f t="shared" si="43"/>
        <v>17.593523728608254</v>
      </c>
      <c r="O418" s="13">
        <f t="shared" si="44"/>
        <v>2.7211307081483338</v>
      </c>
      <c r="P418" s="13">
        <f t="shared" si="45"/>
        <v>4.6337659112031853</v>
      </c>
      <c r="Q418" s="13">
        <f t="shared" si="46"/>
        <v>14.610792327571655</v>
      </c>
    </row>
    <row r="419" spans="2:17">
      <c r="B419" s="3">
        <v>199411</v>
      </c>
      <c r="C419" s="7">
        <v>0.18372391666666665</v>
      </c>
      <c r="D419" s="8">
        <v>0.70544164613037807</v>
      </c>
      <c r="E419" s="9">
        <v>-4.0495448115773875</v>
      </c>
      <c r="F419" s="33">
        <v>-1.5193056413994932</v>
      </c>
      <c r="G419" s="9">
        <v>0.64219999999999999</v>
      </c>
      <c r="H419" s="9">
        <v>-2.0644</v>
      </c>
      <c r="I419" s="87">
        <v>1.4739120003003034</v>
      </c>
      <c r="J419" s="13">
        <v>199411</v>
      </c>
      <c r="K419" s="13">
        <f t="shared" si="40"/>
        <v>6.784993801959458</v>
      </c>
      <c r="L419" s="13">
        <f t="shared" si="41"/>
        <v>10.091697777777778</v>
      </c>
      <c r="M419" s="13">
        <f t="shared" si="42"/>
        <v>16.765734076858866</v>
      </c>
      <c r="N419" s="13">
        <f t="shared" si="43"/>
        <v>17.326224330078549</v>
      </c>
      <c r="O419" s="13">
        <f t="shared" si="44"/>
        <v>2.7386058095560624</v>
      </c>
      <c r="P419" s="13">
        <f t="shared" si="45"/>
        <v>4.5381064477323063</v>
      </c>
      <c r="Q419" s="13">
        <f t="shared" si="46"/>
        <v>14.826142549026688</v>
      </c>
    </row>
    <row r="420" spans="2:17">
      <c r="B420" s="3">
        <v>199412</v>
      </c>
      <c r="C420" s="7">
        <v>0.18563983333333334</v>
      </c>
      <c r="D420" s="8">
        <v>0.82163614946559882</v>
      </c>
      <c r="E420" s="9">
        <v>2.5717111770524159</v>
      </c>
      <c r="F420" s="33">
        <v>0.59006227839137892</v>
      </c>
      <c r="G420" s="9">
        <v>1.1698999999999999</v>
      </c>
      <c r="H420" s="9">
        <v>1.6342000000000001</v>
      </c>
      <c r="I420" s="87">
        <v>0.35034258178210465</v>
      </c>
      <c r="J420" s="13">
        <v>199412</v>
      </c>
      <c r="K420" s="13">
        <f t="shared" si="40"/>
        <v>6.7975894531450924</v>
      </c>
      <c r="L420" s="13">
        <f t="shared" si="41"/>
        <v>10.174614814814817</v>
      </c>
      <c r="M420" s="13">
        <f t="shared" si="42"/>
        <v>17.196900334028332</v>
      </c>
      <c r="N420" s="13">
        <f t="shared" si="43"/>
        <v>17.428459844119811</v>
      </c>
      <c r="O420" s="13">
        <f t="shared" si="44"/>
        <v>2.7706447589220584</v>
      </c>
      <c r="P420" s="13">
        <f t="shared" si="45"/>
        <v>4.6122681833011479</v>
      </c>
      <c r="Q420" s="13">
        <f t="shared" si="46"/>
        <v>14.878084839611644</v>
      </c>
    </row>
    <row r="421" spans="2:17">
      <c r="B421" s="3">
        <v>199501</v>
      </c>
      <c r="C421" s="7">
        <v>0.18215458333333334</v>
      </c>
      <c r="D421" s="8">
        <v>0.36386368495400223</v>
      </c>
      <c r="E421" s="9">
        <v>-6.1034709383387842</v>
      </c>
      <c r="F421" s="33">
        <v>-2.0496371073106312</v>
      </c>
      <c r="G421" s="9">
        <v>1.5155000000000001</v>
      </c>
      <c r="H421" s="9">
        <v>0.27839999999999998</v>
      </c>
      <c r="I421" s="87">
        <v>-3.1383034306312423</v>
      </c>
      <c r="J421" s="13">
        <v>199501</v>
      </c>
      <c r="K421" s="13">
        <f t="shared" si="40"/>
        <v>6.8099715738901789</v>
      </c>
      <c r="L421" s="13">
        <f t="shared" si="41"/>
        <v>10.211636543209877</v>
      </c>
      <c r="M421" s="13">
        <f t="shared" si="42"/>
        <v>16.147292519845827</v>
      </c>
      <c r="N421" s="13">
        <f t="shared" si="43"/>
        <v>17.071239663921997</v>
      </c>
      <c r="O421" s="13">
        <f t="shared" si="44"/>
        <v>2.8126338802435225</v>
      </c>
      <c r="P421" s="13">
        <f t="shared" si="45"/>
        <v>4.6251087379234574</v>
      </c>
      <c r="Q421" s="13">
        <f t="shared" si="46"/>
        <v>14.411165392677885</v>
      </c>
    </row>
    <row r="422" spans="2:17">
      <c r="B422" s="3">
        <v>199502</v>
      </c>
      <c r="C422" s="7">
        <v>0.1796875</v>
      </c>
      <c r="D422" s="8">
        <v>1.325740027208866</v>
      </c>
      <c r="E422" s="9">
        <v>-7.8706368726777942</v>
      </c>
      <c r="F422" s="33">
        <v>-1.2015625212669079</v>
      </c>
      <c r="G422" s="9">
        <v>-0.1036</v>
      </c>
      <c r="H422" s="9">
        <v>0.69199999999999995</v>
      </c>
      <c r="I422" s="87">
        <v>2.3556764293856629</v>
      </c>
      <c r="J422" s="13">
        <v>199502</v>
      </c>
      <c r="K422" s="13">
        <f t="shared" si="40"/>
        <v>6.822208241562012</v>
      </c>
      <c r="L422" s="13">
        <f t="shared" si="41"/>
        <v>10.347016296296298</v>
      </c>
      <c r="M422" s="13">
        <f t="shared" si="42"/>
        <v>14.876397760839698</v>
      </c>
      <c r="N422" s="13">
        <f t="shared" si="43"/>
        <v>16.866118046204658</v>
      </c>
      <c r="O422" s="13">
        <f t="shared" si="44"/>
        <v>2.8097199915435902</v>
      </c>
      <c r="P422" s="13">
        <f t="shared" si="45"/>
        <v>4.6571144903898878</v>
      </c>
      <c r="Q422" s="13">
        <f t="shared" si="46"/>
        <v>14.750645819032981</v>
      </c>
    </row>
    <row r="423" spans="2:17">
      <c r="B423" s="3">
        <v>199503</v>
      </c>
      <c r="C423" s="7">
        <v>0.17696491666666667</v>
      </c>
      <c r="D423" s="8">
        <v>3.5575831057255147</v>
      </c>
      <c r="E423" s="9">
        <v>-2.5312411246804944</v>
      </c>
      <c r="F423" s="33">
        <v>2.353275050214787</v>
      </c>
      <c r="G423" s="9">
        <v>-7.7832999999999997</v>
      </c>
      <c r="H423" s="9">
        <v>-7.4753999999999996</v>
      </c>
      <c r="I423" s="87">
        <v>7.0650911236751748</v>
      </c>
      <c r="J423" s="13">
        <v>199503</v>
      </c>
      <c r="K423" s="13">
        <f t="shared" si="40"/>
        <v>6.8342811566915191</v>
      </c>
      <c r="L423" s="13">
        <f t="shared" si="41"/>
        <v>10.715120000000001</v>
      </c>
      <c r="M423" s="13">
        <f t="shared" si="42"/>
        <v>14.499840262846275</v>
      </c>
      <c r="N423" s="13">
        <f t="shared" si="43"/>
        <v>17.263024194125766</v>
      </c>
      <c r="O423" s="13">
        <f t="shared" si="44"/>
        <v>2.5910310554417779</v>
      </c>
      <c r="P423" s="13">
        <f t="shared" si="45"/>
        <v>4.308976553775282</v>
      </c>
      <c r="Q423" s="13">
        <f t="shared" si="46"/>
        <v>15.792792387478242</v>
      </c>
    </row>
    <row r="424" spans="2:17">
      <c r="B424" s="3">
        <v>199504</v>
      </c>
      <c r="C424" s="7">
        <v>0.12252600000000001</v>
      </c>
      <c r="D424" s="8">
        <v>1.2152759054955942</v>
      </c>
      <c r="E424" s="9">
        <v>1.8306319431797613</v>
      </c>
      <c r="F424" s="33">
        <v>3.4881905448985284</v>
      </c>
      <c r="G424" s="9">
        <v>-1.6393</v>
      </c>
      <c r="H424" s="9">
        <v>0.20080000000000001</v>
      </c>
      <c r="I424" s="87">
        <v>3.6806110419317566</v>
      </c>
      <c r="J424" s="13">
        <v>199504</v>
      </c>
      <c r="K424" s="13">
        <f t="shared" si="40"/>
        <v>6.8426549280215667</v>
      </c>
      <c r="L424" s="13">
        <f t="shared" si="41"/>
        <v>10.845338271604939</v>
      </c>
      <c r="M424" s="13">
        <f t="shared" si="42"/>
        <v>14.76527897040798</v>
      </c>
      <c r="N424" s="13">
        <f t="shared" si="43"/>
        <v>17.865191371828807</v>
      </c>
      <c r="O424" s="13">
        <f t="shared" si="44"/>
        <v>2.5485562833499209</v>
      </c>
      <c r="P424" s="13">
        <f t="shared" si="45"/>
        <v>4.3176289786952626</v>
      </c>
      <c r="Q424" s="13">
        <f t="shared" si="46"/>
        <v>16.374063647921123</v>
      </c>
    </row>
    <row r="425" spans="2:17">
      <c r="B425" s="3">
        <v>199505</v>
      </c>
      <c r="C425" s="7">
        <v>0.10469791666666667</v>
      </c>
      <c r="D425" s="8">
        <v>3.4179787549386775</v>
      </c>
      <c r="E425" s="9">
        <v>-5.8295418777005175</v>
      </c>
      <c r="F425" s="33">
        <v>0.947872229736757</v>
      </c>
      <c r="G425" s="9">
        <v>3.5143</v>
      </c>
      <c r="H425" s="9">
        <v>3.8773</v>
      </c>
      <c r="I425" s="87">
        <v>5.2448763755448855</v>
      </c>
      <c r="J425" s="13">
        <v>199505</v>
      </c>
      <c r="K425" s="13">
        <f t="shared" si="40"/>
        <v>6.8498190451758951</v>
      </c>
      <c r="L425" s="13">
        <f t="shared" si="41"/>
        <v>11.216029629629629</v>
      </c>
      <c r="M425" s="13">
        <f t="shared" si="42"/>
        <v>13.904530849468738</v>
      </c>
      <c r="N425" s="13">
        <f t="shared" si="43"/>
        <v>18.034530559631701</v>
      </c>
      <c r="O425" s="13">
        <f t="shared" si="44"/>
        <v>2.6381201968156871</v>
      </c>
      <c r="P425" s="13">
        <f t="shared" si="45"/>
        <v>4.4850364070862137</v>
      </c>
      <c r="Q425" s="13">
        <f t="shared" si="46"/>
        <v>17.232863043907621</v>
      </c>
    </row>
    <row r="426" spans="2:17">
      <c r="B426" s="3">
        <v>199506</v>
      </c>
      <c r="C426" s="7">
        <v>0.10238633333333334</v>
      </c>
      <c r="D426" s="8">
        <v>0.43175860298709789</v>
      </c>
      <c r="E426" s="9">
        <v>-4.5381687797689141</v>
      </c>
      <c r="F426" s="33">
        <v>1.3223941208604373</v>
      </c>
      <c r="G426" s="9">
        <v>1.0121</v>
      </c>
      <c r="H426" s="9">
        <v>1.752</v>
      </c>
      <c r="I426" s="87">
        <v>-0.25466108954957711</v>
      </c>
      <c r="J426" s="13">
        <v>199506</v>
      </c>
      <c r="K426" s="13">
        <f t="shared" si="40"/>
        <v>6.856832323736219</v>
      </c>
      <c r="L426" s="13">
        <f t="shared" si="41"/>
        <v>11.264455802469136</v>
      </c>
      <c r="M426" s="13">
        <f t="shared" si="42"/>
        <v>13.273519771484811</v>
      </c>
      <c r="N426" s="13">
        <f t="shared" si="43"/>
        <v>18.273018131477048</v>
      </c>
      <c r="O426" s="13">
        <f t="shared" si="44"/>
        <v>2.6648206113276589</v>
      </c>
      <c r="P426" s="13">
        <f t="shared" si="45"/>
        <v>4.5636142449383641</v>
      </c>
      <c r="Q426" s="13">
        <f t="shared" si="46"/>
        <v>17.188977647119419</v>
      </c>
    </row>
    <row r="427" spans="2:17">
      <c r="B427" s="3">
        <v>199507</v>
      </c>
      <c r="C427" s="7">
        <v>7.4404750000000006E-2</v>
      </c>
      <c r="D427" s="8">
        <v>-5.6688748434219338E-2</v>
      </c>
      <c r="E427" s="9">
        <v>11.625353121394166</v>
      </c>
      <c r="F427" s="33">
        <v>1.6644795735677231</v>
      </c>
      <c r="G427" s="9">
        <v>5.2008000000000001</v>
      </c>
      <c r="H427" s="9">
        <v>8.6423000000000005</v>
      </c>
      <c r="I427" s="87">
        <v>-1.2533218600031317</v>
      </c>
      <c r="J427" s="13">
        <v>199507</v>
      </c>
      <c r="K427" s="13">
        <f t="shared" si="40"/>
        <v>6.8619341326846142</v>
      </c>
      <c r="L427" s="13">
        <f t="shared" si="41"/>
        <v>11.258070123456791</v>
      </c>
      <c r="M427" s="13">
        <f t="shared" si="42"/>
        <v>14.816613316557993</v>
      </c>
      <c r="N427" s="13">
        <f t="shared" si="43"/>
        <v>18.577168785749809</v>
      </c>
      <c r="O427" s="13">
        <f t="shared" si="44"/>
        <v>2.8034126016815879</v>
      </c>
      <c r="P427" s="13">
        <f t="shared" si="45"/>
        <v>4.9580154788286723</v>
      </c>
      <c r="Q427" s="13">
        <f t="shared" si="46"/>
        <v>16.97354443275702</v>
      </c>
    </row>
    <row r="428" spans="2:17">
      <c r="B428" s="3">
        <v>199508</v>
      </c>
      <c r="C428" s="7">
        <v>6.9311583333333329E-2</v>
      </c>
      <c r="D428" s="8">
        <v>-1.0340258743116282</v>
      </c>
      <c r="E428" s="9">
        <v>6.8601451445029049</v>
      </c>
      <c r="F428" s="33">
        <v>0.65939398790777481</v>
      </c>
      <c r="G428" s="9">
        <v>9.9481000000000002</v>
      </c>
      <c r="H428" s="9">
        <v>8.3178000000000001</v>
      </c>
      <c r="I428" s="87">
        <v>-1.998145626290815</v>
      </c>
      <c r="J428" s="13">
        <v>199508</v>
      </c>
      <c r="K428" s="13">
        <f t="shared" si="40"/>
        <v>6.8666902478792693</v>
      </c>
      <c r="L428" s="13">
        <f t="shared" si="41"/>
        <v>11.141658765432101</v>
      </c>
      <c r="M428" s="13">
        <f t="shared" si="42"/>
        <v>15.833054495573617</v>
      </c>
      <c r="N428" s="13">
        <f t="shared" si="43"/>
        <v>18.699665519846523</v>
      </c>
      <c r="O428" s="13">
        <f t="shared" si="44"/>
        <v>3.0822988907094739</v>
      </c>
      <c r="P428" s="13">
        <f t="shared" si="45"/>
        <v>5.3704132903266837</v>
      </c>
      <c r="Q428" s="13">
        <f t="shared" si="46"/>
        <v>16.634388297047359</v>
      </c>
    </row>
    <row r="429" spans="2:17">
      <c r="B429" s="3">
        <v>199509</v>
      </c>
      <c r="C429" s="7">
        <v>4.3624999999999997E-2</v>
      </c>
      <c r="D429" s="8">
        <v>2.5113666387153621</v>
      </c>
      <c r="E429" s="9">
        <v>1.0487201211498487</v>
      </c>
      <c r="F429" s="33">
        <v>2.5030007678983779</v>
      </c>
      <c r="G429" s="9">
        <v>2.9923999999999999</v>
      </c>
      <c r="H429" s="9">
        <v>6.1238999999999999</v>
      </c>
      <c r="I429" s="87">
        <v>5.1811512927207746</v>
      </c>
      <c r="J429" s="13">
        <v>199509</v>
      </c>
      <c r="K429" s="13">
        <f t="shared" si="40"/>
        <v>6.8696858414999058</v>
      </c>
      <c r="L429" s="13">
        <f t="shared" si="41"/>
        <v>11.421466666666669</v>
      </c>
      <c r="M429" s="13">
        <f t="shared" si="42"/>
        <v>15.999098923861318</v>
      </c>
      <c r="N429" s="13">
        <f t="shared" si="43"/>
        <v>19.167718291402711</v>
      </c>
      <c r="O429" s="13">
        <f t="shared" si="44"/>
        <v>3.1745336027150644</v>
      </c>
      <c r="P429" s="13">
        <f t="shared" si="45"/>
        <v>5.6992920298129999</v>
      </c>
      <c r="Q429" s="13">
        <f t="shared" si="46"/>
        <v>17.49624112133602</v>
      </c>
    </row>
    <row r="430" spans="2:17">
      <c r="B430" s="3">
        <v>199510</v>
      </c>
      <c r="C430" s="7">
        <v>3.4087249999999999E-2</v>
      </c>
      <c r="D430" s="8">
        <v>-0.12028032982726033</v>
      </c>
      <c r="E430" s="9">
        <v>-1.8776119205910158</v>
      </c>
      <c r="F430" s="33">
        <v>0.79884791341895411</v>
      </c>
      <c r="G430" s="9">
        <v>5.6425999999999998</v>
      </c>
      <c r="H430" s="9">
        <v>1.8922000000000001</v>
      </c>
      <c r="I430" s="87">
        <v>-1.8416526077734803</v>
      </c>
      <c r="J430" s="13">
        <v>199510</v>
      </c>
      <c r="K430" s="13">
        <f t="shared" si="40"/>
        <v>6.872027528486913</v>
      </c>
      <c r="L430" s="13">
        <f t="shared" si="41"/>
        <v>11.407728888888892</v>
      </c>
      <c r="M430" s="13">
        <f t="shared" si="42"/>
        <v>15.69869793527975</v>
      </c>
      <c r="N430" s="13">
        <f t="shared" si="43"/>
        <v>19.320839209023603</v>
      </c>
      <c r="O430" s="13">
        <f t="shared" si="44"/>
        <v>3.353659835781865</v>
      </c>
      <c r="P430" s="13">
        <f t="shared" si="45"/>
        <v>5.8071340336011223</v>
      </c>
      <c r="Q430" s="13">
        <f t="shared" si="46"/>
        <v>17.1740211404626</v>
      </c>
    </row>
    <row r="431" spans="2:17">
      <c r="B431" s="3">
        <v>199511</v>
      </c>
      <c r="C431" s="7">
        <v>3.3375000000000002E-2</v>
      </c>
      <c r="D431" s="8">
        <v>0.92932445929772012</v>
      </c>
      <c r="E431" s="9">
        <v>5.0415475189234726</v>
      </c>
      <c r="F431" s="33">
        <v>0.44664761739832137</v>
      </c>
      <c r="G431" s="9">
        <v>0.26779999999999998</v>
      </c>
      <c r="H431" s="9">
        <v>2.8866999999999998</v>
      </c>
      <c r="I431" s="87">
        <v>2.6346411198083608</v>
      </c>
      <c r="J431" s="13">
        <v>199511</v>
      </c>
      <c r="K431" s="13">
        <f t="shared" si="40"/>
        <v>6.8743210676745461</v>
      </c>
      <c r="L431" s="13">
        <f t="shared" si="41"/>
        <v>11.513743703703708</v>
      </c>
      <c r="M431" s="13">
        <f t="shared" si="42"/>
        <v>16.490155251539136</v>
      </c>
      <c r="N431" s="13">
        <f t="shared" si="43"/>
        <v>19.407135277012067</v>
      </c>
      <c r="O431" s="13">
        <f t="shared" si="44"/>
        <v>3.3626409368220886</v>
      </c>
      <c r="P431" s="13">
        <f t="shared" si="45"/>
        <v>5.9747685717490855</v>
      </c>
      <c r="Q431" s="13">
        <f t="shared" si="46"/>
        <v>17.626494963353807</v>
      </c>
    </row>
    <row r="432" spans="2:17">
      <c r="B432" s="3">
        <v>199512</v>
      </c>
      <c r="C432" s="7">
        <v>3.3253916666666668E-2</v>
      </c>
      <c r="D432" s="8">
        <v>-1.0569611900427156</v>
      </c>
      <c r="E432" s="9">
        <v>6.4624194519530054</v>
      </c>
      <c r="F432" s="33">
        <v>0.64388524523431023</v>
      </c>
      <c r="G432" s="9">
        <v>3.6596000000000002</v>
      </c>
      <c r="H432" s="9">
        <v>3.6776</v>
      </c>
      <c r="I432" s="87">
        <v>-2.694855357480229</v>
      </c>
      <c r="J432" s="13">
        <v>199512</v>
      </c>
      <c r="K432" s="13">
        <f t="shared" si="40"/>
        <v>6.8766070486737894</v>
      </c>
      <c r="L432" s="13">
        <f t="shared" si="41"/>
        <v>11.392047901234573</v>
      </c>
      <c r="M432" s="13">
        <f t="shared" si="42"/>
        <v>17.55581825217185</v>
      </c>
      <c r="N432" s="13">
        <f t="shared" si="43"/>
        <v>19.532094957583411</v>
      </c>
      <c r="O432" s="13">
        <f t="shared" si="44"/>
        <v>3.4857001445460298</v>
      </c>
      <c r="P432" s="13">
        <f t="shared" si="45"/>
        <v>6.1944966607437291</v>
      </c>
      <c r="Q432" s="13">
        <f t="shared" si="46"/>
        <v>17.151486419497882</v>
      </c>
    </row>
    <row r="433" spans="2:17">
      <c r="B433" s="3">
        <v>199601</v>
      </c>
      <c r="C433" s="7">
        <v>3.3903499999999996E-2</v>
      </c>
      <c r="D433" s="8">
        <v>-0.3271634530250922</v>
      </c>
      <c r="E433" s="9">
        <v>2.2490027495833509</v>
      </c>
      <c r="F433" s="33">
        <v>0.85579691180319717</v>
      </c>
      <c r="G433" s="9">
        <v>3.0430000000000001</v>
      </c>
      <c r="H433" s="9">
        <v>6.3762999999999996</v>
      </c>
      <c r="I433" s="87">
        <v>-0.30062339911509373</v>
      </c>
      <c r="J433" s="13">
        <v>199601</v>
      </c>
      <c r="K433" s="13">
        <f t="shared" si="40"/>
        <v>6.8789384591445373</v>
      </c>
      <c r="L433" s="13">
        <f t="shared" si="41"/>
        <v>11.354777283950622</v>
      </c>
      <c r="M433" s="13">
        <f t="shared" si="42"/>
        <v>17.950649087375051</v>
      </c>
      <c r="N433" s="13">
        <f t="shared" si="43"/>
        <v>19.699250023040879</v>
      </c>
      <c r="O433" s="13">
        <f t="shared" si="44"/>
        <v>3.5917699999445656</v>
      </c>
      <c r="P433" s="13">
        <f t="shared" si="45"/>
        <v>6.5894763513227312</v>
      </c>
      <c r="Q433" s="13">
        <f t="shared" si="46"/>
        <v>17.099925038024825</v>
      </c>
    </row>
    <row r="434" spans="2:17">
      <c r="B434" s="3">
        <v>199602</v>
      </c>
      <c r="C434" s="7">
        <v>3.3291666666666671E-2</v>
      </c>
      <c r="D434" s="8">
        <v>-1.0389448739778762</v>
      </c>
      <c r="E434" s="9">
        <v>-3.2469328312101031</v>
      </c>
      <c r="F434" s="33">
        <v>-1.7565173493242603</v>
      </c>
      <c r="G434" s="9">
        <v>-2.3921999999999999</v>
      </c>
      <c r="H434" s="9">
        <v>-0.34610000000000002</v>
      </c>
      <c r="I434" s="87">
        <v>-4.0100070017461613</v>
      </c>
      <c r="J434" s="13">
        <v>199602</v>
      </c>
      <c r="K434" s="13">
        <f t="shared" si="40"/>
        <v>6.8812285724065605</v>
      </c>
      <c r="L434" s="13">
        <f t="shared" si="41"/>
        <v>11.236807407407412</v>
      </c>
      <c r="M434" s="13">
        <f t="shared" si="42"/>
        <v>17.367803568741753</v>
      </c>
      <c r="N434" s="13">
        <f t="shared" si="43"/>
        <v>19.353229278699402</v>
      </c>
      <c r="O434" s="13">
        <f t="shared" si="44"/>
        <v>3.5058476780058916</v>
      </c>
      <c r="P434" s="13">
        <f t="shared" si="45"/>
        <v>6.5666701736708033</v>
      </c>
      <c r="Q434" s="13">
        <f t="shared" si="46"/>
        <v>16.414216846706683</v>
      </c>
    </row>
    <row r="435" spans="2:17">
      <c r="B435" s="3">
        <v>199603</v>
      </c>
      <c r="C435" s="7">
        <v>3.3166666666666671E-2</v>
      </c>
      <c r="D435" s="8">
        <v>1.5184621439198853</v>
      </c>
      <c r="E435" s="9">
        <v>5.3111715229250622</v>
      </c>
      <c r="F435" s="33">
        <v>1.3823623340480928</v>
      </c>
      <c r="G435" s="9">
        <v>1.3362000000000001</v>
      </c>
      <c r="H435" s="9">
        <v>3.0752999999999999</v>
      </c>
      <c r="I435" s="87">
        <v>2.7390574147389293</v>
      </c>
      <c r="J435" s="13">
        <v>199603</v>
      </c>
      <c r="K435" s="13">
        <f t="shared" si="40"/>
        <v>6.8835108465497417</v>
      </c>
      <c r="L435" s="13">
        <f t="shared" si="41"/>
        <v>11.407434074074079</v>
      </c>
      <c r="M435" s="13">
        <f t="shared" si="42"/>
        <v>18.290237406042326</v>
      </c>
      <c r="N435" s="13">
        <f t="shared" si="43"/>
        <v>19.62076103067011</v>
      </c>
      <c r="O435" s="13">
        <f t="shared" si="44"/>
        <v>3.5526928146794066</v>
      </c>
      <c r="P435" s="13">
        <f t="shared" si="45"/>
        <v>6.7686149815217016</v>
      </c>
      <c r="Q435" s="13">
        <f t="shared" si="46"/>
        <v>16.863811670317727</v>
      </c>
    </row>
    <row r="436" spans="2:17">
      <c r="B436" s="3">
        <v>199604</v>
      </c>
      <c r="C436" s="7">
        <v>3.5357083333333338E-2</v>
      </c>
      <c r="D436" s="8">
        <v>-0.78724058393976337</v>
      </c>
      <c r="E436" s="9">
        <v>4.6153846153846212</v>
      </c>
      <c r="F436" s="33">
        <v>1.3876717714545572</v>
      </c>
      <c r="G436" s="9">
        <v>-2.6097999999999999</v>
      </c>
      <c r="H436" s="9">
        <v>-0.69079999999999997</v>
      </c>
      <c r="I436" s="87">
        <v>-1.5512345445141607</v>
      </c>
      <c r="J436" s="13">
        <v>199604</v>
      </c>
      <c r="K436" s="13">
        <f t="shared" si="40"/>
        <v>6.8859446552160151</v>
      </c>
      <c r="L436" s="13">
        <f t="shared" si="41"/>
        <v>11.317630123456794</v>
      </c>
      <c r="M436" s="13">
        <f t="shared" si="42"/>
        <v>19.134402209398129</v>
      </c>
      <c r="N436" s="13">
        <f t="shared" si="43"/>
        <v>19.893032792837275</v>
      </c>
      <c r="O436" s="13">
        <f t="shared" si="44"/>
        <v>3.4599746376019036</v>
      </c>
      <c r="P436" s="13">
        <f t="shared" si="45"/>
        <v>6.7218573892293492</v>
      </c>
      <c r="Q436" s="13">
        <f t="shared" si="46"/>
        <v>16.602214398165948</v>
      </c>
    </row>
    <row r="437" spans="2:17">
      <c r="B437" s="3">
        <v>199605</v>
      </c>
      <c r="C437" s="7">
        <v>3.4047583333333332E-2</v>
      </c>
      <c r="D437" s="8">
        <v>1.2704749382379532</v>
      </c>
      <c r="E437" s="9">
        <v>-1.8570040628864137</v>
      </c>
      <c r="F437" s="33">
        <v>-0.38661268883868338</v>
      </c>
      <c r="G437" s="9">
        <v>3.7109999999999999</v>
      </c>
      <c r="H437" s="9">
        <v>4.6345000000000001</v>
      </c>
      <c r="I437" s="87">
        <v>1.0653699691030387</v>
      </c>
      <c r="J437" s="13">
        <v>199605</v>
      </c>
      <c r="K437" s="13">
        <f t="shared" si="40"/>
        <v>6.8882891529607875</v>
      </c>
      <c r="L437" s="13">
        <f t="shared" si="41"/>
        <v>11.461417777777783</v>
      </c>
      <c r="M437" s="13">
        <f t="shared" si="42"/>
        <v>18.779075582960576</v>
      </c>
      <c r="N437" s="13">
        <f t="shared" si="43"/>
        <v>19.816123803865324</v>
      </c>
      <c r="O437" s="13">
        <f t="shared" si="44"/>
        <v>3.5883742964033103</v>
      </c>
      <c r="P437" s="13">
        <f t="shared" si="45"/>
        <v>7.0333818699331836</v>
      </c>
      <c r="Q437" s="13">
        <f t="shared" si="46"/>
        <v>16.779089404570112</v>
      </c>
    </row>
    <row r="438" spans="2:17">
      <c r="B438" s="3">
        <v>199606</v>
      </c>
      <c r="C438" s="7">
        <v>3.4375000000000003E-2</v>
      </c>
      <c r="D438" s="8">
        <v>0.27322584485378609</v>
      </c>
      <c r="E438" s="9">
        <v>1.9095776992822833</v>
      </c>
      <c r="F438" s="33">
        <v>1.2297676949125425</v>
      </c>
      <c r="G438" s="9">
        <v>2.7665000000000002</v>
      </c>
      <c r="H438" s="9">
        <v>2.0331000000000001</v>
      </c>
      <c r="I438" s="87">
        <v>0.1897983313366618</v>
      </c>
      <c r="J438" s="13">
        <v>199606</v>
      </c>
      <c r="K438" s="13">
        <f t="shared" si="40"/>
        <v>6.8906570023571181</v>
      </c>
      <c r="L438" s="13">
        <f t="shared" si="41"/>
        <v>11.492733333333337</v>
      </c>
      <c r="M438" s="13">
        <f t="shared" si="42"/>
        <v>19.137676622424156</v>
      </c>
      <c r="N438" s="13">
        <f t="shared" si="43"/>
        <v>20.059816092789134</v>
      </c>
      <c r="O438" s="13">
        <f t="shared" si="44"/>
        <v>3.687646671313308</v>
      </c>
      <c r="P438" s="13">
        <f t="shared" si="45"/>
        <v>7.1763775567307961</v>
      </c>
      <c r="Q438" s="13">
        <f t="shared" si="46"/>
        <v>16.810935836273472</v>
      </c>
    </row>
    <row r="439" spans="2:17">
      <c r="B439" s="3">
        <v>199607</v>
      </c>
      <c r="C439" s="7">
        <v>3.521733333333333E-2</v>
      </c>
      <c r="D439" s="8">
        <v>-0.20886198192437977</v>
      </c>
      <c r="E439" s="9">
        <v>-7.4736592285148067</v>
      </c>
      <c r="F439" s="33">
        <v>-2.2517409293296153</v>
      </c>
      <c r="G439" s="9">
        <v>-0.96760000000000002</v>
      </c>
      <c r="H439" s="9">
        <v>-5.8</v>
      </c>
      <c r="I439" s="87">
        <v>-1.70618275434129</v>
      </c>
      <c r="J439" s="13">
        <v>199607</v>
      </c>
      <c r="K439" s="13">
        <f t="shared" si="40"/>
        <v>6.8930837080024947</v>
      </c>
      <c r="L439" s="13">
        <f t="shared" si="41"/>
        <v>11.468729382716054</v>
      </c>
      <c r="M439" s="13">
        <f t="shared" si="42"/>
        <v>17.707391887409031</v>
      </c>
      <c r="N439" s="13">
        <f t="shared" si="43"/>
        <v>19.608121003479553</v>
      </c>
      <c r="O439" s="13">
        <f t="shared" si="44"/>
        <v>3.6519650021216803</v>
      </c>
      <c r="P439" s="13">
        <f t="shared" si="45"/>
        <v>6.7601476584404097</v>
      </c>
      <c r="Q439" s="13">
        <f t="shared" si="46"/>
        <v>16.524110548191594</v>
      </c>
    </row>
    <row r="440" spans="2:17">
      <c r="B440" s="3">
        <v>199608</v>
      </c>
      <c r="C440" s="7">
        <v>3.2083333333333332E-2</v>
      </c>
      <c r="D440" s="8">
        <v>2.0999495482660224</v>
      </c>
      <c r="E440" s="9">
        <v>-2.5727443003543349</v>
      </c>
      <c r="F440" s="33">
        <v>0.37398150474230452</v>
      </c>
      <c r="G440" s="9">
        <v>2.1400999999999999</v>
      </c>
      <c r="H440" s="9">
        <v>4.8033000000000001</v>
      </c>
      <c r="I440" s="87">
        <v>2.7828429739015883</v>
      </c>
      <c r="J440" s="13">
        <v>199608</v>
      </c>
      <c r="K440" s="13">
        <f t="shared" si="40"/>
        <v>6.8952952390254785</v>
      </c>
      <c r="L440" s="13">
        <f t="shared" si="41"/>
        <v>11.709566913580252</v>
      </c>
      <c r="M440" s="13">
        <f t="shared" si="42"/>
        <v>17.251825971884308</v>
      </c>
      <c r="N440" s="13">
        <f t="shared" si="43"/>
        <v>19.681451749460059</v>
      </c>
      <c r="O440" s="13">
        <f t="shared" si="44"/>
        <v>3.7301207051320864</v>
      </c>
      <c r="P440" s="13">
        <f t="shared" si="45"/>
        <v>7.0848578309182777</v>
      </c>
      <c r="Q440" s="13">
        <f t="shared" si="46"/>
        <v>16.983950597581675</v>
      </c>
    </row>
    <row r="441" spans="2:17">
      <c r="B441" s="3">
        <v>199609</v>
      </c>
      <c r="C441" s="7">
        <v>3.3991166666666663E-2</v>
      </c>
      <c r="D441" s="8">
        <v>0.68209289076404112</v>
      </c>
      <c r="E441" s="9">
        <v>5.7423972472739004</v>
      </c>
      <c r="F441" s="33">
        <v>1.2851691993842174</v>
      </c>
      <c r="G441" s="9">
        <v>3.5203000000000002</v>
      </c>
      <c r="H441" s="9">
        <v>6.3659999999999997</v>
      </c>
      <c r="I441" s="87">
        <v>0.14015028776991323</v>
      </c>
      <c r="J441" s="13">
        <v>199609</v>
      </c>
      <c r="K441" s="13">
        <f t="shared" si="40"/>
        <v>6.8976390303223347</v>
      </c>
      <c r="L441" s="13">
        <f t="shared" si="41"/>
        <v>11.789437037037041</v>
      </c>
      <c r="M441" s="13">
        <f t="shared" si="42"/>
        <v>18.242494351598278</v>
      </c>
      <c r="N441" s="13">
        <f t="shared" si="43"/>
        <v>19.934391705335788</v>
      </c>
      <c r="O441" s="13">
        <f t="shared" si="44"/>
        <v>3.8614321443148514</v>
      </c>
      <c r="P441" s="13">
        <f t="shared" si="45"/>
        <v>7.5358798804345355</v>
      </c>
      <c r="Q441" s="13">
        <f t="shared" si="46"/>
        <v>17.007753653218884</v>
      </c>
    </row>
    <row r="442" spans="2:17">
      <c r="B442" s="3">
        <v>199610</v>
      </c>
      <c r="C442" s="7">
        <v>3.4696916666666668E-2</v>
      </c>
      <c r="D442" s="8">
        <v>1.6425458906298651</v>
      </c>
      <c r="E442" s="9">
        <v>-4.7299488153414888</v>
      </c>
      <c r="F442" s="33">
        <v>-0.49514298302666404</v>
      </c>
      <c r="G442" s="9">
        <v>4.5823</v>
      </c>
      <c r="H442" s="9">
        <v>5.1344000000000003</v>
      </c>
      <c r="I442" s="87">
        <v>2.0352724894047123</v>
      </c>
      <c r="J442" s="13">
        <v>199610</v>
      </c>
      <c r="K442" s="13">
        <f t="shared" si="40"/>
        <v>6.9000322983886528</v>
      </c>
      <c r="L442" s="13">
        <f t="shared" si="41"/>
        <v>11.983083950617289</v>
      </c>
      <c r="M442" s="13">
        <f t="shared" si="42"/>
        <v>17.379633706126118</v>
      </c>
      <c r="N442" s="13">
        <f t="shared" si="43"/>
        <v>19.835687963597767</v>
      </c>
      <c r="O442" s="13">
        <f t="shared" si="44"/>
        <v>4.038374549463791</v>
      </c>
      <c r="P442" s="13">
        <f t="shared" si="45"/>
        <v>7.922802097015567</v>
      </c>
      <c r="Q442" s="13">
        <f t="shared" si="46"/>
        <v>17.353907784388575</v>
      </c>
    </row>
    <row r="443" spans="2:17">
      <c r="B443" s="3">
        <v>199611</v>
      </c>
      <c r="C443" s="7">
        <v>3.4833333333333334E-2</v>
      </c>
      <c r="D443" s="8">
        <v>0.50635577024318312</v>
      </c>
      <c r="E443" s="9">
        <v>0.79312503418642599</v>
      </c>
      <c r="F443" s="33">
        <v>0.46387079089968974</v>
      </c>
      <c r="G443" s="9">
        <v>1.5687</v>
      </c>
      <c r="H443" s="9">
        <v>6.3387000000000002</v>
      </c>
      <c r="I443" s="87">
        <v>1.4216635658595982</v>
      </c>
      <c r="J443" s="13">
        <v>199611</v>
      </c>
      <c r="K443" s="13">
        <f t="shared" si="40"/>
        <v>6.9024358096392584</v>
      </c>
      <c r="L443" s="13">
        <f t="shared" si="41"/>
        <v>12.043760987654323</v>
      </c>
      <c r="M443" s="13">
        <f t="shared" si="42"/>
        <v>17.517475931899305</v>
      </c>
      <c r="N443" s="13">
        <f t="shared" si="43"/>
        <v>19.927699926234901</v>
      </c>
      <c r="O443" s="13">
        <f t="shared" si="44"/>
        <v>4.1017245310212296</v>
      </c>
      <c r="P443" s="13">
        <f t="shared" si="45"/>
        <v>8.4250047535390937</v>
      </c>
      <c r="Q443" s="13">
        <f t="shared" si="46"/>
        <v>17.600621968612099</v>
      </c>
    </row>
    <row r="444" spans="2:17">
      <c r="B444" s="3">
        <v>199612</v>
      </c>
      <c r="C444" s="7">
        <v>3.5583333333333335E-2</v>
      </c>
      <c r="D444" s="8">
        <v>-0.50357101034351759</v>
      </c>
      <c r="E444" s="9">
        <v>-5.8585176430862802</v>
      </c>
      <c r="F444" s="33">
        <v>-1.1377654650053692</v>
      </c>
      <c r="G444" s="9">
        <v>1.5918000000000001</v>
      </c>
      <c r="H444" s="9">
        <v>1.3548</v>
      </c>
      <c r="I444" s="87">
        <v>-3.3158941133258635</v>
      </c>
      <c r="J444" s="13">
        <v>199612</v>
      </c>
      <c r="K444" s="13">
        <f t="shared" si="40"/>
        <v>6.9048919263815218</v>
      </c>
      <c r="L444" s="13">
        <f t="shared" si="41"/>
        <v>11.983112098765433</v>
      </c>
      <c r="M444" s="13">
        <f t="shared" si="42"/>
        <v>16.491211513805592</v>
      </c>
      <c r="N444" s="13">
        <f t="shared" si="43"/>
        <v>19.700969438504298</v>
      </c>
      <c r="O444" s="13">
        <f t="shared" si="44"/>
        <v>4.1670157821060263</v>
      </c>
      <c r="P444" s="13">
        <f t="shared" si="45"/>
        <v>8.5391467179400404</v>
      </c>
      <c r="Q444" s="13">
        <f t="shared" si="46"/>
        <v>17.017003980846152</v>
      </c>
    </row>
    <row r="445" spans="2:17">
      <c r="B445" s="3">
        <v>199701</v>
      </c>
      <c r="C445" s="7">
        <v>3.5350833333333331E-2</v>
      </c>
      <c r="D445" s="8">
        <v>1.177253486202523</v>
      </c>
      <c r="E445" s="9">
        <v>-6.6881020700963356</v>
      </c>
      <c r="F445" s="33">
        <v>0.89917536278374399</v>
      </c>
      <c r="G445" s="9">
        <v>1.9047000000000001</v>
      </c>
      <c r="H445" s="9">
        <v>8.7949000000000002</v>
      </c>
      <c r="I445" s="87">
        <v>1.8315283859281155</v>
      </c>
      <c r="J445" s="13">
        <v>199701</v>
      </c>
      <c r="K445" s="13">
        <f t="shared" si="40"/>
        <v>6.9073328632182633</v>
      </c>
      <c r="L445" s="13">
        <f t="shared" si="41"/>
        <v>12.124183703703705</v>
      </c>
      <c r="M445" s="13">
        <f t="shared" si="42"/>
        <v>15.388262455166794</v>
      </c>
      <c r="N445" s="13">
        <f t="shared" si="43"/>
        <v>19.878115701924884</v>
      </c>
      <c r="O445" s="13">
        <f t="shared" si="44"/>
        <v>4.2463849317077997</v>
      </c>
      <c r="P445" s="13">
        <f t="shared" si="45"/>
        <v>9.2901561326361488</v>
      </c>
      <c r="Q445" s="13">
        <f t="shared" si="46"/>
        <v>17.328675239189863</v>
      </c>
    </row>
    <row r="446" spans="2:17">
      <c r="B446" s="3">
        <v>199702</v>
      </c>
      <c r="C446" s="7">
        <v>3.6271916666666668E-2</v>
      </c>
      <c r="D446" s="8">
        <v>-3.8999698266573013E-2</v>
      </c>
      <c r="E446" s="9">
        <v>1.3391815273945396</v>
      </c>
      <c r="F446" s="33">
        <v>1.0087526533818503</v>
      </c>
      <c r="G446" s="9">
        <v>-1.6576</v>
      </c>
      <c r="H446" s="9">
        <v>-0.1376</v>
      </c>
      <c r="I446" s="87">
        <v>2.5556561432367175E-3</v>
      </c>
      <c r="J446" s="13">
        <v>199702</v>
      </c>
      <c r="K446" s="13">
        <f t="shared" ref="K446:K509" si="47">K445*(1+C446/100)</f>
        <v>6.9098382852382993</v>
      </c>
      <c r="L446" s="13">
        <f t="shared" ref="L446:L509" si="48">L445*(1+D446/100)</f>
        <v>12.119455308641976</v>
      </c>
      <c r="M446" s="13">
        <f t="shared" ref="M446:M509" si="49">M445*(1+E446/100)</f>
        <v>15.594339223353376</v>
      </c>
      <c r="N446" s="13">
        <f t="shared" ref="N446:N509" si="50">N445*(1+F446/100)</f>
        <v>20.078636721510364</v>
      </c>
      <c r="O446" s="13">
        <f t="shared" ref="O446:O509" si="51">O445*(1+G446/100)</f>
        <v>4.175996855079811</v>
      </c>
      <c r="P446" s="13">
        <f t="shared" ref="P446:P509" si="52">P445*(1+H446/100)</f>
        <v>9.2773728777976405</v>
      </c>
      <c r="Q446" s="13">
        <f t="shared" ref="Q446:Q509" si="53">Q445*(1+I446/100)</f>
        <v>17.329118100543155</v>
      </c>
    </row>
    <row r="447" spans="2:17">
      <c r="B447" s="3">
        <v>199703</v>
      </c>
      <c r="C447" s="7">
        <v>3.7541666666666668E-2</v>
      </c>
      <c r="D447" s="8">
        <v>0.46952768158059488</v>
      </c>
      <c r="E447" s="9">
        <v>-0.77893752921015524</v>
      </c>
      <c r="F447" s="33">
        <v>-0.20876198587732597</v>
      </c>
      <c r="G447" s="9">
        <v>2.0924</v>
      </c>
      <c r="H447" s="9">
        <v>1.2454000000000001</v>
      </c>
      <c r="I447" s="87">
        <v>0.52691748823985329</v>
      </c>
      <c r="J447" s="13">
        <v>199703</v>
      </c>
      <c r="K447" s="13">
        <f t="shared" si="47"/>
        <v>6.91243235369455</v>
      </c>
      <c r="L447" s="13">
        <f t="shared" si="48"/>
        <v>12.176359506172838</v>
      </c>
      <c r="M447" s="13">
        <f t="shared" si="49"/>
        <v>15.472869062710338</v>
      </c>
      <c r="N447" s="13">
        <f t="shared" si="50"/>
        <v>20.036720160753443</v>
      </c>
      <c r="O447" s="13">
        <f t="shared" si="51"/>
        <v>4.2633754132755008</v>
      </c>
      <c r="P447" s="13">
        <f t="shared" si="52"/>
        <v>9.3929132796177317</v>
      </c>
      <c r="Q447" s="13">
        <f t="shared" si="53"/>
        <v>17.420428254372656</v>
      </c>
    </row>
    <row r="448" spans="2:17">
      <c r="B448" s="3">
        <v>199704</v>
      </c>
      <c r="C448" s="7">
        <v>3.6587250000000002E-2</v>
      </c>
      <c r="D448" s="8">
        <v>-0.38565318718384312</v>
      </c>
      <c r="E448" s="9">
        <v>4.9471966795688438</v>
      </c>
      <c r="F448" s="33">
        <v>2.0541829305910309</v>
      </c>
      <c r="G448" s="9">
        <v>2.0609000000000002</v>
      </c>
      <c r="H448" s="9">
        <v>6.0077999999999996</v>
      </c>
      <c r="I448" s="87">
        <v>-2.0229775332421669</v>
      </c>
      <c r="J448" s="13">
        <v>199704</v>
      </c>
      <c r="K448" s="13">
        <f t="shared" si="47"/>
        <v>6.9149614226008769</v>
      </c>
      <c r="L448" s="13">
        <f t="shared" si="48"/>
        <v>12.12940098765432</v>
      </c>
      <c r="M448" s="13">
        <f t="shared" si="49"/>
        <v>16.238342327214777</v>
      </c>
      <c r="N448" s="13">
        <f t="shared" si="50"/>
        <v>20.448311046145932</v>
      </c>
      <c r="O448" s="13">
        <f t="shared" si="51"/>
        <v>4.3512393171676962</v>
      </c>
      <c r="P448" s="13">
        <f t="shared" si="52"/>
        <v>9.9572207236306056</v>
      </c>
      <c r="Q448" s="13">
        <f t="shared" si="53"/>
        <v>17.068016904592128</v>
      </c>
    </row>
    <row r="449" spans="2:17">
      <c r="B449" s="3">
        <v>199705</v>
      </c>
      <c r="C449" s="7">
        <v>3.579358333333333E-2</v>
      </c>
      <c r="D449" s="8">
        <v>-0.76211512913201274</v>
      </c>
      <c r="E449" s="9">
        <v>3.1743140749606491</v>
      </c>
      <c r="F449" s="33">
        <v>1.3278760800498279</v>
      </c>
      <c r="G449" s="9">
        <v>-6.7663000000000002</v>
      </c>
      <c r="H449" s="9">
        <v>-3.6593</v>
      </c>
      <c r="I449" s="87">
        <v>-3.0271095616953563</v>
      </c>
      <c r="J449" s="13">
        <v>199705</v>
      </c>
      <c r="K449" s="13">
        <f t="shared" si="47"/>
        <v>6.9174365350801441</v>
      </c>
      <c r="L449" s="13">
        <f t="shared" si="48"/>
        <v>12.036960987654318</v>
      </c>
      <c r="M449" s="13">
        <f t="shared" si="49"/>
        <v>16.753798313247849</v>
      </c>
      <c r="N449" s="13">
        <f t="shared" si="50"/>
        <v>20.71983927730189</v>
      </c>
      <c r="O449" s="13">
        <f t="shared" si="51"/>
        <v>4.0568214112501781</v>
      </c>
      <c r="P449" s="13">
        <f t="shared" si="52"/>
        <v>9.5928561456907904</v>
      </c>
      <c r="Q449" s="13">
        <f t="shared" si="53"/>
        <v>16.55134933288144</v>
      </c>
    </row>
    <row r="450" spans="2:17">
      <c r="B450" s="3">
        <v>199706</v>
      </c>
      <c r="C450" s="7">
        <v>3.6468250000000001E-2</v>
      </c>
      <c r="D450" s="8">
        <v>1.2436017031656421</v>
      </c>
      <c r="E450" s="9">
        <v>4.5153643436266488</v>
      </c>
      <c r="F450" s="33">
        <v>1.335818368175401</v>
      </c>
      <c r="G450" s="9">
        <v>-1.0949</v>
      </c>
      <c r="H450" s="9">
        <v>3.0346000000000002</v>
      </c>
      <c r="I450" s="87">
        <v>4.015418015413208</v>
      </c>
      <c r="J450" s="13">
        <v>199706</v>
      </c>
      <c r="K450" s="13">
        <f t="shared" si="47"/>
        <v>6.9199592031293493</v>
      </c>
      <c r="L450" s="13">
        <f t="shared" si="48"/>
        <v>12.186652839506172</v>
      </c>
      <c r="M450" s="13">
        <f t="shared" si="49"/>
        <v>17.510293348487366</v>
      </c>
      <c r="N450" s="13">
        <f t="shared" si="50"/>
        <v>20.996618696224509</v>
      </c>
      <c r="O450" s="13">
        <f t="shared" si="51"/>
        <v>4.0124032736183999</v>
      </c>
      <c r="P450" s="13">
        <f t="shared" si="52"/>
        <v>9.8839609582879238</v>
      </c>
      <c r="Q450" s="13">
        <f t="shared" si="53"/>
        <v>17.215955195787934</v>
      </c>
    </row>
    <row r="451" spans="2:17">
      <c r="B451" s="3">
        <v>199707</v>
      </c>
      <c r="C451" s="7">
        <v>3.6325749999999997E-2</v>
      </c>
      <c r="D451" s="8">
        <v>1.4682000611719648</v>
      </c>
      <c r="E451" s="9">
        <v>-0.62614612489141352</v>
      </c>
      <c r="F451" s="33">
        <v>2.1862446743761366</v>
      </c>
      <c r="G451" s="9">
        <v>2.9399000000000002</v>
      </c>
      <c r="H451" s="9">
        <v>9.9273000000000007</v>
      </c>
      <c r="I451" s="87">
        <v>1.5103083947476927</v>
      </c>
      <c r="J451" s="13">
        <v>199707</v>
      </c>
      <c r="K451" s="13">
        <f t="shared" si="47"/>
        <v>6.9224729302095804</v>
      </c>
      <c r="L451" s="13">
        <f t="shared" si="48"/>
        <v>12.365577283950616</v>
      </c>
      <c r="M451" s="13">
        <f t="shared" si="49"/>
        <v>17.400653325228692</v>
      </c>
      <c r="N451" s="13">
        <f t="shared" si="50"/>
        <v>21.455656154269782</v>
      </c>
      <c r="O451" s="13">
        <f t="shared" si="51"/>
        <v>4.1303639174595066</v>
      </c>
      <c r="P451" s="13">
        <f t="shared" si="52"/>
        <v>10.86517141450004</v>
      </c>
      <c r="Q451" s="13">
        <f t="shared" si="53"/>
        <v>17.47596921234592</v>
      </c>
    </row>
    <row r="452" spans="2:17">
      <c r="B452" s="3">
        <v>199708</v>
      </c>
      <c r="C452" s="7">
        <v>3.5515833333333337E-2</v>
      </c>
      <c r="D452" s="8">
        <v>0.74650081983862471</v>
      </c>
      <c r="E452" s="9">
        <v>-7.5046437373283652</v>
      </c>
      <c r="F452" s="33">
        <v>-2.8529162686835363</v>
      </c>
      <c r="G452" s="9">
        <v>1.7218</v>
      </c>
      <c r="H452" s="9">
        <v>-4.6136999999999997</v>
      </c>
      <c r="I452" s="87">
        <v>-3.2077141495974182E-2</v>
      </c>
      <c r="J452" s="13">
        <v>199708</v>
      </c>
      <c r="K452" s="13">
        <f t="shared" si="47"/>
        <v>6.9249315041580193</v>
      </c>
      <c r="L452" s="13">
        <f t="shared" si="48"/>
        <v>12.457886419753086</v>
      </c>
      <c r="M452" s="13">
        <f t="shared" si="49"/>
        <v>16.094796285202698</v>
      </c>
      <c r="N452" s="13">
        <f t="shared" si="50"/>
        <v>20.843544249291821</v>
      </c>
      <c r="O452" s="13">
        <f t="shared" si="51"/>
        <v>4.2014805233903241</v>
      </c>
      <c r="P452" s="13">
        <f t="shared" si="52"/>
        <v>10.363885000949251</v>
      </c>
      <c r="Q452" s="13">
        <f t="shared" si="53"/>
        <v>17.470363420973882</v>
      </c>
    </row>
    <row r="453" spans="2:17">
      <c r="B453" s="3">
        <v>199709</v>
      </c>
      <c r="C453" s="7">
        <v>3.6833333333333336E-2</v>
      </c>
      <c r="D453" s="8">
        <v>0.72960873215519584</v>
      </c>
      <c r="E453" s="9">
        <v>-2.4695652173913119</v>
      </c>
      <c r="F453" s="33">
        <v>0.30454974126647993</v>
      </c>
      <c r="G453" s="9">
        <v>2.9346999999999999</v>
      </c>
      <c r="H453" s="9">
        <v>6.3623000000000003</v>
      </c>
      <c r="I453" s="87">
        <v>1.4816386387724776</v>
      </c>
      <c r="J453" s="13">
        <v>199709</v>
      </c>
      <c r="K453" s="13">
        <f t="shared" si="47"/>
        <v>6.9274821872620507</v>
      </c>
      <c r="L453" s="13">
        <f t="shared" si="48"/>
        <v>12.54878024691358</v>
      </c>
      <c r="M453" s="13">
        <f t="shared" si="49"/>
        <v>15.697324794333342</v>
      </c>
      <c r="N453" s="13">
        <f t="shared" si="50"/>
        <v>20.907023209373804</v>
      </c>
      <c r="O453" s="13">
        <f t="shared" si="51"/>
        <v>4.3247813723102597</v>
      </c>
      <c r="P453" s="13">
        <f t="shared" si="52"/>
        <v>11.023266456364645</v>
      </c>
      <c r="Q453" s="13">
        <f t="shared" si="53"/>
        <v>17.729211075753007</v>
      </c>
    </row>
    <row r="454" spans="2:17">
      <c r="B454" s="3">
        <v>199710</v>
      </c>
      <c r="C454" s="7">
        <v>3.5189333333333329E-2</v>
      </c>
      <c r="D454" s="8">
        <v>1.3030236965630992</v>
      </c>
      <c r="E454" s="9">
        <v>-8.0087745269560973</v>
      </c>
      <c r="F454" s="33">
        <v>-1.0304580826277943</v>
      </c>
      <c r="G454" s="9">
        <v>1.7398</v>
      </c>
      <c r="H454" s="9">
        <v>-4.5113000000000003</v>
      </c>
      <c r="I454" s="87">
        <v>1.6167573669332269</v>
      </c>
      <c r="J454" s="13">
        <v>199710</v>
      </c>
      <c r="K454" s="13">
        <f t="shared" si="47"/>
        <v>6.9299199220605336</v>
      </c>
      <c r="L454" s="13">
        <f t="shared" si="48"/>
        <v>12.712293827160494</v>
      </c>
      <c r="M454" s="13">
        <f t="shared" si="49"/>
        <v>14.44016144479121</v>
      </c>
      <c r="N454" s="13">
        <f t="shared" si="50"/>
        <v>20.691585098875944</v>
      </c>
      <c r="O454" s="13">
        <f t="shared" si="51"/>
        <v>4.4000239186257133</v>
      </c>
      <c r="P454" s="13">
        <f t="shared" si="52"/>
        <v>10.525973836718668</v>
      </c>
      <c r="Q454" s="13">
        <f t="shared" si="53"/>
        <v>18.015849401919386</v>
      </c>
    </row>
    <row r="455" spans="2:17">
      <c r="B455" s="3">
        <v>199711</v>
      </c>
      <c r="C455" s="7">
        <v>3.7314750000000001E-2</v>
      </c>
      <c r="D455" s="8">
        <v>-0.51364296134838172</v>
      </c>
      <c r="E455" s="9">
        <v>-1.9464560017555366</v>
      </c>
      <c r="F455" s="33">
        <v>-2.7756753903890208</v>
      </c>
      <c r="G455" s="9">
        <v>5.6872999999999996</v>
      </c>
      <c r="H455" s="9">
        <v>9.4295000000000009</v>
      </c>
      <c r="I455" s="87">
        <v>-2.1259738785909663</v>
      </c>
      <c r="J455" s="13">
        <v>199711</v>
      </c>
      <c r="K455" s="13">
        <f t="shared" si="47"/>
        <v>6.9325058043546504</v>
      </c>
      <c r="L455" s="13">
        <f t="shared" si="48"/>
        <v>12.646998024691358</v>
      </c>
      <c r="M455" s="13">
        <f t="shared" si="49"/>
        <v>14.159090055685882</v>
      </c>
      <c r="N455" s="13">
        <f t="shared" si="50"/>
        <v>20.117253863405043</v>
      </c>
      <c r="O455" s="13">
        <f t="shared" si="51"/>
        <v>4.650266478949713</v>
      </c>
      <c r="P455" s="13">
        <f t="shared" si="52"/>
        <v>11.518520539652055</v>
      </c>
      <c r="Q455" s="13">
        <f t="shared" si="53"/>
        <v>17.632837149628294</v>
      </c>
    </row>
    <row r="456" spans="2:17">
      <c r="B456" s="3">
        <v>199712</v>
      </c>
      <c r="C456" s="7">
        <v>3.2976166666666668E-2</v>
      </c>
      <c r="D456" s="8">
        <v>0.10666855758205696</v>
      </c>
      <c r="E456" s="9">
        <v>-6.1387999910480495</v>
      </c>
      <c r="F456" s="33">
        <v>-0.63963668451519906</v>
      </c>
      <c r="G456" s="9">
        <v>1.8529</v>
      </c>
      <c r="H456" s="9">
        <v>4.4622999999999999</v>
      </c>
      <c r="I456" s="87">
        <v>0.32370003790889323</v>
      </c>
      <c r="J456" s="13">
        <v>199712</v>
      </c>
      <c r="K456" s="13">
        <f t="shared" si="47"/>
        <v>6.9347918790228702</v>
      </c>
      <c r="L456" s="13">
        <f t="shared" si="48"/>
        <v>12.660488395061728</v>
      </c>
      <c r="M456" s="13">
        <f t="shared" si="49"/>
        <v>13.289891836614952</v>
      </c>
      <c r="N456" s="13">
        <f t="shared" si="50"/>
        <v>19.988576527777653</v>
      </c>
      <c r="O456" s="13">
        <f t="shared" si="51"/>
        <v>4.7364312665381725</v>
      </c>
      <c r="P456" s="13">
        <f t="shared" si="52"/>
        <v>12.03251148169295</v>
      </c>
      <c r="Q456" s="13">
        <f t="shared" si="53"/>
        <v>17.689914650166052</v>
      </c>
    </row>
    <row r="457" spans="2:17">
      <c r="B457" s="3">
        <v>199801</v>
      </c>
      <c r="C457" s="7">
        <v>3.5219250000000001E-2</v>
      </c>
      <c r="D457" s="8">
        <v>-0.49915184751517794</v>
      </c>
      <c r="E457" s="9">
        <v>7.8755364806866845</v>
      </c>
      <c r="F457" s="33">
        <v>2.5803646779019696</v>
      </c>
      <c r="G457" s="9">
        <v>-1.7782</v>
      </c>
      <c r="H457" s="9">
        <v>-0.86329999999999996</v>
      </c>
      <c r="I457" s="87">
        <v>-1.3182927570878462</v>
      </c>
      <c r="J457" s="13">
        <v>199801</v>
      </c>
      <c r="K457" s="13">
        <f t="shared" si="47"/>
        <v>6.9372342607117234</v>
      </c>
      <c r="L457" s="13">
        <f t="shared" si="48"/>
        <v>12.597293333333333</v>
      </c>
      <c r="M457" s="13">
        <f t="shared" si="49"/>
        <v>14.336542116451364</v>
      </c>
      <c r="N457" s="13">
        <f t="shared" si="50"/>
        <v>20.504354696115833</v>
      </c>
      <c r="O457" s="13">
        <f t="shared" si="51"/>
        <v>4.6522080457565913</v>
      </c>
      <c r="P457" s="13">
        <f t="shared" si="52"/>
        <v>11.928634810071495</v>
      </c>
      <c r="Q457" s="13">
        <f t="shared" si="53"/>
        <v>17.456709786597891</v>
      </c>
    </row>
    <row r="458" spans="2:17">
      <c r="B458" s="3">
        <v>199802</v>
      </c>
      <c r="C458" s="7">
        <v>3.5570166666666667E-2</v>
      </c>
      <c r="D458" s="8">
        <v>0.72404736443678619</v>
      </c>
      <c r="E458" s="9">
        <v>0.41037655917304239</v>
      </c>
      <c r="F458" s="33">
        <v>6.9577909127160886E-2</v>
      </c>
      <c r="G458" s="9">
        <v>0.3548</v>
      </c>
      <c r="H458" s="9">
        <v>6.9550000000000001</v>
      </c>
      <c r="I458" s="87">
        <v>1.6232768946736156</v>
      </c>
      <c r="J458" s="13">
        <v>199802</v>
      </c>
      <c r="K458" s="13">
        <f t="shared" si="47"/>
        <v>6.9397018465003155</v>
      </c>
      <c r="L458" s="13">
        <f t="shared" si="48"/>
        <v>12.688503703703704</v>
      </c>
      <c r="M458" s="13">
        <f t="shared" si="49"/>
        <v>14.395375924693251</v>
      </c>
      <c r="N458" s="13">
        <f t="shared" si="50"/>
        <v>20.518621197393408</v>
      </c>
      <c r="O458" s="13">
        <f t="shared" si="51"/>
        <v>4.6687140799029363</v>
      </c>
      <c r="P458" s="13">
        <f t="shared" si="52"/>
        <v>12.758271361111968</v>
      </c>
      <c r="Q458" s="13">
        <f t="shared" si="53"/>
        <v>17.740080523133962</v>
      </c>
    </row>
    <row r="459" spans="2:17">
      <c r="B459" s="3">
        <v>199803</v>
      </c>
      <c r="C459" s="7">
        <v>3.7272666666666669E-2</v>
      </c>
      <c r="D459" s="8">
        <v>0.46458697714895081</v>
      </c>
      <c r="E459" s="9">
        <v>-1.1153016450699105</v>
      </c>
      <c r="F459" s="33">
        <v>0.74557400365540261</v>
      </c>
      <c r="G459" s="9">
        <v>5.4691999999999998</v>
      </c>
      <c r="H459" s="9">
        <v>11.7256</v>
      </c>
      <c r="I459" s="87">
        <v>-9.2601559623116336E-2</v>
      </c>
      <c r="J459" s="13">
        <v>199803</v>
      </c>
      <c r="K459" s="13">
        <f t="shared" si="47"/>
        <v>6.942288458437222</v>
      </c>
      <c r="L459" s="13">
        <f t="shared" si="48"/>
        <v>12.747452839506174</v>
      </c>
      <c r="M459" s="13">
        <f t="shared" si="49"/>
        <v>14.23482406019115</v>
      </c>
      <c r="N459" s="13">
        <f t="shared" si="50"/>
        <v>20.671602702949698</v>
      </c>
      <c r="O459" s="13">
        <f t="shared" si="51"/>
        <v>4.9240553903609872</v>
      </c>
      <c r="P459" s="13">
        <f t="shared" si="52"/>
        <v>14.254255227830512</v>
      </c>
      <c r="Q459" s="13">
        <f t="shared" si="53"/>
        <v>17.723652931891142</v>
      </c>
    </row>
    <row r="460" spans="2:17">
      <c r="B460" s="3">
        <f>+B448+100</f>
        <v>199804</v>
      </c>
      <c r="C460" s="88">
        <v>3.6944416666666667E-2</v>
      </c>
      <c r="D460" s="13">
        <v>0.81236660128509719</v>
      </c>
      <c r="E460" s="33">
        <v>-2.2943472389178377</v>
      </c>
      <c r="F460" s="33">
        <v>0.43926794670334779</v>
      </c>
      <c r="G460" s="13">
        <v>0.63404917516427517</v>
      </c>
      <c r="H460" s="33">
        <v>-0.76011057078231303</v>
      </c>
      <c r="I460" s="87">
        <v>1.6224798068850717</v>
      </c>
      <c r="J460" s="13">
        <v>199804</v>
      </c>
      <c r="K460" s="13">
        <f t="shared" si="47"/>
        <v>6.9448532464115083</v>
      </c>
      <c r="L460" s="13">
        <f t="shared" si="48"/>
        <v>12.851008888888892</v>
      </c>
      <c r="M460" s="13">
        <f t="shared" si="49"/>
        <v>13.908227767401343</v>
      </c>
      <c r="N460" s="13">
        <f t="shared" si="50"/>
        <v>20.76240642769362</v>
      </c>
      <c r="O460" s="13">
        <f t="shared" si="51"/>
        <v>4.9552763229482029</v>
      </c>
      <c r="P460" s="13">
        <f t="shared" si="52"/>
        <v>14.145907127057482</v>
      </c>
      <c r="Q460" s="13">
        <f t="shared" si="53"/>
        <v>18.011215621753472</v>
      </c>
    </row>
    <row r="461" spans="2:17">
      <c r="B461" s="3">
        <f t="shared" ref="B461:B524" si="54">+B449+100</f>
        <v>199805</v>
      </c>
      <c r="C461" s="88">
        <v>3.5657916666666671E-2</v>
      </c>
      <c r="D461" s="13">
        <v>1.3102607729160054</v>
      </c>
      <c r="E461" s="33">
        <v>-0.11847441408325832</v>
      </c>
      <c r="F461" s="33">
        <v>1.4384995019975921</v>
      </c>
      <c r="G461" s="13">
        <v>5.9505184735277217</v>
      </c>
      <c r="H461" s="33">
        <v>4.4811007835766636</v>
      </c>
      <c r="I461" s="87">
        <v>1.0003081017883517</v>
      </c>
      <c r="J461" s="13">
        <v>199805</v>
      </c>
      <c r="K461" s="13">
        <f t="shared" si="47"/>
        <v>6.9473296363947359</v>
      </c>
      <c r="L461" s="13">
        <f t="shared" si="48"/>
        <v>13.019390617283952</v>
      </c>
      <c r="M461" s="13">
        <f t="shared" si="49"/>
        <v>13.891750076044548</v>
      </c>
      <c r="N461" s="13">
        <f t="shared" si="50"/>
        <v>21.061073540758709</v>
      </c>
      <c r="O461" s="13">
        <f t="shared" si="51"/>
        <v>5.2501409559595809</v>
      </c>
      <c r="P461" s="13">
        <f t="shared" si="52"/>
        <v>14.779799482172082</v>
      </c>
      <c r="Q461" s="13">
        <f t="shared" si="53"/>
        <v>18.191383270848441</v>
      </c>
    </row>
    <row r="462" spans="2:17">
      <c r="B462" s="3">
        <f t="shared" si="54"/>
        <v>199806</v>
      </c>
      <c r="C462" s="88">
        <v>3.6401499999999996E-2</v>
      </c>
      <c r="D462" s="13">
        <v>-0.62617711412864541</v>
      </c>
      <c r="E462" s="33">
        <v>0.74590550342918949</v>
      </c>
      <c r="F462" s="33">
        <v>5.3617291686891555E-2</v>
      </c>
      <c r="G462" s="7">
        <v>0.50687592635227929</v>
      </c>
      <c r="H462" s="33">
        <v>3.4700259253984234</v>
      </c>
      <c r="I462" s="87">
        <v>-1.3282509861429153</v>
      </c>
      <c r="J462" s="13">
        <v>199806</v>
      </c>
      <c r="K462" s="13">
        <f t="shared" si="47"/>
        <v>6.9498585685923278</v>
      </c>
      <c r="L462" s="13">
        <f t="shared" si="48"/>
        <v>12.937866172839508</v>
      </c>
      <c r="M462" s="13">
        <f t="shared" si="49"/>
        <v>13.995369404384393</v>
      </c>
      <c r="N462" s="13">
        <f t="shared" si="50"/>
        <v>21.072365917991448</v>
      </c>
      <c r="O462" s="13">
        <f t="shared" si="51"/>
        <v>5.2767526565649012</v>
      </c>
      <c r="P462" s="13">
        <f t="shared" si="52"/>
        <v>15.292662355925355</v>
      </c>
      <c r="Q462" s="13">
        <f t="shared" si="53"/>
        <v>17.94975604316036</v>
      </c>
    </row>
    <row r="463" spans="2:17">
      <c r="B463" s="3">
        <f t="shared" si="54"/>
        <v>199807</v>
      </c>
      <c r="C463" s="88">
        <v>3.4431833333333335E-2</v>
      </c>
      <c r="D463" s="13">
        <v>0.49494299038912448</v>
      </c>
      <c r="E463" s="33">
        <v>2.5766232197979022</v>
      </c>
      <c r="F463" s="33">
        <v>1.3558125944139965</v>
      </c>
      <c r="G463" s="13">
        <v>4.9623324185908313</v>
      </c>
      <c r="H463" s="33">
        <v>2.5014107075327363</v>
      </c>
      <c r="I463" s="87">
        <v>0.81534260846177187</v>
      </c>
      <c r="J463" s="13">
        <v>199807</v>
      </c>
      <c r="K463" s="13">
        <f t="shared" si="47"/>
        <v>6.9522515323115677</v>
      </c>
      <c r="L463" s="13">
        <f t="shared" si="48"/>
        <v>13.001901234567903</v>
      </c>
      <c r="M463" s="13">
        <f t="shared" si="49"/>
        <v>14.355977342154253</v>
      </c>
      <c r="N463" s="13">
        <f t="shared" si="50"/>
        <v>21.35806770904858</v>
      </c>
      <c r="O463" s="13">
        <f t="shared" si="51"/>
        <v>5.5386026642904742</v>
      </c>
      <c r="P463" s="13">
        <f t="shared" si="52"/>
        <v>15.6751946495633</v>
      </c>
      <c r="Q463" s="13">
        <f t="shared" si="53"/>
        <v>18.096108052295186</v>
      </c>
    </row>
    <row r="464" spans="2:17">
      <c r="B464" s="3">
        <f t="shared" si="54"/>
        <v>199808</v>
      </c>
      <c r="C464" s="88">
        <v>3.5595250000000002E-2</v>
      </c>
      <c r="D464" s="13">
        <v>0.8953372441257379</v>
      </c>
      <c r="E464" s="33">
        <v>-12.314495302141815</v>
      </c>
      <c r="F464" s="33">
        <v>-2.1220488116918235</v>
      </c>
      <c r="G464" s="13">
        <v>0.27608571804198512</v>
      </c>
      <c r="H464" s="33">
        <v>-15.339976865765992</v>
      </c>
      <c r="I464" s="87">
        <v>-0.26799444927220845</v>
      </c>
      <c r="J464" s="13">
        <v>199808</v>
      </c>
      <c r="K464" s="13">
        <f t="shared" si="47"/>
        <v>6.9547262036251238</v>
      </c>
      <c r="L464" s="13">
        <f t="shared" si="48"/>
        <v>13.118312098765434</v>
      </c>
      <c r="M464" s="13">
        <f t="shared" si="49"/>
        <v>12.588111186778123</v>
      </c>
      <c r="N464" s="13">
        <f t="shared" si="50"/>
        <v>20.904839087028378</v>
      </c>
      <c r="O464" s="13">
        <f t="shared" si="51"/>
        <v>5.5538939552256732</v>
      </c>
      <c r="P464" s="13">
        <f t="shared" si="52"/>
        <v>13.270623416656502</v>
      </c>
      <c r="Q464" s="13">
        <f t="shared" si="53"/>
        <v>18.047611487180735</v>
      </c>
    </row>
    <row r="465" spans="2:17">
      <c r="B465" s="3">
        <f t="shared" si="54"/>
        <v>199809</v>
      </c>
      <c r="C465" s="88">
        <v>2.6791666666666668E-2</v>
      </c>
      <c r="D465" s="13">
        <v>1.8809179832003364</v>
      </c>
      <c r="E465" s="33">
        <v>-5.3324494864737781</v>
      </c>
      <c r="F465" s="33">
        <v>-1.516060909191963</v>
      </c>
      <c r="G465" s="13">
        <v>1.3635171750721042</v>
      </c>
      <c r="H465" s="33">
        <v>-3.6437486239359829</v>
      </c>
      <c r="I465" s="87">
        <v>1.0246293069395105</v>
      </c>
      <c r="J465" s="13">
        <v>199809</v>
      </c>
      <c r="K465" s="13">
        <f t="shared" si="47"/>
        <v>6.9565894906871781</v>
      </c>
      <c r="L465" s="13">
        <f t="shared" si="48"/>
        <v>13.365056790123459</v>
      </c>
      <c r="M465" s="13">
        <f t="shared" si="49"/>
        <v>11.916856516442024</v>
      </c>
      <c r="N465" s="13">
        <f t="shared" si="50"/>
        <v>20.587908993500459</v>
      </c>
      <c r="O465" s="13">
        <f t="shared" si="51"/>
        <v>5.6296222531904663</v>
      </c>
      <c r="P465" s="13">
        <f t="shared" si="52"/>
        <v>12.787075258524354</v>
      </c>
      <c r="Q465" s="13">
        <f t="shared" si="53"/>
        <v>18.232532603680973</v>
      </c>
    </row>
    <row r="466" spans="2:17">
      <c r="B466" s="3">
        <f t="shared" si="54"/>
        <v>199810</v>
      </c>
      <c r="C466" s="88">
        <v>1.962125E-2</v>
      </c>
      <c r="D466" s="13">
        <v>5.1484911455124127E-2</v>
      </c>
      <c r="E466" s="33">
        <v>-0.76226943565471661</v>
      </c>
      <c r="F466" s="33">
        <v>-1.9183802451301246</v>
      </c>
      <c r="G466" s="13">
        <v>-14.361472794688279</v>
      </c>
      <c r="H466" s="33">
        <v>-7.6837219233341303</v>
      </c>
      <c r="I466" s="87">
        <v>-0.76432999825302184</v>
      </c>
      <c r="J466" s="13">
        <v>199810</v>
      </c>
      <c r="K466" s="13">
        <f t="shared" si="47"/>
        <v>6.9579544605026191</v>
      </c>
      <c r="L466" s="13">
        <f t="shared" si="48"/>
        <v>13.371937777777781</v>
      </c>
      <c r="M466" s="13">
        <f t="shared" si="49"/>
        <v>11.826017961526359</v>
      </c>
      <c r="N466" s="13">
        <f t="shared" si="50"/>
        <v>20.192954614483778</v>
      </c>
      <c r="O466" s="13">
        <f t="shared" si="51"/>
        <v>4.8211255848548005</v>
      </c>
      <c r="P466" s="13">
        <f t="shared" si="52"/>
        <v>11.804551953531883</v>
      </c>
      <c r="Q466" s="13">
        <f t="shared" si="53"/>
        <v>18.093175887549776</v>
      </c>
    </row>
    <row r="467" spans="2:17">
      <c r="B467" s="3">
        <f t="shared" si="54"/>
        <v>199811</v>
      </c>
      <c r="C467" s="88">
        <v>1.6798250000000001E-2</v>
      </c>
      <c r="D467" s="13">
        <v>-0.88140729134836837</v>
      </c>
      <c r="E467" s="33">
        <v>10.423272389492766</v>
      </c>
      <c r="F467" s="33">
        <v>3.2971180422110224</v>
      </c>
      <c r="G467" s="13">
        <v>5.2910939938579427</v>
      </c>
      <c r="H467" s="33">
        <v>13.868180116803996</v>
      </c>
      <c r="I467" s="87">
        <v>-2.7337310076550594</v>
      </c>
      <c r="J467" s="13">
        <v>199811</v>
      </c>
      <c r="K467" s="13">
        <f t="shared" si="47"/>
        <v>6.9591232750877809</v>
      </c>
      <c r="L467" s="13">
        <f t="shared" si="48"/>
        <v>13.25407654320988</v>
      </c>
      <c r="M467" s="13">
        <f t="shared" si="49"/>
        <v>13.058676026486591</v>
      </c>
      <c r="N467" s="13">
        <f t="shared" si="50"/>
        <v>20.858740164333405</v>
      </c>
      <c r="O467" s="13">
        <f t="shared" si="51"/>
        <v>5.0762158711114012</v>
      </c>
      <c r="P467" s="13">
        <f t="shared" si="52"/>
        <v>13.441628480429388</v>
      </c>
      <c r="Q467" s="13">
        <f t="shared" si="53"/>
        <v>17.598557128042259</v>
      </c>
    </row>
    <row r="468" spans="2:17">
      <c r="B468" s="3">
        <f t="shared" si="54"/>
        <v>199812</v>
      </c>
      <c r="C468" s="88">
        <v>2.0912666666666666E-2</v>
      </c>
      <c r="D468" s="13">
        <v>-4.0921246498398567</v>
      </c>
      <c r="E468" s="33">
        <v>-4.9138161140814152</v>
      </c>
      <c r="F468" s="33">
        <v>-0.87444136007378548</v>
      </c>
      <c r="G468" s="13">
        <v>-6.7895765366403404</v>
      </c>
      <c r="H468" s="33">
        <v>-2.8328870951235041</v>
      </c>
      <c r="I468" s="87">
        <v>-9.3572769723914782</v>
      </c>
      <c r="J468" s="13">
        <v>199812</v>
      </c>
      <c r="K468" s="13">
        <f t="shared" si="47"/>
        <v>6.9605786133412222</v>
      </c>
      <c r="L468" s="13">
        <f t="shared" si="48"/>
        <v>12.711703209876546</v>
      </c>
      <c r="M468" s="13">
        <f t="shared" si="49"/>
        <v>12.416996699611406</v>
      </c>
      <c r="N468" s="13">
        <f t="shared" si="50"/>
        <v>20.676342713146152</v>
      </c>
      <c r="O468" s="13">
        <f t="shared" si="51"/>
        <v>4.7315623093772086</v>
      </c>
      <c r="P468" s="13">
        <f t="shared" si="52"/>
        <v>13.060842321832858</v>
      </c>
      <c r="Q468" s="13">
        <f t="shared" si="53"/>
        <v>15.951811394426802</v>
      </c>
    </row>
    <row r="469" spans="2:17">
      <c r="B469" s="3">
        <f t="shared" si="54"/>
        <v>199901</v>
      </c>
      <c r="C469" s="88">
        <v>1.8771916666666666E-2</v>
      </c>
      <c r="D469" s="13">
        <v>0.51564420134431188</v>
      </c>
      <c r="E469" s="33">
        <v>3.5268297662390813</v>
      </c>
      <c r="F469" s="33">
        <v>0.55761204495958783</v>
      </c>
      <c r="G469" s="89">
        <v>2.7982999999999998</v>
      </c>
      <c r="H469" s="33">
        <v>3.8375352605916069</v>
      </c>
      <c r="I469" s="87">
        <v>0.82225943902587151</v>
      </c>
      <c r="J469" s="13">
        <v>199901</v>
      </c>
      <c r="K469" s="13">
        <f t="shared" si="47"/>
        <v>6.9618852473580359</v>
      </c>
      <c r="L469" s="13">
        <f t="shared" si="48"/>
        <v>12.777250370370373</v>
      </c>
      <c r="M469" s="13">
        <f t="shared" si="49"/>
        <v>12.854923035286225</v>
      </c>
      <c r="N469" s="13">
        <f t="shared" si="50"/>
        <v>20.791636490571779</v>
      </c>
      <c r="O469" s="13">
        <f t="shared" si="51"/>
        <v>4.8639656174805115</v>
      </c>
      <c r="P469" s="13">
        <f t="shared" si="52"/>
        <v>13.562056751263466</v>
      </c>
      <c r="Q469" s="13">
        <f t="shared" si="53"/>
        <v>16.08297666931308</v>
      </c>
    </row>
    <row r="470" spans="2:17">
      <c r="B470" s="3">
        <f t="shared" si="54"/>
        <v>199902</v>
      </c>
      <c r="C470" s="88">
        <v>1.4692999999999999E-2</v>
      </c>
      <c r="D470" s="13">
        <v>1.0892237020643014</v>
      </c>
      <c r="E470" s="33">
        <v>-0.44370675913296687</v>
      </c>
      <c r="F470" s="33">
        <v>0.30329851099877292</v>
      </c>
      <c r="G470" s="89">
        <v>-1.0721000000000001</v>
      </c>
      <c r="H470" s="33">
        <v>2.0020387060306843</v>
      </c>
      <c r="I470" s="87">
        <v>0.37724354202710875</v>
      </c>
      <c r="J470" s="13">
        <v>199902</v>
      </c>
      <c r="K470" s="13">
        <f t="shared" si="47"/>
        <v>6.9629081571574307</v>
      </c>
      <c r="L470" s="13">
        <f t="shared" si="48"/>
        <v>12.916423209876546</v>
      </c>
      <c r="M470" s="13">
        <f t="shared" si="49"/>
        <v>12.797884872897319</v>
      </c>
      <c r="N470" s="13">
        <f t="shared" si="50"/>
        <v>20.854697214459961</v>
      </c>
      <c r="O470" s="13">
        <f t="shared" si="51"/>
        <v>4.8118190420955029</v>
      </c>
      <c r="P470" s="13">
        <f t="shared" si="52"/>
        <v>13.833574376757609</v>
      </c>
      <c r="Q470" s="13">
        <f t="shared" si="53"/>
        <v>16.143648660163791</v>
      </c>
    </row>
    <row r="471" spans="2:17">
      <c r="B471" s="3">
        <f t="shared" si="54"/>
        <v>199903</v>
      </c>
      <c r="C471" s="88">
        <v>3.4090833333333334E-3</v>
      </c>
      <c r="D471" s="13">
        <v>1.5373441495117213</v>
      </c>
      <c r="E471" s="33">
        <v>13.662699526254119</v>
      </c>
      <c r="F471" s="33">
        <v>5.8562161993533479</v>
      </c>
      <c r="G471" s="89">
        <v>-0.15290000000000001</v>
      </c>
      <c r="H471" s="33">
        <v>3.0125853910221823</v>
      </c>
      <c r="I471" s="87">
        <v>2.8295012621652429</v>
      </c>
      <c r="J471" s="13">
        <v>199903</v>
      </c>
      <c r="K471" s="13">
        <f t="shared" si="47"/>
        <v>6.9631455284989316</v>
      </c>
      <c r="L471" s="13">
        <f t="shared" si="48"/>
        <v>13.114993086419757</v>
      </c>
      <c r="M471" s="13">
        <f t="shared" si="49"/>
        <v>14.546421428797208</v>
      </c>
      <c r="N471" s="13">
        <f t="shared" si="50"/>
        <v>22.075993371059255</v>
      </c>
      <c r="O471" s="13">
        <f t="shared" si="51"/>
        <v>4.8044617707801391</v>
      </c>
      <c r="P471" s="13">
        <f t="shared" si="52"/>
        <v>14.250322617487996</v>
      </c>
      <c r="Q471" s="13">
        <f t="shared" si="53"/>
        <v>16.600433402762647</v>
      </c>
    </row>
    <row r="472" spans="2:17">
      <c r="B472" s="3">
        <f t="shared" si="54"/>
        <v>199904</v>
      </c>
      <c r="C472" s="88">
        <v>2.6190833333333331E-3</v>
      </c>
      <c r="D472" s="13">
        <v>1.7409572254331707</v>
      </c>
      <c r="E472" s="33">
        <v>5.5171512387812705</v>
      </c>
      <c r="F472" s="33">
        <v>1.7610703670335015</v>
      </c>
      <c r="G472" s="89">
        <v>0.67120000000000002</v>
      </c>
      <c r="H472" s="33">
        <v>3.8644941210926653</v>
      </c>
      <c r="I472" s="87">
        <v>2.2629481205179651</v>
      </c>
      <c r="J472" s="13">
        <v>199904</v>
      </c>
      <c r="K472" s="13">
        <f t="shared" si="47"/>
        <v>6.9633278990829455</v>
      </c>
      <c r="L472" s="13">
        <f t="shared" si="48"/>
        <v>13.343319506172842</v>
      </c>
      <c r="M472" s="13">
        <f t="shared" si="49"/>
        <v>15.348969498854437</v>
      </c>
      <c r="N472" s="13">
        <f t="shared" si="50"/>
        <v>22.46476714854526</v>
      </c>
      <c r="O472" s="13">
        <f t="shared" si="51"/>
        <v>4.8367093181856156</v>
      </c>
      <c r="P472" s="13">
        <f t="shared" si="52"/>
        <v>14.801025497277557</v>
      </c>
      <c r="Q472" s="13">
        <f t="shared" si="53"/>
        <v>16.9760925984483</v>
      </c>
    </row>
    <row r="473" spans="2:17">
      <c r="B473" s="3">
        <f t="shared" si="54"/>
        <v>199905</v>
      </c>
      <c r="C473" s="88">
        <v>2.5000000000000001E-3</v>
      </c>
      <c r="D473" s="13">
        <v>0.20488358681880481</v>
      </c>
      <c r="E473" s="33">
        <v>-2.9852595069986498</v>
      </c>
      <c r="F473" s="33">
        <v>8.1916684939331574E-2</v>
      </c>
      <c r="G473" s="89">
        <v>0.55259999999999998</v>
      </c>
      <c r="H473" s="33">
        <v>-1.6585608213533942</v>
      </c>
      <c r="I473" s="87">
        <v>-1.74446718635711</v>
      </c>
      <c r="J473" s="13">
        <v>199905</v>
      </c>
      <c r="K473" s="13">
        <f t="shared" si="47"/>
        <v>6.9635019822804223</v>
      </c>
      <c r="L473" s="13">
        <f t="shared" si="48"/>
        <v>13.370657777777781</v>
      </c>
      <c r="M473" s="13">
        <f t="shared" si="49"/>
        <v>14.890762927663562</v>
      </c>
      <c r="N473" s="13">
        <f t="shared" si="50"/>
        <v>22.483169541072687</v>
      </c>
      <c r="O473" s="13">
        <f t="shared" si="51"/>
        <v>4.8634369738779091</v>
      </c>
      <c r="P473" s="13">
        <f t="shared" si="52"/>
        <v>14.555541487221186</v>
      </c>
      <c r="Q473" s="13">
        <f t="shared" si="53"/>
        <v>16.679950233542773</v>
      </c>
    </row>
    <row r="474" spans="2:17">
      <c r="B474" s="3">
        <f t="shared" si="54"/>
        <v>199906</v>
      </c>
      <c r="C474" s="88">
        <v>2.5000000000000001E-3</v>
      </c>
      <c r="D474" s="13">
        <v>-2.3425535229491978</v>
      </c>
      <c r="E474" s="33">
        <v>9.1781579843377656</v>
      </c>
      <c r="F474" s="33">
        <v>2.9482404395077433</v>
      </c>
      <c r="G474" s="89">
        <v>-1.9919</v>
      </c>
      <c r="H474" s="33">
        <v>4.0030799680609963</v>
      </c>
      <c r="I474" s="87">
        <v>-3.165628773919825</v>
      </c>
      <c r="J474" s="13">
        <v>199906</v>
      </c>
      <c r="K474" s="13">
        <f t="shared" si="47"/>
        <v>6.9636760698299787</v>
      </c>
      <c r="L474" s="13">
        <f t="shared" si="48"/>
        <v>13.057442962962966</v>
      </c>
      <c r="M474" s="13">
        <f t="shared" si="49"/>
        <v>16.257460674237723</v>
      </c>
      <c r="N474" s="13">
        <f t="shared" si="50"/>
        <v>23.146027437565678</v>
      </c>
      <c r="O474" s="13">
        <f t="shared" si="51"/>
        <v>4.7665621727952345</v>
      </c>
      <c r="P474" s="13">
        <f t="shared" si="52"/>
        <v>15.138211452738945</v>
      </c>
      <c r="Q474" s="13">
        <f t="shared" si="53"/>
        <v>16.151924929474234</v>
      </c>
    </row>
    <row r="475" spans="2:17">
      <c r="B475" s="3">
        <f t="shared" si="54"/>
        <v>199907</v>
      </c>
      <c r="C475" s="88">
        <v>2.5000000000000001E-3</v>
      </c>
      <c r="D475" s="13">
        <v>0.85825890248603098</v>
      </c>
      <c r="E475" s="33">
        <v>4.4323165383490792</v>
      </c>
      <c r="F475" s="33">
        <v>2.7782797071944643</v>
      </c>
      <c r="G475" s="89">
        <v>-4.3384</v>
      </c>
      <c r="H475" s="33">
        <v>-7.3491768809269109</v>
      </c>
      <c r="I475" s="87">
        <v>1.9824384408097913</v>
      </c>
      <c r="J475" s="13">
        <v>199907</v>
      </c>
      <c r="K475" s="13">
        <f t="shared" si="47"/>
        <v>6.9638501617317239</v>
      </c>
      <c r="L475" s="13">
        <f t="shared" si="48"/>
        <v>13.169509629629632</v>
      </c>
      <c r="M475" s="13">
        <f t="shared" si="49"/>
        <v>16.978042792417561</v>
      </c>
      <c r="N475" s="13">
        <f t="shared" si="50"/>
        <v>23.78908882088523</v>
      </c>
      <c r="O475" s="13">
        <f t="shared" si="51"/>
        <v>4.5597696394906864</v>
      </c>
      <c r="P475" s="13">
        <f t="shared" si="52"/>
        <v>14.025677516468425</v>
      </c>
      <c r="Q475" s="13">
        <f t="shared" si="53"/>
        <v>16.47212689820687</v>
      </c>
    </row>
    <row r="476" spans="2:17">
      <c r="B476" s="3">
        <f t="shared" si="54"/>
        <v>199908</v>
      </c>
      <c r="C476" s="88">
        <v>2.5000000000000001E-3</v>
      </c>
      <c r="D476" s="13">
        <v>-0.28193818591142339</v>
      </c>
      <c r="E476" s="33">
        <v>-1.471969739387935</v>
      </c>
      <c r="F476" s="33">
        <v>-0.47800811070566329</v>
      </c>
      <c r="G476" s="89">
        <v>-4.9709000000000003</v>
      </c>
      <c r="H476" s="33">
        <v>-4.203678487136675</v>
      </c>
      <c r="I476" s="87">
        <v>5.9751370896536482E-2</v>
      </c>
      <c r="J476" s="13">
        <v>199908</v>
      </c>
      <c r="K476" s="13">
        <f t="shared" si="47"/>
        <v>6.9640242579857672</v>
      </c>
      <c r="L476" s="13">
        <f t="shared" si="48"/>
        <v>13.132379753086424</v>
      </c>
      <c r="M476" s="13">
        <f t="shared" si="49"/>
        <v>16.728131140172842</v>
      </c>
      <c r="N476" s="13">
        <f t="shared" si="50"/>
        <v>23.675375046858424</v>
      </c>
      <c r="O476" s="13">
        <f t="shared" si="51"/>
        <v>4.3331080504812443</v>
      </c>
      <c r="P476" s="13">
        <f t="shared" si="52"/>
        <v>13.436083128033477</v>
      </c>
      <c r="Q476" s="13">
        <f t="shared" si="53"/>
        <v>16.481969219844366</v>
      </c>
    </row>
    <row r="477" spans="2:17">
      <c r="B477" s="3">
        <f t="shared" si="54"/>
        <v>199909</v>
      </c>
      <c r="C477" s="88">
        <v>2.7083333333333334E-3</v>
      </c>
      <c r="D477" s="13">
        <v>1.3753734102671666</v>
      </c>
      <c r="E477" s="33">
        <v>3.6869123766346101</v>
      </c>
      <c r="F477" s="33">
        <v>1.2373667485165996</v>
      </c>
      <c r="G477" s="89">
        <v>-1.9912000000000001</v>
      </c>
      <c r="H477" s="33">
        <v>-6.6538635971189368</v>
      </c>
      <c r="I477" s="87">
        <v>1.6964186419435967</v>
      </c>
      <c r="J477" s="13">
        <v>199909</v>
      </c>
      <c r="K477" s="13">
        <f t="shared" si="47"/>
        <v>6.9642128669760881</v>
      </c>
      <c r="L477" s="13">
        <f t="shared" si="48"/>
        <v>13.312999012345683</v>
      </c>
      <c r="M477" s="13">
        <f t="shared" si="49"/>
        <v>17.344882677559543</v>
      </c>
      <c r="N477" s="13">
        <f t="shared" si="50"/>
        <v>23.968326265274847</v>
      </c>
      <c r="O477" s="13">
        <f t="shared" si="51"/>
        <v>4.2468272029800618</v>
      </c>
      <c r="P477" s="13">
        <f t="shared" si="52"/>
        <v>12.542064483898619</v>
      </c>
      <c r="Q477" s="13">
        <f t="shared" si="53"/>
        <v>16.761572418249209</v>
      </c>
    </row>
    <row r="478" spans="2:17">
      <c r="B478" s="3">
        <f t="shared" si="54"/>
        <v>199910</v>
      </c>
      <c r="C478" s="88">
        <v>2.0416666666666669E-3</v>
      </c>
      <c r="D478" s="13">
        <v>-0.12581409804129917</v>
      </c>
      <c r="E478" s="33">
        <v>3.7878326533097972</v>
      </c>
      <c r="F478" s="33">
        <v>0.57059985691378934</v>
      </c>
      <c r="G478" s="89">
        <v>-2.3273999999999999</v>
      </c>
      <c r="H478" s="33">
        <v>4.8669731260394089</v>
      </c>
      <c r="I478" s="87">
        <v>-1.8101194094090298</v>
      </c>
      <c r="J478" s="13">
        <v>199910</v>
      </c>
      <c r="K478" s="13">
        <f t="shared" si="47"/>
        <v>6.9643550529887888</v>
      </c>
      <c r="L478" s="13">
        <f t="shared" si="48"/>
        <v>13.296249382716054</v>
      </c>
      <c r="M478" s="13">
        <f t="shared" si="49"/>
        <v>18.001877807298417</v>
      </c>
      <c r="N478" s="13">
        <f t="shared" si="50"/>
        <v>24.105089500649136</v>
      </c>
      <c r="O478" s="13">
        <f t="shared" si="51"/>
        <v>4.1479865466579033</v>
      </c>
      <c r="P478" s="13">
        <f t="shared" si="52"/>
        <v>13.152483391780498</v>
      </c>
      <c r="Q478" s="13">
        <f t="shared" si="53"/>
        <v>16.458167942584328</v>
      </c>
    </row>
    <row r="479" spans="2:17">
      <c r="B479" s="3">
        <f t="shared" si="54"/>
        <v>199911</v>
      </c>
      <c r="C479" s="88">
        <v>2.2916666666666667E-3</v>
      </c>
      <c r="D479" s="13">
        <v>-0.23392097390874111</v>
      </c>
      <c r="E479" s="33">
        <v>4.9680220618435689</v>
      </c>
      <c r="F479" s="33">
        <v>3.3621480733194931</v>
      </c>
      <c r="G479" s="89">
        <v>-3.5459000000000001</v>
      </c>
      <c r="H479" s="33">
        <v>1.4660446471523869</v>
      </c>
      <c r="I479" s="87">
        <v>-1.9268273153426829E-2</v>
      </c>
      <c r="J479" s="13">
        <v>199911</v>
      </c>
      <c r="K479" s="13">
        <f t="shared" si="47"/>
        <v>6.9645146527920874</v>
      </c>
      <c r="L479" s="13">
        <f t="shared" si="48"/>
        <v>13.26514666666667</v>
      </c>
      <c r="M479" s="13">
        <f t="shared" si="49"/>
        <v>18.896215068311122</v>
      </c>
      <c r="N479" s="13">
        <f t="shared" si="50"/>
        <v>24.915538302867152</v>
      </c>
      <c r="O479" s="13">
        <f t="shared" si="51"/>
        <v>4.0009030916999606</v>
      </c>
      <c r="P479" s="13">
        <f t="shared" si="52"/>
        <v>13.345304670513302</v>
      </c>
      <c r="Q479" s="13">
        <f t="shared" si="53"/>
        <v>16.454996737829102</v>
      </c>
    </row>
    <row r="480" spans="2:17">
      <c r="B480" s="3">
        <f t="shared" si="54"/>
        <v>199912</v>
      </c>
      <c r="C480" s="88">
        <v>2.0238333333333332E-3</v>
      </c>
      <c r="D480" s="13">
        <v>0.95879587469578365</v>
      </c>
      <c r="E480" s="33">
        <v>4.9335651240657974</v>
      </c>
      <c r="F480" s="33">
        <v>5.8289005438715735</v>
      </c>
      <c r="G480" s="89">
        <v>-0.3584</v>
      </c>
      <c r="H480" s="33">
        <v>7.8351273594098991</v>
      </c>
      <c r="I480" s="87">
        <v>1.2667398207998541</v>
      </c>
      <c r="J480" s="13">
        <v>199912</v>
      </c>
      <c r="K480" s="13">
        <f t="shared" si="47"/>
        <v>6.9646556029611357</v>
      </c>
      <c r="L480" s="13">
        <f t="shared" si="48"/>
        <v>13.392332345679016</v>
      </c>
      <c r="M480" s="13">
        <f t="shared" si="49"/>
        <v>19.828472144689787</v>
      </c>
      <c r="N480" s="13">
        <f t="shared" si="50"/>
        <v>26.367840250511506</v>
      </c>
      <c r="O480" s="13">
        <f t="shared" si="51"/>
        <v>3.9865638550193077</v>
      </c>
      <c r="P480" s="13">
        <f t="shared" si="52"/>
        <v>14.390926287949297</v>
      </c>
      <c r="Q480" s="13">
        <f t="shared" si="53"/>
        <v>16.663438734018502</v>
      </c>
    </row>
    <row r="481" spans="2:17">
      <c r="B481" s="3">
        <f t="shared" si="54"/>
        <v>200001</v>
      </c>
      <c r="C481" s="88">
        <v>1.7105E-3</v>
      </c>
      <c r="D481" s="13">
        <v>9.3242962354045389E-2</v>
      </c>
      <c r="E481" s="33">
        <v>-0.82302115350809668</v>
      </c>
      <c r="F481" s="33">
        <v>-0.71659194089614964</v>
      </c>
      <c r="G481" s="89">
        <v>3.2919</v>
      </c>
      <c r="H481" s="33">
        <v>-0.94288290092712224</v>
      </c>
      <c r="I481" s="87">
        <v>-2.17526521618933</v>
      </c>
      <c r="J481" s="13">
        <v>200001</v>
      </c>
      <c r="K481" s="13">
        <f t="shared" si="47"/>
        <v>6.9647747333952239</v>
      </c>
      <c r="L481" s="13">
        <f t="shared" si="48"/>
        <v>13.404819753086425</v>
      </c>
      <c r="M481" s="13">
        <f t="shared" si="49"/>
        <v>19.665279624521528</v>
      </c>
      <c r="N481" s="13">
        <f t="shared" si="50"/>
        <v>26.178890432287968</v>
      </c>
      <c r="O481" s="13">
        <f t="shared" si="51"/>
        <v>4.1177975505626883</v>
      </c>
      <c r="P481" s="13">
        <f t="shared" si="52"/>
        <v>14.255236704695196</v>
      </c>
      <c r="Q481" s="13">
        <f t="shared" si="53"/>
        <v>16.30096474741638</v>
      </c>
    </row>
    <row r="482" spans="2:17">
      <c r="B482" s="3">
        <f t="shared" si="54"/>
        <v>200002</v>
      </c>
      <c r="C482" s="88">
        <v>2.8750000000000004E-3</v>
      </c>
      <c r="D482" s="13">
        <v>-0.48221093131788351</v>
      </c>
      <c r="E482" s="33">
        <v>0.65689823717087759</v>
      </c>
      <c r="F482" s="33">
        <v>2.57285982582518</v>
      </c>
      <c r="G482" s="89">
        <v>2.9798</v>
      </c>
      <c r="H482" s="33">
        <v>4.5976114679334046</v>
      </c>
      <c r="I482" s="87">
        <v>-2.5770101504066578</v>
      </c>
      <c r="J482" s="13">
        <v>200002</v>
      </c>
      <c r="K482" s="13">
        <f t="shared" si="47"/>
        <v>6.9649749706688091</v>
      </c>
      <c r="L482" s="13">
        <f t="shared" si="48"/>
        <v>13.340180246913583</v>
      </c>
      <c r="M482" s="13">
        <f t="shared" si="49"/>
        <v>19.794460499709732</v>
      </c>
      <c r="N482" s="13">
        <f t="shared" si="50"/>
        <v>26.852436587067096</v>
      </c>
      <c r="O482" s="13">
        <f t="shared" si="51"/>
        <v>4.240499681974355</v>
      </c>
      <c r="P482" s="13">
        <f t="shared" si="52"/>
        <v>14.910637102211314</v>
      </c>
      <c r="Q482" s="13">
        <f t="shared" si="53"/>
        <v>15.88088723126125</v>
      </c>
    </row>
    <row r="483" spans="2:17">
      <c r="B483" s="3">
        <f t="shared" si="54"/>
        <v>200003</v>
      </c>
      <c r="C483" s="88">
        <v>1.7803333333333334E-3</v>
      </c>
      <c r="D483" s="13">
        <v>0.36038160403928376</v>
      </c>
      <c r="E483" s="33">
        <v>-0.43916521256557317</v>
      </c>
      <c r="F483" s="33">
        <v>-0.66991326258660777</v>
      </c>
      <c r="G483" s="89">
        <v>-5.4333999999999998</v>
      </c>
      <c r="H483" s="33">
        <v>1.7925423056272649</v>
      </c>
      <c r="I483" s="87">
        <v>0.25215963082200077</v>
      </c>
      <c r="J483" s="13">
        <v>200003</v>
      </c>
      <c r="K483" s="13">
        <f t="shared" si="47"/>
        <v>6.96509897043987</v>
      </c>
      <c r="L483" s="13">
        <f t="shared" si="48"/>
        <v>13.388255802469143</v>
      </c>
      <c r="M483" s="13">
        <f t="shared" si="49"/>
        <v>19.707530115179974</v>
      </c>
      <c r="N483" s="13">
        <f t="shared" si="50"/>
        <v>26.672548553042674</v>
      </c>
      <c r="O483" s="13">
        <f t="shared" si="51"/>
        <v>4.0100963722539609</v>
      </c>
      <c r="P483" s="13">
        <f t="shared" si="52"/>
        <v>15.177916580307008</v>
      </c>
      <c r="Q483" s="13">
        <f t="shared" si="53"/>
        <v>15.920932417874855</v>
      </c>
    </row>
    <row r="484" spans="2:17">
      <c r="B484" s="3">
        <f t="shared" si="54"/>
        <v>200004</v>
      </c>
      <c r="C484" s="88">
        <v>1.6666666666666668E-3</v>
      </c>
      <c r="D484" s="13">
        <v>0.37323664322272965</v>
      </c>
      <c r="E484" s="33">
        <v>-3.3449817234615042</v>
      </c>
      <c r="F484" s="33">
        <v>-0.9066754941503552</v>
      </c>
      <c r="G484" s="89">
        <v>3.2999000000000001</v>
      </c>
      <c r="H484" s="33">
        <v>-1.2738544548974606</v>
      </c>
      <c r="I484" s="87">
        <v>-6.1535233041991377E-2</v>
      </c>
      <c r="J484" s="13">
        <v>200004</v>
      </c>
      <c r="K484" s="13">
        <f t="shared" si="47"/>
        <v>6.9652150554227115</v>
      </c>
      <c r="L484" s="13">
        <f t="shared" si="48"/>
        <v>13.438225679012351</v>
      </c>
      <c r="M484" s="13">
        <f t="shared" si="49"/>
        <v>19.048316834681533</v>
      </c>
      <c r="N484" s="13">
        <f t="shared" si="50"/>
        <v>26.430715091646881</v>
      </c>
      <c r="O484" s="13">
        <f t="shared" si="51"/>
        <v>4.1424255424419689</v>
      </c>
      <c r="P484" s="13">
        <f t="shared" si="52"/>
        <v>14.984572013788146</v>
      </c>
      <c r="Q484" s="13">
        <f t="shared" si="53"/>
        <v>15.911135435009058</v>
      </c>
    </row>
    <row r="485" spans="2:17">
      <c r="B485" s="3">
        <f t="shared" si="54"/>
        <v>200005</v>
      </c>
      <c r="C485" s="88">
        <v>1.75E-3</v>
      </c>
      <c r="D485" s="13">
        <v>0.64043948776746351</v>
      </c>
      <c r="E485" s="33">
        <v>-7.6401404037995562</v>
      </c>
      <c r="F485" s="33">
        <v>-2.1358707787629494</v>
      </c>
      <c r="G485" s="89">
        <v>5.4399999999999997E-2</v>
      </c>
      <c r="H485" s="33">
        <v>-1.2891006672795524</v>
      </c>
      <c r="I485" s="87">
        <v>-0.90367102532774901</v>
      </c>
      <c r="J485" s="13">
        <v>200005</v>
      </c>
      <c r="K485" s="13">
        <f t="shared" si="47"/>
        <v>6.9653369466861816</v>
      </c>
      <c r="L485" s="13">
        <f t="shared" si="48"/>
        <v>13.524289382716054</v>
      </c>
      <c r="M485" s="13">
        <f t="shared" si="49"/>
        <v>17.592998683951276</v>
      </c>
      <c r="N485" s="13">
        <f t="shared" si="50"/>
        <v>25.866189171386306</v>
      </c>
      <c r="O485" s="13">
        <f t="shared" si="51"/>
        <v>4.1446790219370575</v>
      </c>
      <c r="P485" s="13">
        <f t="shared" si="52"/>
        <v>14.791405795969418</v>
      </c>
      <c r="Q485" s="13">
        <f t="shared" si="53"/>
        <v>15.767351114282226</v>
      </c>
    </row>
    <row r="486" spans="2:17">
      <c r="B486" s="3">
        <f t="shared" si="54"/>
        <v>200006</v>
      </c>
      <c r="C486" s="88">
        <v>1.7424166666666666E-3</v>
      </c>
      <c r="D486" s="13">
        <v>-0.26152853981674662</v>
      </c>
      <c r="E486" s="33">
        <v>4.5473375800767268</v>
      </c>
      <c r="F486" s="33">
        <v>3.1817438687202548</v>
      </c>
      <c r="G486" s="89">
        <v>0.87429999999999997</v>
      </c>
      <c r="H486" s="33">
        <v>-0.21802873255728494</v>
      </c>
      <c r="I486" s="87">
        <v>-1.4381768553878944</v>
      </c>
      <c r="J486" s="13">
        <v>200006</v>
      </c>
      <c r="K486" s="13">
        <f t="shared" si="47"/>
        <v>6.96545831187803</v>
      </c>
      <c r="L486" s="13">
        <f t="shared" si="48"/>
        <v>13.488919506172845</v>
      </c>
      <c r="M486" s="13">
        <f t="shared" si="49"/>
        <v>18.393011724568996</v>
      </c>
      <c r="N486" s="13">
        <f t="shared" si="50"/>
        <v>26.689185059418474</v>
      </c>
      <c r="O486" s="13">
        <f t="shared" si="51"/>
        <v>4.1809159506258533</v>
      </c>
      <c r="P486" s="13">
        <f t="shared" si="52"/>
        <v>14.75915628138506</v>
      </c>
      <c r="Q486" s="13">
        <f t="shared" si="53"/>
        <v>15.540588719848873</v>
      </c>
    </row>
    <row r="487" spans="2:17">
      <c r="B487" s="3">
        <f t="shared" si="54"/>
        <v>200007</v>
      </c>
      <c r="C487" s="88">
        <v>1.75E-3</v>
      </c>
      <c r="D487" s="13">
        <v>0.47421089507320158</v>
      </c>
      <c r="E487" s="33">
        <v>-8.6962264476003863</v>
      </c>
      <c r="F487" s="33">
        <v>-3.0078892887800079</v>
      </c>
      <c r="G487" s="89">
        <v>2.8449</v>
      </c>
      <c r="H487" s="33">
        <v>3.3054931039635971</v>
      </c>
      <c r="I487" s="87">
        <v>-2.1458117483521741</v>
      </c>
      <c r="J487" s="13">
        <v>200007</v>
      </c>
      <c r="K487" s="13">
        <f t="shared" si="47"/>
        <v>6.9655802073984878</v>
      </c>
      <c r="L487" s="13">
        <f t="shared" si="48"/>
        <v>13.552885432098771</v>
      </c>
      <c r="M487" s="13">
        <f t="shared" si="49"/>
        <v>16.793513774466788</v>
      </c>
      <c r="N487" s="13">
        <f t="shared" si="50"/>
        <v>25.886403920753551</v>
      </c>
      <c r="O487" s="13">
        <f t="shared" si="51"/>
        <v>4.299858828505208</v>
      </c>
      <c r="P487" s="13">
        <f t="shared" si="52"/>
        <v>15.247019174469454</v>
      </c>
      <c r="Q487" s="13">
        <f t="shared" si="53"/>
        <v>15.207116941335263</v>
      </c>
    </row>
    <row r="488" spans="2:17">
      <c r="B488" s="3">
        <f t="shared" si="54"/>
        <v>200008</v>
      </c>
      <c r="C488" s="88">
        <v>1.293475E-2</v>
      </c>
      <c r="D488" s="13">
        <v>-0.96655833081582543</v>
      </c>
      <c r="E488" s="33">
        <v>4.0222655512925254</v>
      </c>
      <c r="F488" s="33">
        <v>2.3127270899455876</v>
      </c>
      <c r="G488" s="89">
        <v>-3.4005999999999998</v>
      </c>
      <c r="H488" s="33">
        <v>1.1431861229412865</v>
      </c>
      <c r="I488" s="87">
        <v>-0.60564998963573768</v>
      </c>
      <c r="J488" s="13">
        <v>200008</v>
      </c>
      <c r="K488" s="13">
        <f t="shared" si="47"/>
        <v>6.966481187784364</v>
      </c>
      <c r="L488" s="13">
        <f t="shared" si="48"/>
        <v>13.421888888888896</v>
      </c>
      <c r="M488" s="13">
        <f t="shared" si="49"/>
        <v>17.46899349386873</v>
      </c>
      <c r="N488" s="13">
        <f t="shared" si="50"/>
        <v>26.485085796841556</v>
      </c>
      <c r="O488" s="13">
        <f t="shared" si="51"/>
        <v>4.1536378291830598</v>
      </c>
      <c r="P488" s="13">
        <f t="shared" si="52"/>
        <v>15.421320981834185</v>
      </c>
      <c r="Q488" s="13">
        <f t="shared" si="53"/>
        <v>15.115015039156171</v>
      </c>
    </row>
    <row r="489" spans="2:17">
      <c r="B489" s="3">
        <f t="shared" si="54"/>
        <v>200009</v>
      </c>
      <c r="C489" s="88">
        <v>2.0791666666666667E-2</v>
      </c>
      <c r="D489" s="13">
        <v>0.3263988344081481</v>
      </c>
      <c r="E489" s="33">
        <v>-2.4427850167790255</v>
      </c>
      <c r="F489" s="33">
        <v>-2.1732455332312273</v>
      </c>
      <c r="G489" s="89">
        <v>1.8252999999999999</v>
      </c>
      <c r="H489" s="33">
        <v>-4.1282839364598312</v>
      </c>
      <c r="I489" s="87">
        <v>-1.0030083868079842</v>
      </c>
      <c r="J489" s="13">
        <v>200009</v>
      </c>
      <c r="K489" s="13">
        <f t="shared" si="47"/>
        <v>6.9679296353313243</v>
      </c>
      <c r="L489" s="13">
        <f t="shared" si="48"/>
        <v>13.465697777777786</v>
      </c>
      <c r="M489" s="13">
        <f t="shared" si="49"/>
        <v>17.042263538218403</v>
      </c>
      <c r="N489" s="13">
        <f t="shared" si="50"/>
        <v>25.909499852789239</v>
      </c>
      <c r="O489" s="13">
        <f t="shared" si="51"/>
        <v>4.2294541804791388</v>
      </c>
      <c r="P489" s="13">
        <f t="shared" si="52"/>
        <v>14.784685064951216</v>
      </c>
      <c r="Q489" s="13">
        <f t="shared" si="53"/>
        <v>14.963410170646148</v>
      </c>
    </row>
    <row r="490" spans="2:17">
      <c r="B490" s="3">
        <f t="shared" si="54"/>
        <v>200010</v>
      </c>
      <c r="C490" s="88">
        <v>2.0634916666666666E-2</v>
      </c>
      <c r="D490" s="13">
        <v>0.46123597157960994</v>
      </c>
      <c r="E490" s="33">
        <v>-6.1743468964021275</v>
      </c>
      <c r="F490" s="33">
        <v>-2.7818382372723272</v>
      </c>
      <c r="G490" s="89">
        <v>0.1522</v>
      </c>
      <c r="H490" s="33">
        <v>1.0135896905144604</v>
      </c>
      <c r="I490" s="87">
        <v>-0.76516414853234271</v>
      </c>
      <c r="J490" s="13">
        <v>200010</v>
      </c>
      <c r="K490" s="13">
        <f t="shared" si="47"/>
        <v>6.9693674618049668</v>
      </c>
      <c r="L490" s="13">
        <f t="shared" si="48"/>
        <v>13.527806419753093</v>
      </c>
      <c r="M490" s="13">
        <f t="shared" si="49"/>
        <v>15.990015068369743</v>
      </c>
      <c r="N490" s="13">
        <f t="shared" si="50"/>
        <v>25.188739478798329</v>
      </c>
      <c r="O490" s="13">
        <f t="shared" si="51"/>
        <v>4.2358914097418285</v>
      </c>
      <c r="P490" s="13">
        <f t="shared" si="52"/>
        <v>14.934541108544591</v>
      </c>
      <c r="Q490" s="13">
        <f t="shared" si="53"/>
        <v>14.848915520622521</v>
      </c>
    </row>
    <row r="491" spans="2:17">
      <c r="B491" s="3">
        <f t="shared" si="54"/>
        <v>200011</v>
      </c>
      <c r="C491" s="88">
        <v>2.0625000000000001E-2</v>
      </c>
      <c r="D491" s="13">
        <v>1.0491093461704848</v>
      </c>
      <c r="E491" s="33">
        <v>-1.2491495082010418</v>
      </c>
      <c r="F491" s="33">
        <v>-0.32433329951015999</v>
      </c>
      <c r="G491" s="89">
        <v>3.8978000000000002</v>
      </c>
      <c r="H491" s="33">
        <v>-4.844465198060222</v>
      </c>
      <c r="I491" s="87">
        <v>1.6126220883819433</v>
      </c>
      <c r="J491" s="13">
        <v>200011</v>
      </c>
      <c r="K491" s="13">
        <f t="shared" si="47"/>
        <v>6.9708048938439635</v>
      </c>
      <c r="L491" s="13">
        <f t="shared" si="48"/>
        <v>13.669727901234573</v>
      </c>
      <c r="M491" s="13">
        <f t="shared" si="49"/>
        <v>15.79027587378193</v>
      </c>
      <c r="N491" s="13">
        <f t="shared" si="50"/>
        <v>25.107044008941724</v>
      </c>
      <c r="O491" s="13">
        <f t="shared" si="51"/>
        <v>4.4009979851107452</v>
      </c>
      <c r="P491" s="13">
        <f t="shared" si="52"/>
        <v>14.211042462051152</v>
      </c>
      <c r="Q491" s="13">
        <f t="shared" si="53"/>
        <v>15.088372412193255</v>
      </c>
    </row>
    <row r="492" spans="2:17">
      <c r="B492" s="3">
        <f t="shared" si="54"/>
        <v>200012</v>
      </c>
      <c r="C492" s="88">
        <v>2.0119083333333333E-2</v>
      </c>
      <c r="D492" s="13">
        <v>-1.5234166699207297E-2</v>
      </c>
      <c r="E492" s="33">
        <v>-5.7702084392475816</v>
      </c>
      <c r="F492" s="33">
        <v>-0.65670017416992188</v>
      </c>
      <c r="G492" s="89">
        <v>7.9791999999999996</v>
      </c>
      <c r="H492" s="33">
        <v>3.3001663069466947</v>
      </c>
      <c r="I492" s="87">
        <v>0.28816739408085845</v>
      </c>
      <c r="J492" s="13">
        <v>200012</v>
      </c>
      <c r="K492" s="13">
        <f t="shared" si="47"/>
        <v>6.9722073558895596</v>
      </c>
      <c r="L492" s="13">
        <f t="shared" si="48"/>
        <v>13.667645432098771</v>
      </c>
      <c r="M492" s="13">
        <f t="shared" si="49"/>
        <v>14.87914404273249</v>
      </c>
      <c r="N492" s="13">
        <f t="shared" si="50"/>
        <v>24.942166007206083</v>
      </c>
      <c r="O492" s="13">
        <f t="shared" si="51"/>
        <v>4.7521624163387024</v>
      </c>
      <c r="P492" s="13">
        <f t="shared" si="52"/>
        <v>14.680030497249652</v>
      </c>
      <c r="Q492" s="13">
        <f t="shared" si="53"/>
        <v>15.131852181782689</v>
      </c>
    </row>
    <row r="493" spans="2:17">
      <c r="B493" s="3">
        <f t="shared" si="54"/>
        <v>200101</v>
      </c>
      <c r="C493" s="88">
        <v>2.0745583333333335E-2</v>
      </c>
      <c r="D493" s="13">
        <v>1.144904455261786</v>
      </c>
      <c r="E493" s="33">
        <v>1.2948475856487729</v>
      </c>
      <c r="F493" s="33">
        <v>0.98746294685025937</v>
      </c>
      <c r="G493" s="89">
        <v>2.5503</v>
      </c>
      <c r="H493" s="33">
        <v>4.1080195859519275</v>
      </c>
      <c r="I493" s="87">
        <v>1.5026766362058328</v>
      </c>
      <c r="J493" s="13">
        <v>200101</v>
      </c>
      <c r="K493" s="13">
        <f t="shared" si="47"/>
        <v>6.9736537809767487</v>
      </c>
      <c r="L493" s="13">
        <f t="shared" si="48"/>
        <v>13.824126913580255</v>
      </c>
      <c r="M493" s="13">
        <f t="shared" si="49"/>
        <v>15.071806280135014</v>
      </c>
      <c r="N493" s="13">
        <f t="shared" si="50"/>
        <v>25.188460654669125</v>
      </c>
      <c r="O493" s="13">
        <f t="shared" si="51"/>
        <v>4.8733568144425883</v>
      </c>
      <c r="P493" s="13">
        <f t="shared" si="52"/>
        <v>15.283089025300383</v>
      </c>
      <c r="Q493" s="13">
        <f t="shared" si="53"/>
        <v>15.359234989143539</v>
      </c>
    </row>
    <row r="494" spans="2:17">
      <c r="B494" s="3">
        <f t="shared" si="54"/>
        <v>200102</v>
      </c>
      <c r="C494" s="88">
        <v>2.0701750000000001E-2</v>
      </c>
      <c r="D494" s="13">
        <v>0.93642330172649668</v>
      </c>
      <c r="E494" s="33">
        <v>-4.4999649590020336</v>
      </c>
      <c r="F494" s="33">
        <v>-1.570395679935932</v>
      </c>
      <c r="G494" s="89">
        <v>1.0202</v>
      </c>
      <c r="H494" s="33">
        <v>-8.403560424961432</v>
      </c>
      <c r="I494" s="87">
        <v>0.47534739146186999</v>
      </c>
      <c r="J494" s="13">
        <v>200102</v>
      </c>
      <c r="K494" s="13">
        <f t="shared" si="47"/>
        <v>6.9750974493483522</v>
      </c>
      <c r="L494" s="13">
        <f t="shared" si="48"/>
        <v>13.953579259259264</v>
      </c>
      <c r="M494" s="13">
        <f t="shared" si="49"/>
        <v>14.39358027884027</v>
      </c>
      <c r="N494" s="13">
        <f t="shared" si="50"/>
        <v>24.792902156705839</v>
      </c>
      <c r="O494" s="13">
        <f t="shared" si="51"/>
        <v>4.9230748006635316</v>
      </c>
      <c r="P494" s="13">
        <f t="shared" si="52"/>
        <v>13.998765404258616</v>
      </c>
      <c r="Q494" s="13">
        <f t="shared" si="53"/>
        <v>15.432244712012931</v>
      </c>
    </row>
    <row r="495" spans="2:17">
      <c r="B495" s="3">
        <f t="shared" si="54"/>
        <v>200103</v>
      </c>
      <c r="C495" s="88">
        <v>8.8889166666666665E-3</v>
      </c>
      <c r="D495" s="13">
        <v>0.44867995814552586</v>
      </c>
      <c r="E495" s="33">
        <v>3.3052271609830486</v>
      </c>
      <c r="F495" s="33">
        <v>1.9354584764871507</v>
      </c>
      <c r="G495" s="89">
        <v>5.8425000000000002</v>
      </c>
      <c r="H495" s="33">
        <v>1.2424437332696714</v>
      </c>
      <c r="I495" s="87">
        <v>0.32551776056867521</v>
      </c>
      <c r="J495" s="13">
        <v>200103</v>
      </c>
      <c r="K495" s="13">
        <f t="shared" si="47"/>
        <v>6.9757174599480427</v>
      </c>
      <c r="L495" s="13">
        <f t="shared" si="48"/>
        <v>14.016186172839511</v>
      </c>
      <c r="M495" s="13">
        <f t="shared" si="49"/>
        <v>14.869320803654398</v>
      </c>
      <c r="N495" s="13">
        <f t="shared" si="50"/>
        <v>25.272758483064969</v>
      </c>
      <c r="O495" s="13">
        <f t="shared" si="51"/>
        <v>5.2107054458922981</v>
      </c>
      <c r="P495" s="13">
        <f t="shared" si="52"/>
        <v>14.172692187758951</v>
      </c>
      <c r="Q495" s="13">
        <f t="shared" si="53"/>
        <v>15.482479409404954</v>
      </c>
    </row>
    <row r="496" spans="2:17">
      <c r="B496" s="3">
        <f t="shared" si="54"/>
        <v>200104</v>
      </c>
      <c r="C496" s="88">
        <v>1.6666666666666668E-3</v>
      </c>
      <c r="D496" s="13">
        <v>0.10364736332884039</v>
      </c>
      <c r="E496" s="33">
        <v>6.983583499676782</v>
      </c>
      <c r="F496" s="33">
        <v>1.4336858247692819</v>
      </c>
      <c r="G496" s="89">
        <v>-2.0101</v>
      </c>
      <c r="H496" s="33">
        <v>6.0086191689637802</v>
      </c>
      <c r="I496" s="87">
        <v>0.26585994002192037</v>
      </c>
      <c r="J496" s="13">
        <v>200104</v>
      </c>
      <c r="K496" s="13">
        <f t="shared" si="47"/>
        <v>6.9758337219057092</v>
      </c>
      <c r="L496" s="13">
        <f t="shared" si="48"/>
        <v>14.030713580246921</v>
      </c>
      <c r="M496" s="13">
        <f t="shared" si="49"/>
        <v>15.907732237812414</v>
      </c>
      <c r="N496" s="13">
        <f t="shared" si="50"/>
        <v>25.635090438964848</v>
      </c>
      <c r="O496" s="13">
        <f t="shared" si="51"/>
        <v>5.1059650557244165</v>
      </c>
      <c r="P496" s="13">
        <f t="shared" si="52"/>
        <v>15.024275287310868</v>
      </c>
      <c r="Q496" s="13">
        <f t="shared" si="53"/>
        <v>15.523641119876705</v>
      </c>
    </row>
    <row r="497" spans="2:17">
      <c r="B497" s="3">
        <f t="shared" si="54"/>
        <v>200105</v>
      </c>
      <c r="C497" s="88">
        <v>1.5475833333333333E-3</v>
      </c>
      <c r="D497" s="13">
        <v>0.70497545156225083</v>
      </c>
      <c r="E497" s="33">
        <v>-4.0676210459217543</v>
      </c>
      <c r="F497" s="33">
        <v>-0.19378580233484488</v>
      </c>
      <c r="G497" s="89">
        <v>-4.9025999999999996</v>
      </c>
      <c r="H497" s="33">
        <v>-4.5080265216499331</v>
      </c>
      <c r="I497" s="87">
        <v>0.52983325688635396</v>
      </c>
      <c r="J497" s="13">
        <v>200105</v>
      </c>
      <c r="K497" s="13">
        <f t="shared" si="47"/>
        <v>6.97594167874575</v>
      </c>
      <c r="L497" s="13">
        <f t="shared" si="48"/>
        <v>14.129626666666672</v>
      </c>
      <c r="M497" s="13">
        <f t="shared" si="49"/>
        <v>15.260665973378277</v>
      </c>
      <c r="N497" s="13">
        <f t="shared" si="50"/>
        <v>25.585413273278437</v>
      </c>
      <c r="O497" s="13">
        <f t="shared" si="51"/>
        <v>4.8556400129024713</v>
      </c>
      <c r="P497" s="13">
        <f t="shared" si="52"/>
        <v>14.346976972673197</v>
      </c>
      <c r="Q497" s="13">
        <f t="shared" si="53"/>
        <v>15.605890533209498</v>
      </c>
    </row>
    <row r="498" spans="2:17">
      <c r="B498" s="3">
        <f t="shared" si="54"/>
        <v>200106</v>
      </c>
      <c r="C498" s="88">
        <v>1.4682499999999999E-3</v>
      </c>
      <c r="D498" s="13">
        <v>0.25850595198029236</v>
      </c>
      <c r="E498" s="33">
        <v>-0.71498774899984019</v>
      </c>
      <c r="F498" s="33">
        <v>-1.445408494090672</v>
      </c>
      <c r="G498" s="89">
        <v>5.3783000000000003</v>
      </c>
      <c r="H498" s="33">
        <v>1.4640642534904824</v>
      </c>
      <c r="I498" s="87">
        <v>0.46467007058764009</v>
      </c>
      <c r="J498" s="13">
        <v>200106</v>
      </c>
      <c r="K498" s="13">
        <f t="shared" si="47"/>
        <v>6.976044103009448</v>
      </c>
      <c r="L498" s="13">
        <f t="shared" si="48"/>
        <v>14.166152592592599</v>
      </c>
      <c r="M498" s="13">
        <f t="shared" si="49"/>
        <v>15.151554081252835</v>
      </c>
      <c r="N498" s="13">
        <f t="shared" si="50"/>
        <v>25.215599536578267</v>
      </c>
      <c r="O498" s="13">
        <f t="shared" si="51"/>
        <v>5.1167908997164044</v>
      </c>
      <c r="P498" s="13">
        <f t="shared" si="52"/>
        <v>14.557025933986615</v>
      </c>
      <c r="Q498" s="13">
        <f t="shared" si="53"/>
        <v>15.678406435765993</v>
      </c>
    </row>
    <row r="499" spans="2:17">
      <c r="B499" s="3">
        <f t="shared" si="54"/>
        <v>200107</v>
      </c>
      <c r="C499" s="88">
        <v>1.0714166666666667E-3</v>
      </c>
      <c r="D499" s="13">
        <v>-0.46012650079957362</v>
      </c>
      <c r="E499" s="33">
        <v>-8.5043047858064043</v>
      </c>
      <c r="F499" s="33">
        <v>-3.2063367446043545</v>
      </c>
      <c r="G499" s="89">
        <v>3.3218000000000001</v>
      </c>
      <c r="H499" s="33">
        <v>-1.1459439046829778</v>
      </c>
      <c r="I499" s="87">
        <v>-2.2358855595593736</v>
      </c>
      <c r="J499" s="13">
        <v>200107</v>
      </c>
      <c r="K499" s="13">
        <f t="shared" si="47"/>
        <v>6.9761188455086423</v>
      </c>
      <c r="L499" s="13">
        <f t="shared" si="48"/>
        <v>14.100970370370375</v>
      </c>
      <c r="M499" s="13">
        <f t="shared" si="49"/>
        <v>13.863019742396805</v>
      </c>
      <c r="N499" s="13">
        <f t="shared" si="50"/>
        <v>24.407102503264674</v>
      </c>
      <c r="O499" s="13">
        <f t="shared" si="51"/>
        <v>5.2867604598231841</v>
      </c>
      <c r="P499" s="13">
        <f t="shared" si="52"/>
        <v>14.390210582592976</v>
      </c>
      <c r="Q499" s="13">
        <f t="shared" si="53"/>
        <v>15.327855210299674</v>
      </c>
    </row>
    <row r="500" spans="2:17">
      <c r="B500" s="3">
        <f t="shared" si="54"/>
        <v>200108</v>
      </c>
      <c r="C500" s="88">
        <v>8.3333333333333339E-4</v>
      </c>
      <c r="D500" s="13">
        <v>4.3338230991207816E-2</v>
      </c>
      <c r="E500" s="33">
        <v>-7.2642213857946221</v>
      </c>
      <c r="F500" s="33">
        <v>-1.5279456984282569</v>
      </c>
      <c r="G500" s="89">
        <v>-2.3519000000000001</v>
      </c>
      <c r="H500" s="33">
        <v>-10.675432640443539</v>
      </c>
      <c r="I500" s="87">
        <v>-2.6182324876075889</v>
      </c>
      <c r="J500" s="13">
        <v>200108</v>
      </c>
      <c r="K500" s="13">
        <f t="shared" si="47"/>
        <v>6.9761769798323554</v>
      </c>
      <c r="L500" s="13">
        <f t="shared" si="48"/>
        <v>14.107081481481487</v>
      </c>
      <c r="M500" s="13">
        <f t="shared" si="49"/>
        <v>12.855979297552686</v>
      </c>
      <c r="N500" s="13">
        <f t="shared" si="50"/>
        <v>24.034175230455066</v>
      </c>
      <c r="O500" s="13">
        <f t="shared" si="51"/>
        <v>5.1624211405686031</v>
      </c>
      <c r="P500" s="13">
        <f t="shared" si="52"/>
        <v>12.853993345030286</v>
      </c>
      <c r="Q500" s="13">
        <f t="shared" si="53"/>
        <v>14.926536325530156</v>
      </c>
    </row>
    <row r="501" spans="2:17">
      <c r="B501" s="3">
        <f t="shared" si="54"/>
        <v>200109</v>
      </c>
      <c r="C501" s="88">
        <v>4.2108333333333337E-4</v>
      </c>
      <c r="D501" s="13">
        <v>-6.9930730875378266E-2</v>
      </c>
      <c r="E501" s="33">
        <v>-6.9393321940317998</v>
      </c>
      <c r="F501" s="33">
        <v>-2.6500899089309637</v>
      </c>
      <c r="G501" s="89">
        <v>1.2381</v>
      </c>
      <c r="H501" s="33">
        <v>-8.6407315362792776</v>
      </c>
      <c r="I501" s="87">
        <v>-1.48510713910043</v>
      </c>
      <c r="J501" s="13">
        <v>200109</v>
      </c>
      <c r="K501" s="13">
        <f t="shared" si="47"/>
        <v>6.9762063553509215</v>
      </c>
      <c r="L501" s="13">
        <f t="shared" si="48"/>
        <v>14.097216296296301</v>
      </c>
      <c r="M501" s="13">
        <f t="shared" si="49"/>
        <v>11.963860187299549</v>
      </c>
      <c r="N501" s="13">
        <f t="shared" si="50"/>
        <v>23.39724797797799</v>
      </c>
      <c r="O501" s="13">
        <f t="shared" si="51"/>
        <v>5.2263370767099833</v>
      </c>
      <c r="P501" s="13">
        <f t="shared" si="52"/>
        <v>11.743314288395014</v>
      </c>
      <c r="Q501" s="13">
        <f t="shared" si="53"/>
        <v>14.70486126893929</v>
      </c>
    </row>
    <row r="502" spans="2:17">
      <c r="B502" s="3">
        <f t="shared" si="54"/>
        <v>200110</v>
      </c>
      <c r="C502" s="88">
        <v>2.6133333333333331E-4</v>
      </c>
      <c r="D502" s="13">
        <v>0.3449450820568245</v>
      </c>
      <c r="E502" s="33">
        <v>3.5138523475712002</v>
      </c>
      <c r="F502" s="33">
        <v>0.89536112369013043</v>
      </c>
      <c r="G502" s="89">
        <v>4.5769000000000002</v>
      </c>
      <c r="H502" s="33">
        <v>4.6527592757801717</v>
      </c>
      <c r="I502" s="87">
        <v>0.67766789904713121</v>
      </c>
      <c r="J502" s="13">
        <v>200110</v>
      </c>
      <c r="K502" s="13">
        <f t="shared" si="47"/>
        <v>6.9762245865035295</v>
      </c>
      <c r="L502" s="13">
        <f t="shared" si="48"/>
        <v>14.145843950617287</v>
      </c>
      <c r="M502" s="13">
        <f t="shared" si="49"/>
        <v>12.38425256935111</v>
      </c>
      <c r="N502" s="13">
        <f t="shared" si="50"/>
        <v>23.606737840386181</v>
      </c>
      <c r="O502" s="13">
        <f t="shared" si="51"/>
        <v>5.465541298373922</v>
      </c>
      <c r="P502" s="13">
        <f t="shared" si="52"/>
        <v>12.289702433232332</v>
      </c>
      <c r="Q502" s="13">
        <f t="shared" si="53"/>
        <v>14.804511393358306</v>
      </c>
    </row>
    <row r="503" spans="2:17">
      <c r="B503" s="3">
        <f t="shared" si="54"/>
        <v>200111</v>
      </c>
      <c r="C503" s="88">
        <v>2.0241666666666669E-4</v>
      </c>
      <c r="D503" s="13">
        <v>-0.24955198637237608</v>
      </c>
      <c r="E503" s="33">
        <v>-0.85973082237346121</v>
      </c>
      <c r="F503" s="33">
        <v>0.21516086867507944</v>
      </c>
      <c r="G503" s="89">
        <v>-0.70589999999999997</v>
      </c>
      <c r="H503" s="33">
        <v>8.5423563284444448</v>
      </c>
      <c r="I503" s="87">
        <v>-1.8103321000055335</v>
      </c>
      <c r="J503" s="13">
        <v>200111</v>
      </c>
      <c r="K503" s="13">
        <f t="shared" si="47"/>
        <v>6.9762387075447974</v>
      </c>
      <c r="L503" s="13">
        <f t="shared" si="48"/>
        <v>14.110542716049386</v>
      </c>
      <c r="M503" s="13">
        <f t="shared" si="49"/>
        <v>12.277781332891822</v>
      </c>
      <c r="N503" s="13">
        <f t="shared" si="50"/>
        <v>23.657530302589404</v>
      </c>
      <c r="O503" s="13">
        <f t="shared" si="51"/>
        <v>5.4269600423486999</v>
      </c>
      <c r="P503" s="13">
        <f t="shared" si="52"/>
        <v>13.339532606784545</v>
      </c>
      <c r="Q503" s="13">
        <f t="shared" si="53"/>
        <v>14.536500571355365</v>
      </c>
    </row>
    <row r="504" spans="2:17">
      <c r="B504" s="3">
        <f t="shared" si="54"/>
        <v>200112</v>
      </c>
      <c r="C504" s="88">
        <v>1.5350000000000002E-4</v>
      </c>
      <c r="D504" s="13">
        <v>7.1232965499312684E-2</v>
      </c>
      <c r="E504" s="33">
        <v>-1.723188630224215</v>
      </c>
      <c r="F504" s="33">
        <v>-1.9882730781696445</v>
      </c>
      <c r="G504" s="89">
        <v>5.48</v>
      </c>
      <c r="H504" s="33">
        <v>7.3283439519011839</v>
      </c>
      <c r="I504" s="87">
        <v>0.30230568392468626</v>
      </c>
      <c r="J504" s="13">
        <v>200112</v>
      </c>
      <c r="K504" s="13">
        <f t="shared" si="47"/>
        <v>6.9762494160712132</v>
      </c>
      <c r="L504" s="13">
        <f t="shared" si="48"/>
        <v>14.120594074074075</v>
      </c>
      <c r="M504" s="13">
        <f t="shared" si="49"/>
        <v>12.06621200091964</v>
      </c>
      <c r="N504" s="13">
        <f t="shared" si="50"/>
        <v>23.187153996623191</v>
      </c>
      <c r="O504" s="13">
        <f t="shared" si="51"/>
        <v>5.7243574526694081</v>
      </c>
      <c r="P504" s="13">
        <f t="shared" si="52"/>
        <v>14.317099437785727</v>
      </c>
      <c r="Q504" s="13">
        <f t="shared" si="53"/>
        <v>14.580445238826316</v>
      </c>
    </row>
    <row r="505" spans="2:17">
      <c r="B505" s="3">
        <f t="shared" si="54"/>
        <v>200201</v>
      </c>
      <c r="C505" s="88">
        <v>9.208333333333334E-5</v>
      </c>
      <c r="D505" s="13">
        <v>-0.67463324646607203</v>
      </c>
      <c r="E505" s="33">
        <v>-5.8432179279555356</v>
      </c>
      <c r="F505" s="33">
        <v>-0.34311161348637986</v>
      </c>
      <c r="G505" s="89">
        <v>1.4281999999999999</v>
      </c>
      <c r="H505" s="33">
        <v>-0.55975758949839971</v>
      </c>
      <c r="I505" s="87">
        <v>-5.2263215874143487</v>
      </c>
      <c r="J505" s="13">
        <v>200201</v>
      </c>
      <c r="K505" s="13">
        <f t="shared" si="47"/>
        <v>6.9762558400342174</v>
      </c>
      <c r="L505" s="13">
        <f t="shared" si="48"/>
        <v>14.025331851851854</v>
      </c>
      <c r="M505" s="13">
        <f t="shared" si="49"/>
        <v>11.36115693805678</v>
      </c>
      <c r="N505" s="13">
        <f t="shared" si="50"/>
        <v>23.107596178423805</v>
      </c>
      <c r="O505" s="13">
        <f t="shared" si="51"/>
        <v>5.8061127258084317</v>
      </c>
      <c r="P505" s="13">
        <f t="shared" si="52"/>
        <v>14.236958387086688</v>
      </c>
      <c r="Q505" s="13">
        <f t="shared" si="53"/>
        <v>13.818424281768408</v>
      </c>
    </row>
    <row r="506" spans="2:17">
      <c r="B506" s="3">
        <f t="shared" si="54"/>
        <v>200202</v>
      </c>
      <c r="C506" s="88">
        <v>8.3333333333333331E-5</v>
      </c>
      <c r="D506" s="13">
        <v>0.12371970195586002</v>
      </c>
      <c r="E506" s="33">
        <v>4.35013015991077</v>
      </c>
      <c r="F506" s="33">
        <v>0.70789199016192406</v>
      </c>
      <c r="G506" s="89">
        <v>0.82420000000000004</v>
      </c>
      <c r="H506" s="33">
        <v>-0.87349351873846626</v>
      </c>
      <c r="I506" s="87">
        <v>0.71227271196945474</v>
      </c>
      <c r="J506" s="13">
        <v>200202</v>
      </c>
      <c r="K506" s="13">
        <f t="shared" si="47"/>
        <v>6.9762616535807505</v>
      </c>
      <c r="L506" s="13">
        <f t="shared" si="48"/>
        <v>14.042683950617286</v>
      </c>
      <c r="M506" s="13">
        <f t="shared" si="49"/>
        <v>11.855382052533983</v>
      </c>
      <c r="N506" s="13">
        <f t="shared" si="50"/>
        <v>23.271173000889828</v>
      </c>
      <c r="O506" s="13">
        <f t="shared" si="51"/>
        <v>5.8539667068945453</v>
      </c>
      <c r="P506" s="13">
        <f t="shared" si="52"/>
        <v>14.112599478309994</v>
      </c>
      <c r="Q506" s="13">
        <f t="shared" si="53"/>
        <v>13.916849147151606</v>
      </c>
    </row>
    <row r="507" spans="2:17">
      <c r="B507" s="3">
        <f t="shared" si="54"/>
        <v>200203</v>
      </c>
      <c r="C507" s="88">
        <v>1.7083333333333336E-4</v>
      </c>
      <c r="D507" s="13">
        <v>0.75918447583178672</v>
      </c>
      <c r="E507" s="33">
        <v>5.0802305793886227</v>
      </c>
      <c r="F507" s="33">
        <v>1.9390100465082716</v>
      </c>
      <c r="G507" s="89">
        <v>-2.0310000000000001</v>
      </c>
      <c r="H507" s="33">
        <v>2.8755585901361957</v>
      </c>
      <c r="I507" s="87">
        <v>1.3584610670495356</v>
      </c>
      <c r="J507" s="13">
        <v>200203</v>
      </c>
      <c r="K507" s="13">
        <f t="shared" si="47"/>
        <v>6.9762735713610748</v>
      </c>
      <c r="L507" s="13">
        <f t="shared" si="48"/>
        <v>14.149293827160495</v>
      </c>
      <c r="M507" s="13">
        <f t="shared" si="49"/>
        <v>12.457662796870165</v>
      </c>
      <c r="N507" s="13">
        <f t="shared" si="50"/>
        <v>23.722403383317403</v>
      </c>
      <c r="O507" s="13">
        <f t="shared" si="51"/>
        <v>5.7350726430775172</v>
      </c>
      <c r="P507" s="13">
        <f t="shared" si="52"/>
        <v>14.518415544900053</v>
      </c>
      <c r="Q507" s="13">
        <f t="shared" si="53"/>
        <v>14.105904124575675</v>
      </c>
    </row>
    <row r="508" spans="2:17">
      <c r="B508" s="3">
        <f t="shared" si="54"/>
        <v>200204</v>
      </c>
      <c r="C508" s="88">
        <v>1.2300000000000001E-4</v>
      </c>
      <c r="D508" s="13">
        <v>0.37628715580451111</v>
      </c>
      <c r="E508" s="33">
        <v>2.0628958547070031</v>
      </c>
      <c r="F508" s="33">
        <v>1.0227608863013549</v>
      </c>
      <c r="G508" s="89">
        <v>-0.39100000000000001</v>
      </c>
      <c r="H508" s="33">
        <v>-8.7586456587061541</v>
      </c>
      <c r="I508" s="87">
        <v>-1.1660162031489933</v>
      </c>
      <c r="J508" s="13">
        <v>200204</v>
      </c>
      <c r="K508" s="13">
        <f t="shared" si="47"/>
        <v>6.9762821521775678</v>
      </c>
      <c r="L508" s="13">
        <f t="shared" si="48"/>
        <v>14.202535802469141</v>
      </c>
      <c r="M508" s="13">
        <f t="shared" si="49"/>
        <v>12.714651406300177</v>
      </c>
      <c r="N508" s="13">
        <f t="shared" si="50"/>
        <v>23.965026846412602</v>
      </c>
      <c r="O508" s="13">
        <f t="shared" si="51"/>
        <v>5.7126485090430839</v>
      </c>
      <c r="P508" s="13">
        <f t="shared" si="52"/>
        <v>13.246798972063745</v>
      </c>
      <c r="Q508" s="13">
        <f t="shared" si="53"/>
        <v>13.941426996882461</v>
      </c>
    </row>
    <row r="509" spans="2:17">
      <c r="B509" s="3">
        <f t="shared" si="54"/>
        <v>200205</v>
      </c>
      <c r="C509" s="88">
        <v>1.1508333333333334E-4</v>
      </c>
      <c r="D509" s="13">
        <v>0.17169251813315967</v>
      </c>
      <c r="E509" s="33">
        <v>3.5206938375396568</v>
      </c>
      <c r="F509" s="33">
        <v>0.4114779465660412</v>
      </c>
      <c r="G509" s="89">
        <v>-1.5168999999999999</v>
      </c>
      <c r="H509" s="33">
        <v>-4.7848276599417705</v>
      </c>
      <c r="I509" s="87">
        <v>-0.43036349739023805</v>
      </c>
      <c r="J509" s="13">
        <v>200205</v>
      </c>
      <c r="K509" s="13">
        <f t="shared" si="47"/>
        <v>6.976290180715611</v>
      </c>
      <c r="L509" s="13">
        <f t="shared" si="48"/>
        <v>14.226920493827164</v>
      </c>
      <c r="M509" s="13">
        <f t="shared" si="49"/>
        <v>13.162295354826437</v>
      </c>
      <c r="N509" s="13">
        <f t="shared" si="50"/>
        <v>24.063637646774222</v>
      </c>
      <c r="O509" s="13">
        <f t="shared" si="51"/>
        <v>5.6259933438094096</v>
      </c>
      <c r="P509" s="13">
        <f t="shared" si="52"/>
        <v>12.612962470791556</v>
      </c>
      <c r="Q509" s="13">
        <f t="shared" si="53"/>
        <v>13.88142818407257</v>
      </c>
    </row>
    <row r="510" spans="2:17">
      <c r="B510" s="3">
        <f t="shared" si="54"/>
        <v>200206</v>
      </c>
      <c r="C510" s="88">
        <v>1.1666666666666667E-4</v>
      </c>
      <c r="D510" s="13">
        <v>0.53034563512595057</v>
      </c>
      <c r="E510" s="33">
        <v>-8.4991814592494936</v>
      </c>
      <c r="F510" s="33">
        <v>-1.8174128661475608</v>
      </c>
      <c r="G510" s="89">
        <v>-0.2432</v>
      </c>
      <c r="H510" s="33">
        <v>-11.326277559193866</v>
      </c>
      <c r="I510" s="87">
        <v>-0.84130869688537124</v>
      </c>
      <c r="J510" s="13">
        <v>200206</v>
      </c>
      <c r="K510" s="13">
        <f t="shared" ref="K510:K573" si="55">K509*(1+C510/100)</f>
        <v>6.9762983197208213</v>
      </c>
      <c r="L510" s="13">
        <f t="shared" ref="L510:L573" si="56">L509*(1+D510/100)</f>
        <v>14.302372345679016</v>
      </c>
      <c r="M510" s="13">
        <f t="shared" ref="M510:M573" si="57">M509*(1+E510/100)</f>
        <v>12.043607988417371</v>
      </c>
      <c r="N510" s="13">
        <f t="shared" ref="N510:N573" si="58">N509*(1+F510/100)</f>
        <v>23.626302000118621</v>
      </c>
      <c r="O510" s="13">
        <f t="shared" ref="O510:O573" si="59">O509*(1+G510/100)</f>
        <v>5.6123109279972656</v>
      </c>
      <c r="P510" s="13">
        <f t="shared" ref="P510:P573" si="60">P509*(1+H510/100)</f>
        <v>11.184383332912748</v>
      </c>
      <c r="Q510" s="13">
        <f t="shared" ref="Q510:Q573" si="61">Q509*(1+I510/100)</f>
        <v>13.764642521508071</v>
      </c>
    </row>
    <row r="511" spans="2:17">
      <c r="B511" s="3">
        <f t="shared" si="54"/>
        <v>200207</v>
      </c>
      <c r="C511" s="88">
        <v>1.4858333333333333E-4</v>
      </c>
      <c r="D511" s="13">
        <v>8.51348014301756E-2</v>
      </c>
      <c r="E511" s="33">
        <v>-5.8112102156620216</v>
      </c>
      <c r="F511" s="33">
        <v>-1.5953565310092399</v>
      </c>
      <c r="G511" s="89">
        <v>1.0419</v>
      </c>
      <c r="H511" s="33">
        <v>-8.2030881454333571</v>
      </c>
      <c r="I511" s="87">
        <v>-2.0494611658271151</v>
      </c>
      <c r="J511" s="13">
        <v>200207</v>
      </c>
      <c r="K511" s="13">
        <f t="shared" si="55"/>
        <v>6.9763086853374077</v>
      </c>
      <c r="L511" s="13">
        <f t="shared" si="56"/>
        <v>14.314548641975314</v>
      </c>
      <c r="M511" s="13">
        <f t="shared" si="57"/>
        <v>11.343728610660174</v>
      </c>
      <c r="N511" s="13">
        <f t="shared" si="58"/>
        <v>23.249378248123762</v>
      </c>
      <c r="O511" s="13">
        <f t="shared" si="59"/>
        <v>5.6707855955560689</v>
      </c>
      <c r="P511" s="13">
        <f t="shared" si="60"/>
        <v>10.266918509590759</v>
      </c>
      <c r="Q511" s="13">
        <f t="shared" si="61"/>
        <v>13.482541518414836</v>
      </c>
    </row>
    <row r="512" spans="2:17">
      <c r="B512" s="3">
        <f t="shared" si="54"/>
        <v>200208</v>
      </c>
      <c r="C512" s="88">
        <v>1.5533333333333333E-4</v>
      </c>
      <c r="D512" s="13">
        <v>0.85997286849075483</v>
      </c>
      <c r="E512" s="33">
        <v>-2.4051399040923793</v>
      </c>
      <c r="F512" s="33">
        <v>-0.13351935430999662</v>
      </c>
      <c r="G512" s="89">
        <v>0.58109999999999995</v>
      </c>
      <c r="H512" s="33">
        <v>-1.326224705107526</v>
      </c>
      <c r="I512" s="87">
        <v>1.9518826025773193</v>
      </c>
      <c r="J512" s="13">
        <v>200208</v>
      </c>
      <c r="K512" s="13">
        <f t="shared" si="55"/>
        <v>6.9763195218702316</v>
      </c>
      <c r="L512" s="13">
        <f t="shared" si="56"/>
        <v>14.437649876543214</v>
      </c>
      <c r="M512" s="13">
        <f t="shared" si="57"/>
        <v>11.070896067233242</v>
      </c>
      <c r="N512" s="13">
        <f t="shared" si="58"/>
        <v>23.218335828405777</v>
      </c>
      <c r="O512" s="13">
        <f t="shared" si="59"/>
        <v>5.7037385306518456</v>
      </c>
      <c r="P512" s="13">
        <f t="shared" si="60"/>
        <v>10.130756099863309</v>
      </c>
      <c r="Q512" s="13">
        <f t="shared" si="61"/>
        <v>13.745704900698041</v>
      </c>
    </row>
    <row r="513" spans="2:17">
      <c r="B513" s="3">
        <f t="shared" si="54"/>
        <v>200209</v>
      </c>
      <c r="C513" s="88">
        <v>4.3858333333333336E-4</v>
      </c>
      <c r="D513" s="13">
        <v>-3.8548047267783492E-2</v>
      </c>
      <c r="E513" s="33">
        <v>-1.8308972255085099</v>
      </c>
      <c r="F513" s="33">
        <v>-4.6634136187695407E-2</v>
      </c>
      <c r="G513" s="89">
        <v>4.7385000000000002</v>
      </c>
      <c r="H513" s="33">
        <v>-9.2095287404944983</v>
      </c>
      <c r="I513" s="87">
        <v>0.60688672732178461</v>
      </c>
      <c r="J513" s="13">
        <v>200209</v>
      </c>
      <c r="K513" s="13">
        <f t="shared" si="55"/>
        <v>6.9763501188449348</v>
      </c>
      <c r="L513" s="13">
        <f t="shared" si="56"/>
        <v>14.432084444444447</v>
      </c>
      <c r="M513" s="13">
        <f t="shared" si="57"/>
        <v>10.868199338299338</v>
      </c>
      <c r="N513" s="13">
        <f t="shared" si="58"/>
        <v>23.207508158055042</v>
      </c>
      <c r="O513" s="13">
        <f t="shared" si="59"/>
        <v>5.9740101809267836</v>
      </c>
      <c r="P513" s="13">
        <f t="shared" si="60"/>
        <v>9.197761205216997</v>
      </c>
      <c r="Q513" s="13">
        <f t="shared" si="61"/>
        <v>13.829125759317197</v>
      </c>
    </row>
    <row r="514" spans="2:17">
      <c r="B514" s="3">
        <f t="shared" si="54"/>
        <v>200210</v>
      </c>
      <c r="C514" s="88">
        <v>1.5908333333333334E-4</v>
      </c>
      <c r="D514" s="13">
        <v>0.76326166414331098</v>
      </c>
      <c r="E514" s="33">
        <v>-6.3843021391153947</v>
      </c>
      <c r="F514" s="33">
        <v>-0.27653128447880926</v>
      </c>
      <c r="G514" s="89">
        <v>0.2727</v>
      </c>
      <c r="H514" s="33">
        <v>9.4329643435369981</v>
      </c>
      <c r="I514" s="87">
        <v>-1.2439409633088365</v>
      </c>
      <c r="J514" s="13">
        <v>200210</v>
      </c>
      <c r="K514" s="13">
        <f t="shared" si="55"/>
        <v>6.9763612170552483</v>
      </c>
      <c r="L514" s="13">
        <f t="shared" si="56"/>
        <v>14.542239012345682</v>
      </c>
      <c r="M514" s="13">
        <f t="shared" si="57"/>
        <v>10.174340655460968</v>
      </c>
      <c r="N514" s="13">
        <f t="shared" si="58"/>
        <v>23.143332137650049</v>
      </c>
      <c r="O514" s="13">
        <f t="shared" si="59"/>
        <v>5.9903013066901707</v>
      </c>
      <c r="P514" s="13">
        <f t="shared" si="60"/>
        <v>10.065382740108795</v>
      </c>
      <c r="Q514" s="13">
        <f t="shared" si="61"/>
        <v>13.657099599129557</v>
      </c>
    </row>
    <row r="515" spans="2:17">
      <c r="B515" s="3">
        <f t="shared" si="54"/>
        <v>200211</v>
      </c>
      <c r="C515" s="88">
        <v>1.6249999999999999E-4</v>
      </c>
      <c r="D515" s="13">
        <v>2.4796222389578126E-2</v>
      </c>
      <c r="E515" s="33">
        <v>3.5411735393048538</v>
      </c>
      <c r="F515" s="33">
        <v>0.34115095779285731</v>
      </c>
      <c r="G515" s="89">
        <v>0.30349999999999999</v>
      </c>
      <c r="H515" s="33">
        <v>5.3107007844250598</v>
      </c>
      <c r="I515" s="87">
        <v>-0.62182919242610257</v>
      </c>
      <c r="J515" s="13">
        <v>200211</v>
      </c>
      <c r="K515" s="13">
        <f t="shared" si="55"/>
        <v>6.976372553642225</v>
      </c>
      <c r="L515" s="13">
        <f t="shared" si="56"/>
        <v>14.545844938271607</v>
      </c>
      <c r="M515" s="13">
        <f t="shared" si="57"/>
        <v>10.534631714550889</v>
      </c>
      <c r="N515" s="13">
        <f t="shared" si="58"/>
        <v>23.222285836902824</v>
      </c>
      <c r="O515" s="13">
        <f t="shared" si="59"/>
        <v>6.0084818711559747</v>
      </c>
      <c r="P515" s="13">
        <f t="shared" si="60"/>
        <v>10.599925100243137</v>
      </c>
      <c r="Q515" s="13">
        <f t="shared" si="61"/>
        <v>13.572175766983461</v>
      </c>
    </row>
    <row r="516" spans="2:17">
      <c r="B516" s="3">
        <f t="shared" si="54"/>
        <v>200212</v>
      </c>
      <c r="C516" s="88">
        <v>1.6249999999999999E-4</v>
      </c>
      <c r="D516" s="13">
        <v>0.30829388603816898</v>
      </c>
      <c r="E516" s="33">
        <v>-5.5045871559633035</v>
      </c>
      <c r="F516" s="33">
        <v>-0.55791354741364652</v>
      </c>
      <c r="G516" s="89">
        <v>0.92269999999999996</v>
      </c>
      <c r="H516" s="33">
        <v>-8.9415783416431296</v>
      </c>
      <c r="I516" s="87">
        <v>-2.2711080655503748</v>
      </c>
      <c r="J516" s="13">
        <v>200212</v>
      </c>
      <c r="K516" s="13">
        <f t="shared" si="55"/>
        <v>6.9763838902476243</v>
      </c>
      <c r="L516" s="13">
        <f t="shared" si="56"/>
        <v>14.590688888888891</v>
      </c>
      <c r="M516" s="13">
        <f t="shared" si="57"/>
        <v>9.954743730263683</v>
      </c>
      <c r="N516" s="13">
        <f t="shared" si="58"/>
        <v>23.092725558199621</v>
      </c>
      <c r="O516" s="13">
        <f t="shared" si="59"/>
        <v>6.0639221333811317</v>
      </c>
      <c r="P516" s="13">
        <f t="shared" si="60"/>
        <v>9.6521244932494028</v>
      </c>
      <c r="Q516" s="13">
        <f t="shared" si="61"/>
        <v>13.263936988468826</v>
      </c>
    </row>
    <row r="517" spans="2:17">
      <c r="B517" s="3">
        <f t="shared" si="54"/>
        <v>200301</v>
      </c>
      <c r="C517" s="88">
        <v>1.4033333333333332E-4</v>
      </c>
      <c r="D517" s="13">
        <v>0.51891371953938226</v>
      </c>
      <c r="E517" s="33">
        <v>-2.6144623056926219</v>
      </c>
      <c r="F517" s="33">
        <v>-1.8916107065169996E-2</v>
      </c>
      <c r="G517" s="89">
        <v>2.5489000000000002</v>
      </c>
      <c r="H517" s="33">
        <v>-3.92974956056239</v>
      </c>
      <c r="I517" s="87">
        <v>0.12337725484221884</v>
      </c>
      <c r="J517" s="13">
        <v>200301</v>
      </c>
      <c r="K517" s="13">
        <f t="shared" si="55"/>
        <v>6.9763936804396831</v>
      </c>
      <c r="L517" s="13">
        <f t="shared" si="56"/>
        <v>14.666401975308645</v>
      </c>
      <c r="M517" s="13">
        <f t="shared" si="57"/>
        <v>9.6944807078076387</v>
      </c>
      <c r="N517" s="13">
        <f t="shared" si="58"/>
        <v>23.088357313508766</v>
      </c>
      <c r="O517" s="13">
        <f t="shared" si="59"/>
        <v>6.2184854446388842</v>
      </c>
      <c r="P517" s="13">
        <f t="shared" si="60"/>
        <v>9.2728201733909987</v>
      </c>
      <c r="Q517" s="13">
        <f t="shared" si="61"/>
        <v>13.2803016698092</v>
      </c>
    </row>
    <row r="518" spans="2:17">
      <c r="B518" s="3">
        <f t="shared" si="54"/>
        <v>200302</v>
      </c>
      <c r="C518" s="88">
        <v>9.208333333333334E-5</v>
      </c>
      <c r="D518" s="13">
        <v>0.16134297911907236</v>
      </c>
      <c r="E518" s="33">
        <v>-0.26802933068934554</v>
      </c>
      <c r="F518" s="33">
        <v>-4.8909400869900921E-2</v>
      </c>
      <c r="G518" s="89">
        <v>-0.20119999999999999</v>
      </c>
      <c r="H518" s="33">
        <v>-3.0695292214750536</v>
      </c>
      <c r="I518" s="87">
        <v>-1.4370134219262052</v>
      </c>
      <c r="J518" s="13">
        <v>200302</v>
      </c>
      <c r="K518" s="13">
        <f t="shared" si="55"/>
        <v>6.9764001045355304</v>
      </c>
      <c r="L518" s="13">
        <f t="shared" si="56"/>
        <v>14.690065185185187</v>
      </c>
      <c r="M518" s="13">
        <f t="shared" si="57"/>
        <v>9.6684966560526941</v>
      </c>
      <c r="N518" s="13">
        <f t="shared" si="58"/>
        <v>23.077064936276027</v>
      </c>
      <c r="O518" s="13">
        <f t="shared" si="59"/>
        <v>6.2059738519242709</v>
      </c>
      <c r="P518" s="13">
        <f t="shared" si="60"/>
        <v>8.9881882485139286</v>
      </c>
      <c r="Q518" s="13">
        <f t="shared" si="61"/>
        <v>13.089461952341752</v>
      </c>
    </row>
    <row r="519" spans="2:17">
      <c r="B519" s="3">
        <f t="shared" si="54"/>
        <v>200303</v>
      </c>
      <c r="C519" s="88">
        <v>1.7916666666666667E-4</v>
      </c>
      <c r="D519" s="13">
        <v>0.42605766114141019</v>
      </c>
      <c r="E519" s="33">
        <v>-3.1223029442289829</v>
      </c>
      <c r="F519" s="33">
        <v>-0.24305569539704308</v>
      </c>
      <c r="G519" s="89">
        <v>0.61150000000000004</v>
      </c>
      <c r="H519" s="33">
        <v>0.69142851554104823</v>
      </c>
      <c r="I519" s="87">
        <v>-0.23434812397918015</v>
      </c>
      <c r="J519" s="13">
        <v>200303</v>
      </c>
      <c r="K519" s="13">
        <f t="shared" si="55"/>
        <v>6.9764126039190506</v>
      </c>
      <c r="L519" s="13">
        <f t="shared" si="56"/>
        <v>14.752653333333335</v>
      </c>
      <c r="M519" s="13">
        <f t="shared" si="57"/>
        <v>9.3666169002980801</v>
      </c>
      <c r="N519" s="13">
        <f t="shared" si="58"/>
        <v>23.020974815617933</v>
      </c>
      <c r="O519" s="13">
        <f t="shared" si="59"/>
        <v>6.2439233820287887</v>
      </c>
      <c r="P519" s="13">
        <f t="shared" si="60"/>
        <v>9.0503351450946639</v>
      </c>
      <c r="Q519" s="13">
        <f t="shared" si="61"/>
        <v>13.058787043817471</v>
      </c>
    </row>
    <row r="520" spans="2:17">
      <c r="B520" s="3">
        <f t="shared" si="54"/>
        <v>200304</v>
      </c>
      <c r="C520" s="88">
        <v>1.0316666666666666E-4</v>
      </c>
      <c r="D520" s="13">
        <v>0.50881158921385339</v>
      </c>
      <c r="E520" s="33">
        <v>1.0870913540151239</v>
      </c>
      <c r="F520" s="33">
        <v>-0.2327473268374014</v>
      </c>
      <c r="G520" s="89">
        <v>2.1017000000000001</v>
      </c>
      <c r="H520" s="33">
        <v>9.2197075897474168</v>
      </c>
      <c r="I520" s="87">
        <v>0.59973539093762307</v>
      </c>
      <c r="J520" s="13">
        <v>200304</v>
      </c>
      <c r="K520" s="13">
        <f t="shared" si="55"/>
        <v>6.9764198012513878</v>
      </c>
      <c r="L520" s="13">
        <f t="shared" si="56"/>
        <v>14.827716543209879</v>
      </c>
      <c r="M520" s="13">
        <f t="shared" si="57"/>
        <v>9.4684405827849396</v>
      </c>
      <c r="N520" s="13">
        <f t="shared" si="58"/>
        <v>22.967394112122673</v>
      </c>
      <c r="O520" s="13">
        <f t="shared" si="59"/>
        <v>6.3751519197488884</v>
      </c>
      <c r="P520" s="13">
        <f t="shared" si="60"/>
        <v>9.8847495813645345</v>
      </c>
      <c r="Q520" s="13">
        <f t="shared" si="61"/>
        <v>13.137105211346421</v>
      </c>
    </row>
    <row r="521" spans="2:17">
      <c r="B521" s="3">
        <f t="shared" si="54"/>
        <v>200305</v>
      </c>
      <c r="C521" s="88">
        <v>1.2300000000000001E-4</v>
      </c>
      <c r="D521" s="13">
        <v>0.35281940800488965</v>
      </c>
      <c r="E521" s="33">
        <v>5.1750872926451086</v>
      </c>
      <c r="F521" s="33">
        <v>0.69339624550315282</v>
      </c>
      <c r="G521" s="89">
        <v>4.5675999999999997</v>
      </c>
      <c r="H521" s="33">
        <v>3.182002422221375</v>
      </c>
      <c r="I521" s="87">
        <v>-0.1832412200882696</v>
      </c>
      <c r="J521" s="13">
        <v>200305</v>
      </c>
      <c r="K521" s="13">
        <f t="shared" si="55"/>
        <v>6.976428382247744</v>
      </c>
      <c r="L521" s="13">
        <f t="shared" si="56"/>
        <v>14.880031604938276</v>
      </c>
      <c r="M521" s="13">
        <f t="shared" si="57"/>
        <v>9.9584406481962962</v>
      </c>
      <c r="N521" s="13">
        <f t="shared" si="58"/>
        <v>23.126649160586044</v>
      </c>
      <c r="O521" s="13">
        <f t="shared" si="59"/>
        <v>6.6663433588353387</v>
      </c>
      <c r="P521" s="13">
        <f t="shared" si="60"/>
        <v>10.199282552474072</v>
      </c>
      <c r="Q521" s="13">
        <f t="shared" si="61"/>
        <v>13.11303261947287</v>
      </c>
    </row>
    <row r="522" spans="2:17">
      <c r="B522" s="3">
        <f t="shared" si="54"/>
        <v>200306</v>
      </c>
      <c r="C522" s="88">
        <v>6.7500000000000001E-5</v>
      </c>
      <c r="D522" s="13">
        <v>-1.242540172488682</v>
      </c>
      <c r="E522" s="33">
        <v>7.8775986423419653</v>
      </c>
      <c r="F522" s="33">
        <v>0.82244740897920998</v>
      </c>
      <c r="G522" s="89">
        <v>-0.62829999999999997</v>
      </c>
      <c r="H522" s="33">
        <v>2.4711059261959267</v>
      </c>
      <c r="I522" s="87">
        <v>-3.1879405456560006</v>
      </c>
      <c r="J522" s="13">
        <v>200306</v>
      </c>
      <c r="K522" s="13">
        <f t="shared" si="55"/>
        <v>6.9764330913369008</v>
      </c>
      <c r="L522" s="13">
        <f t="shared" si="56"/>
        <v>14.695141234567906</v>
      </c>
      <c r="M522" s="13">
        <f t="shared" si="57"/>
        <v>10.742926633497039</v>
      </c>
      <c r="N522" s="13">
        <f t="shared" si="58"/>
        <v>23.316853687390996</v>
      </c>
      <c r="O522" s="13">
        <f t="shared" si="59"/>
        <v>6.6244587235117756</v>
      </c>
      <c r="P522" s="13">
        <f t="shared" si="60"/>
        <v>10.451317628057726</v>
      </c>
      <c r="Q522" s="13">
        <f t="shared" si="61"/>
        <v>12.694996935831597</v>
      </c>
    </row>
    <row r="523" spans="2:17">
      <c r="B523" s="3">
        <f t="shared" si="54"/>
        <v>200307</v>
      </c>
      <c r="C523" s="88">
        <v>1.4391666666666668E-4</v>
      </c>
      <c r="D523" s="13">
        <v>-0.22778672019955204</v>
      </c>
      <c r="E523" s="33">
        <v>3.9839932354704954</v>
      </c>
      <c r="F523" s="33">
        <v>0.91837832882248893</v>
      </c>
      <c r="G523" s="89">
        <v>-2.9950999999999999</v>
      </c>
      <c r="H523" s="33">
        <v>2.848113771102434</v>
      </c>
      <c r="I523" s="87">
        <v>-0.48428836880399595</v>
      </c>
      <c r="J523" s="13">
        <v>200307</v>
      </c>
      <c r="K523" s="13">
        <f t="shared" si="55"/>
        <v>6.9764431315868585</v>
      </c>
      <c r="L523" s="13">
        <f t="shared" si="56"/>
        <v>14.661667654320992</v>
      </c>
      <c r="M523" s="13">
        <f t="shared" si="57"/>
        <v>11.170924103867119</v>
      </c>
      <c r="N523" s="13">
        <f t="shared" si="58"/>
        <v>23.530990618619242</v>
      </c>
      <c r="O523" s="13">
        <f t="shared" si="59"/>
        <v>6.4260495602838743</v>
      </c>
      <c r="P523" s="13">
        <f t="shared" si="60"/>
        <v>10.748983044684095</v>
      </c>
      <c r="Q523" s="13">
        <f t="shared" si="61"/>
        <v>12.633516542251341</v>
      </c>
    </row>
    <row r="524" spans="2:17">
      <c r="B524" s="3">
        <f t="shared" si="54"/>
        <v>200308</v>
      </c>
      <c r="C524" s="88">
        <v>9.5249999999999998E-5</v>
      </c>
      <c r="D524" s="13">
        <v>-2.1169403968901546</v>
      </c>
      <c r="E524" s="33">
        <v>6.6869013511852371</v>
      </c>
      <c r="F524" s="33">
        <v>0.31854681038465671</v>
      </c>
      <c r="G524" s="89">
        <v>-3.794</v>
      </c>
      <c r="H524" s="33">
        <v>-0.69927653669357159</v>
      </c>
      <c r="I524" s="87">
        <v>-3.4018978264097575</v>
      </c>
      <c r="J524" s="13">
        <v>200308</v>
      </c>
      <c r="K524" s="13">
        <f t="shared" si="55"/>
        <v>6.9764497766489413</v>
      </c>
      <c r="L524" s="13">
        <f t="shared" si="56"/>
        <v>14.351288888888893</v>
      </c>
      <c r="M524" s="13">
        <f t="shared" si="57"/>
        <v>11.917912778708487</v>
      </c>
      <c r="N524" s="13">
        <f t="shared" si="58"/>
        <v>23.605947838686767</v>
      </c>
      <c r="O524" s="13">
        <f t="shared" si="59"/>
        <v>6.1822452399667043</v>
      </c>
      <c r="P524" s="13">
        <f t="shared" si="60"/>
        <v>10.673817928319449</v>
      </c>
      <c r="Q524" s="13">
        <f t="shared" si="61"/>
        <v>12.203737217601375</v>
      </c>
    </row>
    <row r="525" spans="2:17">
      <c r="B525" s="3">
        <f t="shared" ref="B525:B588" si="62">+B513+100</f>
        <v>200309</v>
      </c>
      <c r="C525" s="88">
        <v>1.5833333333333332E-4</v>
      </c>
      <c r="D525" s="13">
        <v>0.2820618167904021</v>
      </c>
      <c r="E525" s="33">
        <v>2.0242663806932626</v>
      </c>
      <c r="F525" s="33">
        <v>0.40553176829567494</v>
      </c>
      <c r="G525" s="89">
        <v>0.31990000000000002</v>
      </c>
      <c r="H525" s="33">
        <v>-7.5151363033814427</v>
      </c>
      <c r="I525" s="87">
        <v>-0.19981711237958877</v>
      </c>
      <c r="J525" s="13">
        <v>200309</v>
      </c>
      <c r="K525" s="13">
        <f t="shared" si="55"/>
        <v>6.9764608226944214</v>
      </c>
      <c r="L525" s="13">
        <f t="shared" si="56"/>
        <v>14.391768395061732</v>
      </c>
      <c r="M525" s="13">
        <f t="shared" si="57"/>
        <v>12.159163080368229</v>
      </c>
      <c r="N525" s="13">
        <f t="shared" si="58"/>
        <v>23.701677456379947</v>
      </c>
      <c r="O525" s="13">
        <f t="shared" si="59"/>
        <v>6.2020222424893579</v>
      </c>
      <c r="P525" s="13">
        <f t="shared" si="60"/>
        <v>9.8716659622314769</v>
      </c>
      <c r="Q525" s="13">
        <f t="shared" si="61"/>
        <v>12.179352062290771</v>
      </c>
    </row>
    <row r="526" spans="2:17">
      <c r="B526" s="3">
        <f t="shared" si="62"/>
        <v>200310</v>
      </c>
      <c r="C526" s="88">
        <v>9.4666666666666673E-5</v>
      </c>
      <c r="D526" s="13">
        <v>-2.6012812330888924E-2</v>
      </c>
      <c r="E526" s="33">
        <v>2.4132389349780681</v>
      </c>
      <c r="F526" s="33">
        <v>0.86484260884056585</v>
      </c>
      <c r="G526" s="89">
        <v>-2.6408</v>
      </c>
      <c r="H526" s="33">
        <v>4.1768814673426302</v>
      </c>
      <c r="I526" s="87">
        <v>-1.0019648568373294</v>
      </c>
      <c r="J526" s="13">
        <v>200310</v>
      </c>
      <c r="K526" s="13">
        <f t="shared" si="55"/>
        <v>6.976467427077333</v>
      </c>
      <c r="L526" s="13">
        <f t="shared" si="56"/>
        <v>14.388024691358028</v>
      </c>
      <c r="M526" s="13">
        <f t="shared" si="57"/>
        <v>12.452592737991154</v>
      </c>
      <c r="N526" s="13">
        <f t="shared" si="58"/>
        <v>23.906659662032681</v>
      </c>
      <c r="O526" s="13">
        <f t="shared" si="59"/>
        <v>6.0382392391096991</v>
      </c>
      <c r="P526" s="13">
        <f t="shared" si="60"/>
        <v>10.283993748325894</v>
      </c>
      <c r="Q526" s="13">
        <f t="shared" si="61"/>
        <v>12.057319234836125</v>
      </c>
    </row>
    <row r="527" spans="2:17">
      <c r="B527" s="3">
        <f t="shared" si="62"/>
        <v>200311</v>
      </c>
      <c r="C527" s="88">
        <v>7.4083333333333336E-5</v>
      </c>
      <c r="D527" s="13">
        <v>0.7418789631294942</v>
      </c>
      <c r="E527" s="33">
        <v>-4.1741239937909791</v>
      </c>
      <c r="F527" s="33">
        <v>-0.98027781341482045</v>
      </c>
      <c r="G527" s="89">
        <v>1.0375000000000001</v>
      </c>
      <c r="H527" s="33">
        <v>1.274894052790243</v>
      </c>
      <c r="I527" s="87">
        <v>0.79961337608926852</v>
      </c>
      <c r="J527" s="13">
        <v>200311</v>
      </c>
      <c r="K527" s="13">
        <f t="shared" si="55"/>
        <v>6.9764725954769524</v>
      </c>
      <c r="L527" s="13">
        <f t="shared" si="56"/>
        <v>14.494766419753091</v>
      </c>
      <c r="M527" s="13">
        <f t="shared" si="57"/>
        <v>11.932806076665592</v>
      </c>
      <c r="N527" s="13">
        <f t="shared" si="58"/>
        <v>23.672307981437182</v>
      </c>
      <c r="O527" s="13">
        <f t="shared" si="59"/>
        <v>6.1008859712154626</v>
      </c>
      <c r="P527" s="13">
        <f t="shared" si="60"/>
        <v>10.415103773012621</v>
      </c>
      <c r="Q527" s="13">
        <f t="shared" si="61"/>
        <v>12.153731172235659</v>
      </c>
    </row>
    <row r="528" spans="2:17">
      <c r="B528" s="3">
        <f t="shared" si="62"/>
        <v>200312</v>
      </c>
      <c r="C528" s="88">
        <v>9.1250000000000009E-5</v>
      </c>
      <c r="D528" s="13">
        <v>-5.4664259917469593E-2</v>
      </c>
      <c r="E528" s="33">
        <v>4.4418085897390602</v>
      </c>
      <c r="F528" s="33">
        <v>0.62563432096003346</v>
      </c>
      <c r="G528" s="89">
        <v>1.3113999999999999</v>
      </c>
      <c r="H528" s="33">
        <v>1.9235368744731307</v>
      </c>
      <c r="I528" s="87">
        <v>-1.3146531325407955</v>
      </c>
      <c r="J528" s="13">
        <v>200312</v>
      </c>
      <c r="K528" s="13">
        <f t="shared" si="55"/>
        <v>6.9764789615081959</v>
      </c>
      <c r="L528" s="13">
        <f t="shared" si="56"/>
        <v>14.486842962962967</v>
      </c>
      <c r="M528" s="13">
        <f t="shared" si="57"/>
        <v>12.46283848197583</v>
      </c>
      <c r="N528" s="13">
        <f t="shared" si="58"/>
        <v>23.820410064732414</v>
      </c>
      <c r="O528" s="13">
        <f t="shared" si="59"/>
        <v>6.1808929898419827</v>
      </c>
      <c r="P528" s="13">
        <f t="shared" si="60"/>
        <v>10.615442134601162</v>
      </c>
      <c r="Q528" s="13">
        <f t="shared" si="61"/>
        <v>11.993951764659275</v>
      </c>
    </row>
    <row r="529" spans="2:17">
      <c r="B529" s="3">
        <f t="shared" si="62"/>
        <v>200401</v>
      </c>
      <c r="C529" s="88">
        <v>0</v>
      </c>
      <c r="D529" s="13">
        <v>0.39929973751917647</v>
      </c>
      <c r="E529" s="33">
        <v>0.36952284091871235</v>
      </c>
      <c r="F529" s="33">
        <v>0.65042236485299831</v>
      </c>
      <c r="G529" s="89">
        <v>-1.1874</v>
      </c>
      <c r="H529" s="33">
        <v>0.90119887085240435</v>
      </c>
      <c r="I529" s="87">
        <v>-0.16719940378603171</v>
      </c>
      <c r="J529" s="13">
        <v>200401</v>
      </c>
      <c r="K529" s="13">
        <f t="shared" si="55"/>
        <v>6.9764789615081959</v>
      </c>
      <c r="L529" s="13">
        <f t="shared" si="56"/>
        <v>14.544688888888894</v>
      </c>
      <c r="M529" s="13">
        <f t="shared" si="57"/>
        <v>12.508891516793538</v>
      </c>
      <c r="N529" s="13">
        <f t="shared" si="58"/>
        <v>23.975343339193127</v>
      </c>
      <c r="O529" s="13">
        <f t="shared" si="59"/>
        <v>6.1075010664805989</v>
      </c>
      <c r="P529" s="13">
        <f t="shared" si="60"/>
        <v>10.711108379254178</v>
      </c>
      <c r="Q529" s="13">
        <f t="shared" si="61"/>
        <v>11.973897948818381</v>
      </c>
    </row>
    <row r="530" spans="2:17">
      <c r="B530" s="3">
        <f t="shared" si="62"/>
        <v>200402</v>
      </c>
      <c r="C530" s="88">
        <v>6.5749999999999999E-5</v>
      </c>
      <c r="D530" s="13">
        <v>0.38431405702545884</v>
      </c>
      <c r="E530" s="33">
        <v>3.363281711786259</v>
      </c>
      <c r="F530" s="33">
        <v>0.50608229119017967</v>
      </c>
      <c r="G530" s="89">
        <v>4.5259999999999998</v>
      </c>
      <c r="H530" s="33">
        <v>4.6141483649496218</v>
      </c>
      <c r="I530" s="87">
        <v>1.8791447591740524</v>
      </c>
      <c r="J530" s="13">
        <v>200402</v>
      </c>
      <c r="K530" s="13">
        <f t="shared" si="55"/>
        <v>6.9764835485431131</v>
      </c>
      <c r="L530" s="13">
        <f t="shared" si="56"/>
        <v>14.600586172839513</v>
      </c>
      <c r="M530" s="13">
        <f t="shared" si="57"/>
        <v>12.929600777525037</v>
      </c>
      <c r="N530" s="13">
        <f t="shared" si="58"/>
        <v>24.096678306084829</v>
      </c>
      <c r="O530" s="13">
        <f t="shared" si="59"/>
        <v>6.3839265647495109</v>
      </c>
      <c r="P530" s="13">
        <f t="shared" si="60"/>
        <v>11.205334811403516</v>
      </c>
      <c r="Q530" s="13">
        <f t="shared" si="61"/>
        <v>12.198904824592452</v>
      </c>
    </row>
    <row r="531" spans="2:17">
      <c r="B531" s="3">
        <f t="shared" si="62"/>
        <v>200403</v>
      </c>
      <c r="C531" s="88">
        <v>8.3333333333333331E-5</v>
      </c>
      <c r="D531" s="13">
        <v>-0.72155736551352545</v>
      </c>
      <c r="E531" s="33">
        <v>9.4813289872476947</v>
      </c>
      <c r="F531" s="33">
        <v>1.5605503967909495</v>
      </c>
      <c r="G531" s="89">
        <v>-4.4372999999999996</v>
      </c>
      <c r="H531" s="33">
        <v>-6.5842970861692436</v>
      </c>
      <c r="I531" s="87">
        <v>0.50687884366929681</v>
      </c>
      <c r="J531" s="13">
        <v>200403</v>
      </c>
      <c r="K531" s="13">
        <f t="shared" si="55"/>
        <v>6.9764893622794029</v>
      </c>
      <c r="L531" s="13">
        <f t="shared" si="56"/>
        <v>14.495234567901241</v>
      </c>
      <c r="M531" s="13">
        <f t="shared" si="57"/>
        <v>14.155498763979921</v>
      </c>
      <c r="N531" s="13">
        <f t="shared" si="58"/>
        <v>24.472719115003876</v>
      </c>
      <c r="O531" s="13">
        <f t="shared" si="59"/>
        <v>6.1006525912918805</v>
      </c>
      <c r="P531" s="13">
        <f t="shared" si="60"/>
        <v>10.467542277920765</v>
      </c>
      <c r="Q531" s="13">
        <f t="shared" si="61"/>
        <v>12.260738492307663</v>
      </c>
    </row>
    <row r="532" spans="2:17">
      <c r="B532" s="3">
        <f t="shared" si="62"/>
        <v>200404</v>
      </c>
      <c r="C532" s="88">
        <v>1.9833333333333335E-5</v>
      </c>
      <c r="D532" s="13">
        <v>-0.31617372759374929</v>
      </c>
      <c r="E532" s="33">
        <v>0.60142521359549672</v>
      </c>
      <c r="F532" s="33">
        <v>1.0802712356184019</v>
      </c>
      <c r="G532" s="89">
        <v>2.8330000000000002</v>
      </c>
      <c r="H532" s="33">
        <v>5.54510389437608</v>
      </c>
      <c r="I532" s="87">
        <v>-2.4919769515357277</v>
      </c>
      <c r="J532" s="13">
        <v>200404</v>
      </c>
      <c r="K532" s="13">
        <f t="shared" si="55"/>
        <v>6.9764907459497927</v>
      </c>
      <c r="L532" s="13">
        <f t="shared" si="56"/>
        <v>14.44940444444445</v>
      </c>
      <c r="M532" s="13">
        <f t="shared" si="57"/>
        <v>14.240633502656696</v>
      </c>
      <c r="N532" s="13">
        <f t="shared" si="58"/>
        <v>24.737090860176949</v>
      </c>
      <c r="O532" s="13">
        <f t="shared" si="59"/>
        <v>6.273484079203179</v>
      </c>
      <c r="P532" s="13">
        <f t="shared" si="60"/>
        <v>11.047978372419212</v>
      </c>
      <c r="Q532" s="13">
        <f t="shared" si="61"/>
        <v>11.955203714991287</v>
      </c>
    </row>
    <row r="533" spans="2:17">
      <c r="B533" s="3">
        <f t="shared" si="62"/>
        <v>200405</v>
      </c>
      <c r="C533" s="88">
        <v>6.9416666666666669E-5</v>
      </c>
      <c r="D533" s="13">
        <v>0.19297646989184791</v>
      </c>
      <c r="E533" s="33">
        <v>-3.9007276314520833</v>
      </c>
      <c r="F533" s="33">
        <v>-1.1480023144147422</v>
      </c>
      <c r="G533" s="89">
        <v>0.74029999999999996</v>
      </c>
      <c r="H533" s="33">
        <v>-0.50569517209247961</v>
      </c>
      <c r="I533" s="87">
        <v>-0.46222577893961775</v>
      </c>
      <c r="J533" s="13">
        <v>200405</v>
      </c>
      <c r="K533" s="13">
        <f t="shared" si="55"/>
        <v>6.9764955887971185</v>
      </c>
      <c r="L533" s="13">
        <f t="shared" si="56"/>
        <v>14.477288395061736</v>
      </c>
      <c r="M533" s="13">
        <f t="shared" si="57"/>
        <v>13.685145176724744</v>
      </c>
      <c r="N533" s="13">
        <f t="shared" si="58"/>
        <v>24.45310848458324</v>
      </c>
      <c r="O533" s="13">
        <f t="shared" si="59"/>
        <v>6.3199266818415207</v>
      </c>
      <c r="P533" s="13">
        <f t="shared" si="60"/>
        <v>10.992109279176066</v>
      </c>
      <c r="Q533" s="13">
        <f t="shared" si="61"/>
        <v>11.89994368149585</v>
      </c>
    </row>
    <row r="534" spans="2:17">
      <c r="B534" s="3">
        <f t="shared" si="62"/>
        <v>200406</v>
      </c>
      <c r="C534" s="88">
        <v>8.3333333333333331E-5</v>
      </c>
      <c r="D534" s="13">
        <v>-0.85550090565013059</v>
      </c>
      <c r="E534" s="33">
        <v>4.4310831879717849</v>
      </c>
      <c r="F534" s="33">
        <v>0.44127288794291175</v>
      </c>
      <c r="G534" s="89">
        <v>-0.99370000000000003</v>
      </c>
      <c r="H534" s="33">
        <v>0.94055625449487312</v>
      </c>
      <c r="I534" s="87">
        <v>-3.1964269208954414</v>
      </c>
      <c r="J534" s="13">
        <v>200406</v>
      </c>
      <c r="K534" s="13">
        <f t="shared" si="55"/>
        <v>6.976501402543442</v>
      </c>
      <c r="L534" s="13">
        <f t="shared" si="56"/>
        <v>14.353435061728401</v>
      </c>
      <c r="M534" s="13">
        <f t="shared" si="57"/>
        <v>14.291545343900125</v>
      </c>
      <c r="N534" s="13">
        <f t="shared" si="58"/>
        <v>24.561013422584974</v>
      </c>
      <c r="O534" s="13">
        <f t="shared" si="59"/>
        <v>6.257125570404062</v>
      </c>
      <c r="P534" s="13">
        <f t="shared" si="60"/>
        <v>11.095496250502269</v>
      </c>
      <c r="Q534" s="13">
        <f t="shared" si="61"/>
        <v>11.519570678089121</v>
      </c>
    </row>
    <row r="535" spans="2:17">
      <c r="B535" s="3">
        <f t="shared" si="62"/>
        <v>200407</v>
      </c>
      <c r="C535" s="88">
        <v>2.775E-5</v>
      </c>
      <c r="D535" s="13">
        <v>-0.2679171116641843</v>
      </c>
      <c r="E535" s="33">
        <v>-4.22533129346726</v>
      </c>
      <c r="F535" s="33">
        <v>-1.1974790313456163</v>
      </c>
      <c r="G535" s="89">
        <v>2.6244999999999998</v>
      </c>
      <c r="H535" s="33">
        <v>-0.19875269256406369</v>
      </c>
      <c r="I535" s="87">
        <v>-0.63424890632650799</v>
      </c>
      <c r="J535" s="13">
        <v>200407</v>
      </c>
      <c r="K535" s="13">
        <f t="shared" si="55"/>
        <v>6.9765033385225816</v>
      </c>
      <c r="L535" s="13">
        <f t="shared" si="56"/>
        <v>14.314979753086424</v>
      </c>
      <c r="M535" s="13">
        <f t="shared" si="57"/>
        <v>13.68768020616425</v>
      </c>
      <c r="N535" s="13">
        <f t="shared" si="58"/>
        <v>24.266900436963535</v>
      </c>
      <c r="O535" s="13">
        <f t="shared" si="59"/>
        <v>6.4213438309993167</v>
      </c>
      <c r="P535" s="13">
        <f t="shared" si="60"/>
        <v>11.073443652951051</v>
      </c>
      <c r="Q535" s="13">
        <f t="shared" si="61"/>
        <v>11.446507927049831</v>
      </c>
    </row>
    <row r="536" spans="2:17">
      <c r="B536" s="3">
        <f t="shared" si="62"/>
        <v>200408</v>
      </c>
      <c r="C536" s="88">
        <v>9.8500000000000009E-5</v>
      </c>
      <c r="D536" s="13">
        <v>1.3734830963914257</v>
      </c>
      <c r="E536" s="33">
        <v>-0.83728180513326089</v>
      </c>
      <c r="F536" s="33">
        <v>-0.2085415876736274</v>
      </c>
      <c r="G536" s="89">
        <v>0.4768</v>
      </c>
      <c r="H536" s="33">
        <v>-1.5476693478906567</v>
      </c>
      <c r="I536" s="87">
        <v>1.6155012425428115</v>
      </c>
      <c r="J536" s="13">
        <v>200408</v>
      </c>
      <c r="K536" s="13">
        <f t="shared" si="55"/>
        <v>6.97651021037837</v>
      </c>
      <c r="L536" s="13">
        <f t="shared" si="56"/>
        <v>14.511593580246922</v>
      </c>
      <c r="M536" s="13">
        <f t="shared" si="57"/>
        <v>13.57307575025321</v>
      </c>
      <c r="N536" s="13">
        <f t="shared" si="58"/>
        <v>24.216293857513111</v>
      </c>
      <c r="O536" s="13">
        <f t="shared" si="59"/>
        <v>6.4519607983855218</v>
      </c>
      <c r="P536" s="13">
        <f t="shared" si="60"/>
        <v>10.902063359778383</v>
      </c>
      <c r="Q536" s="13">
        <f t="shared" si="61"/>
        <v>11.631426404839083</v>
      </c>
    </row>
    <row r="537" spans="2:17">
      <c r="B537" s="3">
        <f t="shared" si="62"/>
        <v>200409</v>
      </c>
      <c r="C537" s="88">
        <v>1.1666666666666667E-4</v>
      </c>
      <c r="D537" s="13">
        <v>0.60963431639518006</v>
      </c>
      <c r="E537" s="33">
        <v>-2.0622407607722937</v>
      </c>
      <c r="F537" s="33">
        <v>-0.82727414034300395</v>
      </c>
      <c r="G537" s="89">
        <v>1.8208</v>
      </c>
      <c r="H537" s="33">
        <v>2.513078976673655</v>
      </c>
      <c r="I537" s="87">
        <v>0.60254053332765589</v>
      </c>
      <c r="J537" s="13">
        <v>200409</v>
      </c>
      <c r="K537" s="13">
        <f t="shared" si="55"/>
        <v>6.9765183496402816</v>
      </c>
      <c r="L537" s="13">
        <f t="shared" si="56"/>
        <v>14.600061234567907</v>
      </c>
      <c r="M537" s="13">
        <f t="shared" si="57"/>
        <v>13.293166249640988</v>
      </c>
      <c r="N537" s="13">
        <f t="shared" si="58"/>
        <v>24.015958720680434</v>
      </c>
      <c r="O537" s="13">
        <f t="shared" si="59"/>
        <v>6.5694381006025253</v>
      </c>
      <c r="P537" s="13">
        <f t="shared" si="60"/>
        <v>11.176040822096615</v>
      </c>
      <c r="Q537" s="13">
        <f t="shared" si="61"/>
        <v>11.701510463532415</v>
      </c>
    </row>
    <row r="538" spans="2:17">
      <c r="B538" s="3">
        <f t="shared" si="62"/>
        <v>200410</v>
      </c>
      <c r="C538" s="88">
        <v>1.0416666666666667E-4</v>
      </c>
      <c r="D538" s="13">
        <v>6.3250199797693085E-4</v>
      </c>
      <c r="E538" s="33">
        <v>-1.5121055851761156</v>
      </c>
      <c r="F538" s="33">
        <v>-0.5588256920499024</v>
      </c>
      <c r="G538" s="89">
        <v>-1.655</v>
      </c>
      <c r="H538" s="33">
        <v>-3.201794537411895</v>
      </c>
      <c r="I538" s="87">
        <v>-1.3004204266124169</v>
      </c>
      <c r="J538" s="13">
        <v>200410</v>
      </c>
      <c r="K538" s="13">
        <f t="shared" si="55"/>
        <v>6.9765256168468959</v>
      </c>
      <c r="L538" s="13">
        <f t="shared" si="56"/>
        <v>14.600153580246921</v>
      </c>
      <c r="M538" s="13">
        <f t="shared" si="57"/>
        <v>13.092159540333421</v>
      </c>
      <c r="N538" s="13">
        <f t="shared" si="58"/>
        <v>23.881751373157172</v>
      </c>
      <c r="O538" s="13">
        <f t="shared" si="59"/>
        <v>6.460713900037554</v>
      </c>
      <c r="P538" s="13">
        <f t="shared" si="60"/>
        <v>10.818206957555802</v>
      </c>
      <c r="Q538" s="13">
        <f t="shared" si="61"/>
        <v>11.54934163124245</v>
      </c>
    </row>
    <row r="539" spans="2:17">
      <c r="B539" s="3">
        <f t="shared" si="62"/>
        <v>200411</v>
      </c>
      <c r="C539" s="88">
        <v>8.3333333333333331E-5</v>
      </c>
      <c r="D539" s="13">
        <v>0.28169837279909959</v>
      </c>
      <c r="E539" s="33">
        <v>1.2392293542453192</v>
      </c>
      <c r="F539" s="33">
        <v>0.54367496254208447</v>
      </c>
      <c r="G539" s="89">
        <v>-0.89290000000000003</v>
      </c>
      <c r="H539" s="33">
        <v>0.725106759184313</v>
      </c>
      <c r="I539" s="87">
        <v>-1.4306319573752042</v>
      </c>
      <c r="J539" s="13">
        <v>200411</v>
      </c>
      <c r="K539" s="13">
        <f t="shared" si="55"/>
        <v>6.9765314306182429</v>
      </c>
      <c r="L539" s="13">
        <f t="shared" si="56"/>
        <v>14.641281975308646</v>
      </c>
      <c r="M539" s="13">
        <f t="shared" si="57"/>
        <v>13.254401424461863</v>
      </c>
      <c r="N539" s="13">
        <f t="shared" si="58"/>
        <v>24.011590475989578</v>
      </c>
      <c r="O539" s="13">
        <f t="shared" si="59"/>
        <v>6.4030261856241193</v>
      </c>
      <c r="P539" s="13">
        <f t="shared" si="60"/>
        <v>10.896650507427587</v>
      </c>
      <c r="Q539" s="13">
        <f t="shared" si="61"/>
        <v>11.384113058999457</v>
      </c>
    </row>
    <row r="540" spans="2:17">
      <c r="B540" s="3">
        <f t="shared" si="62"/>
        <v>200412</v>
      </c>
      <c r="C540" s="88">
        <v>9.9166666666666674E-5</v>
      </c>
      <c r="D540" s="13">
        <v>0.23721190710008777</v>
      </c>
      <c r="E540" s="33">
        <v>4.6874501928532819</v>
      </c>
      <c r="F540" s="33">
        <v>0.83684275716853218</v>
      </c>
      <c r="G540" s="89">
        <v>1.4870000000000001</v>
      </c>
      <c r="H540" s="33">
        <v>3.7178054428759211</v>
      </c>
      <c r="I540" s="87">
        <v>-7.7949255489574432E-2</v>
      </c>
      <c r="J540" s="13">
        <v>200412</v>
      </c>
      <c r="K540" s="13">
        <f t="shared" si="55"/>
        <v>6.9765383490119106</v>
      </c>
      <c r="L540" s="13">
        <f t="shared" si="56"/>
        <v>14.676012839506177</v>
      </c>
      <c r="M540" s="13">
        <f t="shared" si="57"/>
        <v>13.875694889594348</v>
      </c>
      <c r="N540" s="13">
        <f t="shared" si="58"/>
        <v>24.212529731768868</v>
      </c>
      <c r="O540" s="13">
        <f t="shared" si="59"/>
        <v>6.4982391850043495</v>
      </c>
      <c r="P540" s="13">
        <f t="shared" si="60"/>
        <v>11.301766773083896</v>
      </c>
      <c r="Q540" s="13">
        <f t="shared" si="61"/>
        <v>11.375239227625876</v>
      </c>
    </row>
    <row r="541" spans="2:17">
      <c r="B541" s="3">
        <f t="shared" si="62"/>
        <v>200501</v>
      </c>
      <c r="C541" s="88">
        <v>9.6500000000000001E-5</v>
      </c>
      <c r="D541" s="13">
        <v>0.4540810122142469</v>
      </c>
      <c r="E541" s="33">
        <v>-0.30068663124400707</v>
      </c>
      <c r="F541" s="33">
        <v>-0.16026010118458389</v>
      </c>
      <c r="G541" s="89">
        <v>-0.24529999999999999</v>
      </c>
      <c r="H541" s="33">
        <v>-1.2061701463787045</v>
      </c>
      <c r="I541" s="87">
        <v>1.560593897925324</v>
      </c>
      <c r="J541" s="13">
        <v>200501</v>
      </c>
      <c r="K541" s="13">
        <f t="shared" si="55"/>
        <v>6.9765450813714169</v>
      </c>
      <c r="L541" s="13">
        <f t="shared" si="56"/>
        <v>14.742653827160499</v>
      </c>
      <c r="M541" s="13">
        <f t="shared" si="57"/>
        <v>13.833972530069129</v>
      </c>
      <c r="N541" s="13">
        <f t="shared" si="58"/>
        <v>24.173726707121386</v>
      </c>
      <c r="O541" s="13">
        <f t="shared" si="59"/>
        <v>6.4822990042835338</v>
      </c>
      <c r="P541" s="13">
        <f t="shared" si="60"/>
        <v>11.16544823625361</v>
      </c>
      <c r="Q541" s="13">
        <f t="shared" si="61"/>
        <v>11.552760516886615</v>
      </c>
    </row>
    <row r="542" spans="2:17">
      <c r="B542" s="3">
        <f t="shared" si="62"/>
        <v>200502</v>
      </c>
      <c r="C542" s="88">
        <v>9.6500000000000001E-5</v>
      </c>
      <c r="D542" s="90">
        <v>-0.53500000000000003</v>
      </c>
      <c r="E542" s="33">
        <v>2.7548083163448256</v>
      </c>
      <c r="F542" s="33">
        <v>0.68782163543146257</v>
      </c>
      <c r="G542" s="89">
        <v>1.2737000000000001</v>
      </c>
      <c r="H542" s="33">
        <v>3.277096775445365</v>
      </c>
      <c r="I542" s="87">
        <v>-0.78400128817526249</v>
      </c>
      <c r="J542" s="13">
        <v>200502</v>
      </c>
      <c r="K542" s="13">
        <f t="shared" si="55"/>
        <v>6.9765518137374194</v>
      </c>
      <c r="L542" s="13">
        <f t="shared" si="56"/>
        <v>14.66378062918519</v>
      </c>
      <c r="M542" s="13">
        <f t="shared" si="57"/>
        <v>14.215071955808332</v>
      </c>
      <c r="N542" s="13">
        <f t="shared" si="58"/>
        <v>24.339998829503042</v>
      </c>
      <c r="O542" s="13">
        <f t="shared" si="59"/>
        <v>6.5648640467010928</v>
      </c>
      <c r="P542" s="13">
        <f t="shared" si="60"/>
        <v>11.531350780367898</v>
      </c>
      <c r="Q542" s="13">
        <f t="shared" si="61"/>
        <v>11.462186725614421</v>
      </c>
    </row>
    <row r="543" spans="2:17">
      <c r="B543" s="3">
        <f t="shared" si="62"/>
        <v>200503</v>
      </c>
      <c r="C543" s="88">
        <v>1.7041666666666667E-4</v>
      </c>
      <c r="D543" s="90">
        <v>0.78810000000000002</v>
      </c>
      <c r="E543" s="33">
        <v>0.99792686823352295</v>
      </c>
      <c r="F543" s="33">
        <v>0.88626518077556948</v>
      </c>
      <c r="G543" s="89">
        <v>1.4609000000000001</v>
      </c>
      <c r="H543" s="33">
        <v>0.90195371454011575</v>
      </c>
      <c r="I543" s="87">
        <v>0.87225668489106045</v>
      </c>
      <c r="J543" s="13">
        <v>200503</v>
      </c>
      <c r="K543" s="13">
        <f t="shared" si="55"/>
        <v>6.9765637029444685</v>
      </c>
      <c r="L543" s="13">
        <f t="shared" si="56"/>
        <v>14.779345884323799</v>
      </c>
      <c r="M543" s="13">
        <f t="shared" si="57"/>
        <v>14.356927978194072</v>
      </c>
      <c r="N543" s="13">
        <f t="shared" si="58"/>
        <v>24.55571576413011</v>
      </c>
      <c r="O543" s="13">
        <f t="shared" si="59"/>
        <v>6.6607701455593498</v>
      </c>
      <c r="P543" s="13">
        <f t="shared" si="60"/>
        <v>11.635358227068076</v>
      </c>
      <c r="Q543" s="13">
        <f t="shared" si="61"/>
        <v>11.562166415563288</v>
      </c>
    </row>
    <row r="544" spans="2:17">
      <c r="B544" s="3">
        <f t="shared" si="62"/>
        <v>200504</v>
      </c>
      <c r="C544" s="88">
        <v>1.1666666666666667E-4</v>
      </c>
      <c r="D544" s="90">
        <v>0.49299999999999999</v>
      </c>
      <c r="E544" s="33">
        <v>-4.4194464472270827</v>
      </c>
      <c r="F544" s="33">
        <v>-0.63321682093362419</v>
      </c>
      <c r="G544" s="89">
        <v>-0.85029999999999994</v>
      </c>
      <c r="H544" s="33">
        <v>-3.3064534882986552</v>
      </c>
      <c r="I544" s="87">
        <v>-1.9026898537832204</v>
      </c>
      <c r="J544" s="13">
        <v>200504</v>
      </c>
      <c r="K544" s="13">
        <f t="shared" si="55"/>
        <v>6.9765718422687879</v>
      </c>
      <c r="L544" s="13">
        <f t="shared" si="56"/>
        <v>14.852208059533517</v>
      </c>
      <c r="M544" s="13">
        <f t="shared" si="57"/>
        <v>13.722431234730823</v>
      </c>
      <c r="N544" s="13">
        <f t="shared" si="58"/>
        <v>24.400224841410989</v>
      </c>
      <c r="O544" s="13">
        <f t="shared" si="59"/>
        <v>6.6041336170116587</v>
      </c>
      <c r="P544" s="13">
        <f t="shared" si="60"/>
        <v>11.250640519093139</v>
      </c>
      <c r="Q544" s="13">
        <f t="shared" si="61"/>
        <v>11.342174248296834</v>
      </c>
    </row>
    <row r="545" spans="2:17">
      <c r="B545" s="3">
        <f t="shared" si="62"/>
        <v>200505</v>
      </c>
      <c r="C545" s="88">
        <v>9.6500000000000001E-5</v>
      </c>
      <c r="D545" s="90">
        <v>4.0099999999999997E-2</v>
      </c>
      <c r="E545" s="33">
        <v>1.2823769387676487</v>
      </c>
      <c r="F545" s="33">
        <v>0.8680796926868295</v>
      </c>
      <c r="G545" s="89">
        <v>1.6341000000000001</v>
      </c>
      <c r="H545" s="33">
        <v>5.6893740396855907</v>
      </c>
      <c r="I545" s="87">
        <v>5.7994113147399107E-2</v>
      </c>
      <c r="J545" s="13">
        <v>200505</v>
      </c>
      <c r="K545" s="13">
        <f t="shared" si="55"/>
        <v>6.976578574660615</v>
      </c>
      <c r="L545" s="13">
        <f t="shared" si="56"/>
        <v>14.858163794965391</v>
      </c>
      <c r="M545" s="13">
        <f t="shared" si="57"/>
        <v>13.89840452832326</v>
      </c>
      <c r="N545" s="13">
        <f t="shared" si="58"/>
        <v>24.612038238229204</v>
      </c>
      <c r="O545" s="13">
        <f t="shared" si="59"/>
        <v>6.7120517644472457</v>
      </c>
      <c r="P545" s="13">
        <f t="shared" si="60"/>
        <v>11.890731540084772</v>
      </c>
      <c r="Q545" s="13">
        <f t="shared" si="61"/>
        <v>11.348752041663765</v>
      </c>
    </row>
    <row r="546" spans="2:17">
      <c r="B546" s="3">
        <f t="shared" si="62"/>
        <v>200506</v>
      </c>
      <c r="C546" s="88">
        <v>8.7083333333333327E-5</v>
      </c>
      <c r="D546" s="90">
        <v>0.49109999999999998</v>
      </c>
      <c r="E546" s="33">
        <v>2.9799135133491861</v>
      </c>
      <c r="F546" s="33">
        <v>0.92839273070568495</v>
      </c>
      <c r="G546" s="89">
        <v>2.7343000000000002</v>
      </c>
      <c r="H546" s="33">
        <v>3.4769914257218204</v>
      </c>
      <c r="I546" s="87">
        <v>1.23485268105248</v>
      </c>
      <c r="J546" s="13">
        <v>200506</v>
      </c>
      <c r="K546" s="13">
        <f t="shared" si="55"/>
        <v>6.9765846500977915</v>
      </c>
      <c r="L546" s="13">
        <f t="shared" si="56"/>
        <v>14.931132237362467</v>
      </c>
      <c r="M546" s="13">
        <f t="shared" si="57"/>
        <v>14.3125649630027</v>
      </c>
      <c r="N546" s="13">
        <f t="shared" si="58"/>
        <v>24.840534612111426</v>
      </c>
      <c r="O546" s="13">
        <f t="shared" si="59"/>
        <v>6.8955793958425264</v>
      </c>
      <c r="P546" s="13">
        <f t="shared" si="60"/>
        <v>12.30417125618912</v>
      </c>
      <c r="Q546" s="13">
        <f t="shared" si="61"/>
        <v>11.488892410516248</v>
      </c>
    </row>
    <row r="547" spans="2:17">
      <c r="B547" s="3">
        <f t="shared" si="62"/>
        <v>200507</v>
      </c>
      <c r="C547" s="88">
        <v>9.5833333333333336E-5</v>
      </c>
      <c r="D547" s="90">
        <v>-0.61739999999999995</v>
      </c>
      <c r="E547" s="33">
        <v>2.3630647518117831</v>
      </c>
      <c r="F547" s="33">
        <v>0.49537735107811898</v>
      </c>
      <c r="G547" s="89">
        <v>0.57069999999999999</v>
      </c>
      <c r="H547" s="33">
        <v>5.55492526664918</v>
      </c>
      <c r="I547" s="87">
        <v>-0.60859329762802195</v>
      </c>
      <c r="J547" s="13">
        <v>200507</v>
      </c>
      <c r="K547" s="13">
        <f t="shared" si="55"/>
        <v>6.9765913359914142</v>
      </c>
      <c r="L547" s="13">
        <f t="shared" si="56"/>
        <v>14.838947426928991</v>
      </c>
      <c r="M547" s="13">
        <f t="shared" si="57"/>
        <v>14.65078014072358</v>
      </c>
      <c r="N547" s="13">
        <f t="shared" si="58"/>
        <v>24.963588994466548</v>
      </c>
      <c r="O547" s="13">
        <f t="shared" si="59"/>
        <v>6.9349324674545993</v>
      </c>
      <c r="P547" s="13">
        <f t="shared" si="60"/>
        <v>12.987658774150955</v>
      </c>
      <c r="Q547" s="13">
        <f t="shared" si="61"/>
        <v>11.418971781334152</v>
      </c>
    </row>
    <row r="548" spans="2:17">
      <c r="B548" s="3">
        <f t="shared" si="62"/>
        <v>200508</v>
      </c>
      <c r="C548" s="88">
        <v>8.3333333333333331E-5</v>
      </c>
      <c r="D548" s="90">
        <v>-0.1215</v>
      </c>
      <c r="E548" s="33">
        <v>5.516783942784631</v>
      </c>
      <c r="F548" s="33">
        <v>1.983283382043588</v>
      </c>
      <c r="G548" s="89">
        <v>0.95520000000000005</v>
      </c>
      <c r="H548" s="33">
        <v>-1.417403450971999</v>
      </c>
      <c r="I548" s="87">
        <v>0.74173025616832811</v>
      </c>
      <c r="J548" s="13">
        <v>200508</v>
      </c>
      <c r="K548" s="13">
        <f t="shared" si="55"/>
        <v>6.9765971498175272</v>
      </c>
      <c r="L548" s="13">
        <f t="shared" si="56"/>
        <v>14.820918105805273</v>
      </c>
      <c r="M548" s="13">
        <f t="shared" si="57"/>
        <v>15.459032027019697</v>
      </c>
      <c r="N548" s="13">
        <f t="shared" si="58"/>
        <v>25.458687706555466</v>
      </c>
      <c r="O548" s="13">
        <f t="shared" si="59"/>
        <v>7.0011749423837255</v>
      </c>
      <c r="P548" s="13">
        <f t="shared" si="60"/>
        <v>12.803571250485671</v>
      </c>
      <c r="Q548" s="13">
        <f t="shared" si="61"/>
        <v>11.503669749979631</v>
      </c>
    </row>
    <row r="549" spans="2:17">
      <c r="B549" s="3">
        <f t="shared" si="62"/>
        <v>200509</v>
      </c>
      <c r="C549" s="88">
        <v>9.1666666666666668E-5</v>
      </c>
      <c r="D549" s="90">
        <v>-0.57999999999999996</v>
      </c>
      <c r="E549" s="33">
        <v>11.519172428872082</v>
      </c>
      <c r="F549" s="33">
        <v>6.3881323880520702</v>
      </c>
      <c r="G549" s="89">
        <v>0.51239999999999997</v>
      </c>
      <c r="H549" s="33">
        <v>3.8924637167107257</v>
      </c>
      <c r="I549" s="87">
        <v>-0.3273404402847242</v>
      </c>
      <c r="J549" s="13">
        <v>200509</v>
      </c>
      <c r="K549" s="13">
        <f t="shared" si="55"/>
        <v>6.9766035450315806</v>
      </c>
      <c r="L549" s="13">
        <f t="shared" si="56"/>
        <v>14.734956780791602</v>
      </c>
      <c r="M549" s="13">
        <f t="shared" si="57"/>
        <v>17.239784582046656</v>
      </c>
      <c r="N549" s="13">
        <f t="shared" si="58"/>
        <v>27.085022381510967</v>
      </c>
      <c r="O549" s="13">
        <f t="shared" si="59"/>
        <v>7.0370489627884991</v>
      </c>
      <c r="P549" s="13">
        <f t="shared" si="60"/>
        <v>13.301945615854031</v>
      </c>
      <c r="Q549" s="13">
        <f t="shared" si="61"/>
        <v>11.466013586771146</v>
      </c>
    </row>
    <row r="550" spans="2:17">
      <c r="B550" s="3">
        <f t="shared" si="62"/>
        <v>200510</v>
      </c>
      <c r="C550" s="88">
        <v>1.0833333333333333E-4</v>
      </c>
      <c r="D550" s="90">
        <v>-0.28299999999999997</v>
      </c>
      <c r="E550" s="33">
        <v>2.2981956315289542</v>
      </c>
      <c r="F550" s="33">
        <v>2.0868470131648165</v>
      </c>
      <c r="G550" s="89">
        <v>1.5142</v>
      </c>
      <c r="H550" s="33">
        <v>-0.3187541065015953</v>
      </c>
      <c r="I550" s="87">
        <v>-2.2707714827641841</v>
      </c>
      <c r="J550" s="13">
        <v>200510</v>
      </c>
      <c r="K550" s="13">
        <f t="shared" si="55"/>
        <v>6.9766111030187536</v>
      </c>
      <c r="L550" s="13">
        <f t="shared" si="56"/>
        <v>14.693256853101962</v>
      </c>
      <c r="M550" s="13">
        <f t="shared" si="57"/>
        <v>17.635988558196257</v>
      </c>
      <c r="N550" s="13">
        <f t="shared" si="58"/>
        <v>27.650245362094552</v>
      </c>
      <c r="O550" s="13">
        <f t="shared" si="59"/>
        <v>7.1436039581830428</v>
      </c>
      <c r="P550" s="13">
        <f t="shared" si="60"/>
        <v>13.259545117958886</v>
      </c>
      <c r="Q550" s="13">
        <f t="shared" si="61"/>
        <v>11.20564662003288</v>
      </c>
    </row>
    <row r="551" spans="2:17">
      <c r="B551" s="3">
        <f t="shared" si="62"/>
        <v>200511</v>
      </c>
      <c r="C551" s="88">
        <v>8.3333333333333331E-5</v>
      </c>
      <c r="D551" s="90">
        <v>0.60929999999999995</v>
      </c>
      <c r="E551" s="33">
        <v>6.3360205071691267</v>
      </c>
      <c r="F551" s="33">
        <v>4.2739208475909285</v>
      </c>
      <c r="G551" s="89">
        <v>2.2469000000000001</v>
      </c>
      <c r="H551" s="33">
        <v>7.0588663284535391</v>
      </c>
      <c r="I551" s="87">
        <v>1.5462430067182049</v>
      </c>
      <c r="J551" s="13">
        <v>200511</v>
      </c>
      <c r="K551" s="13">
        <f t="shared" si="55"/>
        <v>6.9766169168613388</v>
      </c>
      <c r="L551" s="13">
        <f t="shared" si="56"/>
        <v>14.782782867107912</v>
      </c>
      <c r="M551" s="13">
        <f t="shared" si="57"/>
        <v>18.753408409885573</v>
      </c>
      <c r="N551" s="13">
        <f t="shared" si="58"/>
        <v>28.831994963035154</v>
      </c>
      <c r="O551" s="13">
        <f t="shared" si="59"/>
        <v>7.3041135955194578</v>
      </c>
      <c r="P551" s="13">
        <f t="shared" si="60"/>
        <v>14.195518683596591</v>
      </c>
      <c r="Q551" s="13">
        <f t="shared" si="61"/>
        <v>11.378913147252693</v>
      </c>
    </row>
    <row r="552" spans="2:17">
      <c r="B552" s="3">
        <f t="shared" si="62"/>
        <v>200512</v>
      </c>
      <c r="C552" s="88">
        <v>1.1108333333333333E-4</v>
      </c>
      <c r="D552" s="90">
        <v>-0.10489999999999999</v>
      </c>
      <c r="E552" s="33">
        <v>7.4527584556028037</v>
      </c>
      <c r="F552" s="33">
        <v>5.6607149189116024</v>
      </c>
      <c r="G552" s="89">
        <v>-0.41139999999999999</v>
      </c>
      <c r="H552" s="33">
        <v>-0.21927762548609175</v>
      </c>
      <c r="I552" s="87">
        <v>-1.1731885922390319</v>
      </c>
      <c r="J552" s="13">
        <v>200512</v>
      </c>
      <c r="K552" s="13">
        <f t="shared" si="55"/>
        <v>6.9766246667199638</v>
      </c>
      <c r="L552" s="13">
        <f t="shared" si="56"/>
        <v>14.767275727880316</v>
      </c>
      <c r="M552" s="13">
        <f t="shared" si="57"/>
        <v>20.151054640867049</v>
      </c>
      <c r="N552" s="13">
        <f t="shared" si="58"/>
        <v>30.464092003327526</v>
      </c>
      <c r="O552" s="13">
        <f t="shared" si="59"/>
        <v>7.274064472187491</v>
      </c>
      <c r="P552" s="13">
        <f t="shared" si="60"/>
        <v>14.164391087301766</v>
      </c>
      <c r="Q552" s="13">
        <f t="shared" si="61"/>
        <v>11.245417036288337</v>
      </c>
    </row>
    <row r="553" spans="2:17">
      <c r="B553" s="3">
        <f t="shared" si="62"/>
        <v>200601</v>
      </c>
      <c r="C553" s="88">
        <v>1.0525E-4</v>
      </c>
      <c r="D553" s="90">
        <v>-0.27779999999999999</v>
      </c>
      <c r="E553" s="33">
        <v>3.7011799116245747</v>
      </c>
      <c r="F553" s="33">
        <v>2.6525615699674265</v>
      </c>
      <c r="G553" s="89">
        <v>0.40539999999999998</v>
      </c>
      <c r="H553" s="33">
        <v>2.7584223664342433</v>
      </c>
      <c r="I553" s="87">
        <v>-1.5746178620399665</v>
      </c>
      <c r="J553" s="13">
        <v>200601</v>
      </c>
      <c r="K553" s="13">
        <f t="shared" si="55"/>
        <v>6.9766320096174255</v>
      </c>
      <c r="L553" s="13">
        <f t="shared" si="56"/>
        <v>14.726252235908264</v>
      </c>
      <c r="M553" s="13">
        <f t="shared" si="57"/>
        <v>20.896881427215312</v>
      </c>
      <c r="N553" s="13">
        <f t="shared" si="58"/>
        <v>31.272170800447313</v>
      </c>
      <c r="O553" s="13">
        <f t="shared" si="59"/>
        <v>7.303553529557739</v>
      </c>
      <c r="P553" s="13">
        <f t="shared" si="60"/>
        <v>14.555104819123116</v>
      </c>
      <c r="Q553" s="13">
        <f t="shared" si="61"/>
        <v>11.068344690974056</v>
      </c>
    </row>
    <row r="554" spans="2:17">
      <c r="B554" s="3">
        <f t="shared" si="62"/>
        <v>200602</v>
      </c>
      <c r="C554" s="88">
        <v>1.1250000000000001E-4</v>
      </c>
      <c r="D554" s="90">
        <v>-0.33079999999999998</v>
      </c>
      <c r="E554" s="33">
        <v>-2.9210768406474075</v>
      </c>
      <c r="F554" s="33">
        <v>-2.2518961458902975</v>
      </c>
      <c r="G554" s="89">
        <v>-1.6734</v>
      </c>
      <c r="H554" s="33">
        <v>-0.24403502648240316</v>
      </c>
      <c r="I554" s="87">
        <v>-0.59739389570253199</v>
      </c>
      <c r="J554" s="13">
        <v>200602</v>
      </c>
      <c r="K554" s="13">
        <f t="shared" si="55"/>
        <v>6.9766398583284364</v>
      </c>
      <c r="L554" s="13">
        <f t="shared" si="56"/>
        <v>14.677537793511879</v>
      </c>
      <c r="M554" s="13">
        <f t="shared" si="57"/>
        <v>20.286467463427378</v>
      </c>
      <c r="N554" s="13">
        <f t="shared" si="58"/>
        <v>30.567953991455809</v>
      </c>
      <c r="O554" s="13">
        <f t="shared" si="59"/>
        <v>7.1813358647941197</v>
      </c>
      <c r="P554" s="13">
        <f t="shared" si="60"/>
        <v>14.519585265223228</v>
      </c>
      <c r="Q554" s="13">
        <f t="shared" si="61"/>
        <v>11.002223075434861</v>
      </c>
    </row>
    <row r="555" spans="2:17">
      <c r="B555" s="3">
        <f t="shared" si="62"/>
        <v>200603</v>
      </c>
      <c r="C555" s="88">
        <v>1.8558333333333331E-4</v>
      </c>
      <c r="D555" s="90">
        <v>-0.68910000000000005</v>
      </c>
      <c r="E555" s="33">
        <v>4.6329513326633931</v>
      </c>
      <c r="F555" s="33">
        <v>3.3948524605117214</v>
      </c>
      <c r="G555" s="89">
        <v>1.2408999999999999</v>
      </c>
      <c r="H555" s="33">
        <v>2.9563517020502639</v>
      </c>
      <c r="I555" s="87">
        <v>-2.5494941942599807</v>
      </c>
      <c r="J555" s="13">
        <v>200603</v>
      </c>
      <c r="K555" s="13">
        <f t="shared" si="55"/>
        <v>6.9766528058092394</v>
      </c>
      <c r="L555" s="13">
        <f t="shared" si="56"/>
        <v>14.576394880576789</v>
      </c>
      <c r="M555" s="13">
        <f t="shared" si="57"/>
        <v>21.226329628124564</v>
      </c>
      <c r="N555" s="13">
        <f t="shared" si="58"/>
        <v>31.605690929662838</v>
      </c>
      <c r="O555" s="13">
        <f t="shared" si="59"/>
        <v>7.270449061540349</v>
      </c>
      <c r="P555" s="13">
        <f t="shared" si="60"/>
        <v>14.948835271342293</v>
      </c>
      <c r="Q555" s="13">
        <f t="shared" si="61"/>
        <v>10.721722036887117</v>
      </c>
    </row>
    <row r="556" spans="2:17">
      <c r="B556" s="3">
        <f t="shared" si="62"/>
        <v>200604</v>
      </c>
      <c r="C556" s="88">
        <v>1.6666666666666666E-4</v>
      </c>
      <c r="D556" s="90">
        <v>-0.54279999999999995</v>
      </c>
      <c r="E556" s="33">
        <v>-0.67775693307522422</v>
      </c>
      <c r="F556" s="33">
        <v>-0.64488524836021632</v>
      </c>
      <c r="G556" s="89">
        <v>-1.6281000000000001</v>
      </c>
      <c r="H556" s="33">
        <v>-1.8044709933643155</v>
      </c>
      <c r="I556" s="87">
        <v>-3.605810801917289</v>
      </c>
      <c r="J556" s="13">
        <v>200604</v>
      </c>
      <c r="K556" s="13">
        <f t="shared" si="55"/>
        <v>6.9766644335639159</v>
      </c>
      <c r="L556" s="13">
        <f t="shared" si="56"/>
        <v>14.497274209165019</v>
      </c>
      <c r="M556" s="13">
        <f t="shared" si="57"/>
        <v>21.082466707432548</v>
      </c>
      <c r="N556" s="13">
        <f t="shared" si="58"/>
        <v>31.401870491215121</v>
      </c>
      <c r="O556" s="13">
        <f t="shared" si="59"/>
        <v>7.1520788803694106</v>
      </c>
      <c r="P556" s="13">
        <f t="shared" si="60"/>
        <v>14.679087875025107</v>
      </c>
      <c r="Q556" s="13">
        <f t="shared" si="61"/>
        <v>10.335117025529495</v>
      </c>
    </row>
    <row r="557" spans="2:17">
      <c r="B557" s="3">
        <f t="shared" si="62"/>
        <v>200605</v>
      </c>
      <c r="C557" s="88">
        <v>1.6624999999999999E-3</v>
      </c>
      <c r="D557" s="90">
        <v>0.36770000000000003</v>
      </c>
      <c r="E557" s="33">
        <v>-7.9485959067110983</v>
      </c>
      <c r="F557" s="33">
        <v>-4.8974820010803111</v>
      </c>
      <c r="G557" s="89">
        <v>-0.7036</v>
      </c>
      <c r="H557" s="33">
        <v>-6.3218766656558678</v>
      </c>
      <c r="I557" s="87">
        <v>-1.0049235356520907</v>
      </c>
      <c r="J557" s="13">
        <v>200605</v>
      </c>
      <c r="K557" s="13">
        <f t="shared" si="55"/>
        <v>6.9767804206101234</v>
      </c>
      <c r="L557" s="13">
        <f t="shared" si="56"/>
        <v>14.550580686432117</v>
      </c>
      <c r="M557" s="13">
        <f t="shared" si="57"/>
        <v>19.406706621691836</v>
      </c>
      <c r="N557" s="13">
        <f t="shared" si="58"/>
        <v>29.863969535905312</v>
      </c>
      <c r="O557" s="13">
        <f t="shared" si="59"/>
        <v>7.1017568533671316</v>
      </c>
      <c r="P557" s="13">
        <f t="shared" si="60"/>
        <v>13.751094043922775</v>
      </c>
      <c r="Q557" s="13">
        <f t="shared" si="61"/>
        <v>10.231257002102764</v>
      </c>
    </row>
    <row r="558" spans="2:17">
      <c r="B558" s="3">
        <f t="shared" si="62"/>
        <v>200606</v>
      </c>
      <c r="C558" s="88">
        <v>3.0151666666666664E-3</v>
      </c>
      <c r="D558" s="90">
        <v>-0.2893</v>
      </c>
      <c r="E558" s="33">
        <v>0.47841941980080183</v>
      </c>
      <c r="F558" s="33">
        <v>-0.78395247113085542</v>
      </c>
      <c r="G558" s="89">
        <v>1.5934999999999999</v>
      </c>
      <c r="H558" s="33">
        <v>2.8197206928697316</v>
      </c>
      <c r="I558" s="87">
        <v>-1.1691560716513256</v>
      </c>
      <c r="J558" s="13">
        <v>200606</v>
      </c>
      <c r="K558" s="13">
        <f t="shared" si="55"/>
        <v>6.976990782167773</v>
      </c>
      <c r="L558" s="13">
        <f t="shared" si="56"/>
        <v>14.508485856506267</v>
      </c>
      <c r="M558" s="13">
        <f t="shared" si="57"/>
        <v>19.499552074913776</v>
      </c>
      <c r="N558" s="13">
        <f t="shared" si="58"/>
        <v>29.629850208750817</v>
      </c>
      <c r="O558" s="13">
        <f t="shared" si="59"/>
        <v>7.2149233488255371</v>
      </c>
      <c r="P558" s="13">
        <f t="shared" si="60"/>
        <v>14.138836488175242</v>
      </c>
      <c r="Q558" s="13">
        <f t="shared" si="61"/>
        <v>10.111637639656427</v>
      </c>
    </row>
    <row r="559" spans="2:17">
      <c r="B559" s="3">
        <f t="shared" si="62"/>
        <v>200607</v>
      </c>
      <c r="C559" s="88">
        <v>1.2883333333333332E-2</v>
      </c>
      <c r="D559" s="90">
        <v>8.5099999999999995E-2</v>
      </c>
      <c r="E559" s="33">
        <v>-0.93982416891916776</v>
      </c>
      <c r="F559" s="33">
        <v>0.75046698337368767</v>
      </c>
      <c r="G559" s="89">
        <v>1.3190999999999999</v>
      </c>
      <c r="H559" s="33">
        <v>0.43386157006692905</v>
      </c>
      <c r="I559" s="87">
        <v>-0.76627301754873933</v>
      </c>
      <c r="J559" s="13">
        <v>200607</v>
      </c>
      <c r="K559" s="13">
        <f t="shared" si="55"/>
        <v>6.9778896511468762</v>
      </c>
      <c r="L559" s="13">
        <f t="shared" si="56"/>
        <v>14.520832577970152</v>
      </c>
      <c r="M559" s="13">
        <f t="shared" si="57"/>
        <v>19.316290571682757</v>
      </c>
      <c r="N559" s="13">
        <f t="shared" si="58"/>
        <v>29.852212451790571</v>
      </c>
      <c r="O559" s="13">
        <f t="shared" si="59"/>
        <v>7.3100954027198943</v>
      </c>
      <c r="P559" s="13">
        <f t="shared" si="60"/>
        <v>14.200179466152035</v>
      </c>
      <c r="Q559" s="13">
        <f t="shared" si="61"/>
        <v>10.034154888791438</v>
      </c>
    </row>
    <row r="560" spans="2:17">
      <c r="B560" s="3">
        <f t="shared" si="62"/>
        <v>200608</v>
      </c>
      <c r="C560" s="88">
        <v>2.0797083333333334E-2</v>
      </c>
      <c r="D560" s="90">
        <v>1.6807000000000001</v>
      </c>
      <c r="E560" s="33">
        <v>3.9858044336537723</v>
      </c>
      <c r="F560" s="33">
        <v>2.3504486385175216</v>
      </c>
      <c r="G560" s="89">
        <v>4.0972999999999997</v>
      </c>
      <c r="H560" s="33">
        <v>4.5949600713105054</v>
      </c>
      <c r="I560" s="87">
        <v>0.80039439810373803</v>
      </c>
      <c r="J560" s="13">
        <v>200608</v>
      </c>
      <c r="K560" s="13">
        <f t="shared" si="55"/>
        <v>6.9793408486725337</v>
      </c>
      <c r="L560" s="13">
        <f t="shared" si="56"/>
        <v>14.764884211108097</v>
      </c>
      <c r="M560" s="13">
        <f t="shared" si="57"/>
        <v>20.086200137706335</v>
      </c>
      <c r="N560" s="13">
        <f t="shared" si="58"/>
        <v>30.55387337293104</v>
      </c>
      <c r="O560" s="13">
        <f t="shared" si="59"/>
        <v>7.6096119416555359</v>
      </c>
      <c r="P560" s="13">
        <f t="shared" si="60"/>
        <v>14.852672042676154</v>
      </c>
      <c r="Q560" s="13">
        <f t="shared" si="61"/>
        <v>10.114467702418377</v>
      </c>
    </row>
    <row r="561" spans="2:17">
      <c r="B561" s="3">
        <f t="shared" si="62"/>
        <v>200609</v>
      </c>
      <c r="C561" s="88">
        <v>2.174166666666667E-2</v>
      </c>
      <c r="D561" s="90">
        <v>2.1499999999999998E-2</v>
      </c>
      <c r="E561" s="33">
        <v>-1.0228067499986837</v>
      </c>
      <c r="F561" s="33">
        <v>-1.8141803564176939</v>
      </c>
      <c r="G561" s="89">
        <v>0.74490000000000001</v>
      </c>
      <c r="H561" s="33">
        <v>2.7928754126277822</v>
      </c>
      <c r="I561" s="87">
        <v>0.2268431626888826</v>
      </c>
      <c r="J561" s="13">
        <v>200609</v>
      </c>
      <c r="K561" s="13">
        <f t="shared" si="55"/>
        <v>6.9808582736953824</v>
      </c>
      <c r="L561" s="13">
        <f t="shared" si="56"/>
        <v>14.768058661213486</v>
      </c>
      <c r="M561" s="13">
        <f t="shared" si="57"/>
        <v>19.880757126879629</v>
      </c>
      <c r="N561" s="13">
        <f t="shared" si="58"/>
        <v>29.999571004074589</v>
      </c>
      <c r="O561" s="13">
        <f t="shared" si="59"/>
        <v>7.6662959410089284</v>
      </c>
      <c r="P561" s="13">
        <f t="shared" si="60"/>
        <v>15.267488668274297</v>
      </c>
      <c r="Q561" s="13">
        <f t="shared" si="61"/>
        <v>10.137411680843689</v>
      </c>
    </row>
    <row r="562" spans="2:17">
      <c r="B562" s="3">
        <f t="shared" si="62"/>
        <v>200610</v>
      </c>
      <c r="C562" s="88">
        <v>2.1162666666666666E-2</v>
      </c>
      <c r="D562" s="90">
        <v>-0.1346</v>
      </c>
      <c r="E562" s="33">
        <v>0.41600697064041459</v>
      </c>
      <c r="F562" s="33">
        <v>0.92013278414522226</v>
      </c>
      <c r="G562" s="89">
        <v>0.21360000000000001</v>
      </c>
      <c r="H562" s="33">
        <v>3.01163539798881</v>
      </c>
      <c r="I562" s="87">
        <v>0.7667021905294773</v>
      </c>
      <c r="J562" s="13">
        <v>200610</v>
      </c>
      <c r="K562" s="13">
        <f t="shared" si="55"/>
        <v>6.9823356094623179</v>
      </c>
      <c r="L562" s="13">
        <f t="shared" si="56"/>
        <v>14.748180854255493</v>
      </c>
      <c r="M562" s="13">
        <f t="shared" si="57"/>
        <v>19.963462462343539</v>
      </c>
      <c r="N562" s="13">
        <f t="shared" si="58"/>
        <v>30.275606891986005</v>
      </c>
      <c r="O562" s="13">
        <f t="shared" si="59"/>
        <v>7.6826711491389226</v>
      </c>
      <c r="P562" s="13">
        <f t="shared" si="60"/>
        <v>15.727289761391976</v>
      </c>
      <c r="Q562" s="13">
        <f t="shared" si="61"/>
        <v>10.215135438263708</v>
      </c>
    </row>
    <row r="563" spans="2:17">
      <c r="B563" s="3">
        <f t="shared" si="62"/>
        <v>200611</v>
      </c>
      <c r="C563" s="88">
        <v>2.1416666666666667E-2</v>
      </c>
      <c r="D563" s="90">
        <v>0.3241</v>
      </c>
      <c r="E563" s="33">
        <v>-0.88623869714975489</v>
      </c>
      <c r="F563" s="33">
        <v>-1.5042233372576264</v>
      </c>
      <c r="G563" s="89">
        <v>1.3452999999999999</v>
      </c>
      <c r="H563" s="33">
        <v>-0.26448531021596722</v>
      </c>
      <c r="I563" s="87">
        <v>-0.58833454824513332</v>
      </c>
      <c r="J563" s="13">
        <v>200611</v>
      </c>
      <c r="K563" s="13">
        <f t="shared" si="55"/>
        <v>6.9838309930053439</v>
      </c>
      <c r="L563" s="13">
        <f t="shared" si="56"/>
        <v>14.795979708404136</v>
      </c>
      <c r="M563" s="13">
        <f t="shared" si="57"/>
        <v>19.786538532711287</v>
      </c>
      <c r="N563" s="13">
        <f t="shared" si="58"/>
        <v>29.820194147620374</v>
      </c>
      <c r="O563" s="13">
        <f t="shared" si="59"/>
        <v>7.7860261241082878</v>
      </c>
      <c r="P563" s="13">
        <f t="shared" si="60"/>
        <v>15.685693390277994</v>
      </c>
      <c r="Q563" s="13">
        <f t="shared" si="61"/>
        <v>10.155036267330372</v>
      </c>
    </row>
    <row r="564" spans="2:17">
      <c r="B564" s="3">
        <f t="shared" si="62"/>
        <v>200612</v>
      </c>
      <c r="C564" s="88">
        <v>2.1277749999999998E-2</v>
      </c>
      <c r="D564" s="90">
        <v>0.1056</v>
      </c>
      <c r="E564" s="33">
        <v>4.9213670286025524</v>
      </c>
      <c r="F564" s="33">
        <v>2.7494198993609276</v>
      </c>
      <c r="G564" s="89">
        <v>1.8875999999999999</v>
      </c>
      <c r="H564" s="33">
        <v>4.6780234277021382</v>
      </c>
      <c r="I564" s="87">
        <v>0.66126974340282496</v>
      </c>
      <c r="J564" s="13">
        <v>200612</v>
      </c>
      <c r="K564" s="13">
        <f t="shared" si="55"/>
        <v>6.9853169951044585</v>
      </c>
      <c r="L564" s="13">
        <f t="shared" si="56"/>
        <v>14.811604262976211</v>
      </c>
      <c r="M564" s="13">
        <f t="shared" si="57"/>
        <v>20.760306716161878</v>
      </c>
      <c r="N564" s="13">
        <f t="shared" si="58"/>
        <v>30.64007649954311</v>
      </c>
      <c r="O564" s="13">
        <f t="shared" si="59"/>
        <v>7.9329951532269547</v>
      </c>
      <c r="P564" s="13">
        <f t="shared" si="60"/>
        <v>16.419473801872723</v>
      </c>
      <c r="Q564" s="13">
        <f t="shared" si="61"/>
        <v>10.222188449597811</v>
      </c>
    </row>
    <row r="565" spans="2:17">
      <c r="B565" s="3">
        <f t="shared" si="62"/>
        <v>200701</v>
      </c>
      <c r="C565" s="88">
        <v>2.226758333333333E-2</v>
      </c>
      <c r="D565" s="90">
        <v>0.13339999999999999</v>
      </c>
      <c r="E565" s="33">
        <v>2.4350657610216375</v>
      </c>
      <c r="F565" s="33">
        <v>2.5492081499434383</v>
      </c>
      <c r="G565" s="89">
        <v>0.60509999999999997</v>
      </c>
      <c r="H565" s="33">
        <v>3.7282863541726607</v>
      </c>
      <c r="I565" s="87">
        <v>-1.0237726524204531</v>
      </c>
      <c r="J565" s="13">
        <v>200701</v>
      </c>
      <c r="K565" s="13">
        <f t="shared" si="55"/>
        <v>6.9868724563874398</v>
      </c>
      <c r="L565" s="13">
        <f t="shared" si="56"/>
        <v>14.83136294306302</v>
      </c>
      <c r="M565" s="13">
        <f t="shared" si="57"/>
        <v>21.265833836890213</v>
      </c>
      <c r="N565" s="13">
        <f t="shared" si="58"/>
        <v>31.421155826818367</v>
      </c>
      <c r="O565" s="13">
        <f t="shared" si="59"/>
        <v>7.9809977068991316</v>
      </c>
      <c r="P565" s="13">
        <f t="shared" si="60"/>
        <v>17.0316388030549</v>
      </c>
      <c r="Q565" s="13">
        <f t="shared" si="61"/>
        <v>10.117536479771946</v>
      </c>
    </row>
    <row r="566" spans="2:17">
      <c r="B566" s="3">
        <f t="shared" si="62"/>
        <v>200702</v>
      </c>
      <c r="C566" s="88">
        <v>2.9763166666666663E-2</v>
      </c>
      <c r="D566" s="90">
        <v>0.32540000000000002</v>
      </c>
      <c r="E566" s="33">
        <v>1.8054845006481912</v>
      </c>
      <c r="F566" s="33">
        <v>1.7374842860312212</v>
      </c>
      <c r="G566" s="89">
        <v>-7.0800000000000002E-2</v>
      </c>
      <c r="H566" s="33">
        <v>-3.9164054881083765</v>
      </c>
      <c r="I566" s="87">
        <v>0.63434347539656155</v>
      </c>
      <c r="J566" s="13">
        <v>200702</v>
      </c>
      <c r="K566" s="13">
        <f t="shared" si="55"/>
        <v>6.9889519708814225</v>
      </c>
      <c r="L566" s="13">
        <f t="shared" si="56"/>
        <v>14.879624198079748</v>
      </c>
      <c r="M566" s="13">
        <f t="shared" si="57"/>
        <v>21.649785170748864</v>
      </c>
      <c r="N566" s="13">
        <f t="shared" si="58"/>
        <v>31.967093471798719</v>
      </c>
      <c r="O566" s="13">
        <f t="shared" si="59"/>
        <v>7.9753471605226469</v>
      </c>
      <c r="P566" s="13">
        <f t="shared" si="60"/>
        <v>16.364610766257261</v>
      </c>
      <c r="Q566" s="13">
        <f t="shared" si="61"/>
        <v>10.181716412302247</v>
      </c>
    </row>
    <row r="567" spans="2:17">
      <c r="B567" s="3">
        <f t="shared" si="62"/>
        <v>200703</v>
      </c>
      <c r="C567" s="88">
        <v>4.2452416666666666E-2</v>
      </c>
      <c r="D567" s="90">
        <v>8.1799999999999998E-2</v>
      </c>
      <c r="E567" s="33">
        <v>-1.6705209644526264</v>
      </c>
      <c r="F567" s="33">
        <v>-0.23346484507877907</v>
      </c>
      <c r="G567" s="89">
        <v>-0.19750000000000001</v>
      </c>
      <c r="H567" s="33">
        <v>1.2493668016280379</v>
      </c>
      <c r="I567" s="87">
        <v>-3.4757755982275524</v>
      </c>
      <c r="J567" s="13">
        <v>200703</v>
      </c>
      <c r="K567" s="13">
        <f t="shared" si="55"/>
        <v>6.9919189498927343</v>
      </c>
      <c r="L567" s="13">
        <f t="shared" si="56"/>
        <v>14.891795730673778</v>
      </c>
      <c r="M567" s="13">
        <f t="shared" si="57"/>
        <v>21.288120970712548</v>
      </c>
      <c r="N567" s="13">
        <f t="shared" si="58"/>
        <v>31.892461546548596</v>
      </c>
      <c r="O567" s="13">
        <f t="shared" si="59"/>
        <v>7.959595849880615</v>
      </c>
      <c r="P567" s="13">
        <f t="shared" si="60"/>
        <v>16.569064780386526</v>
      </c>
      <c r="Q567" s="13">
        <f t="shared" si="61"/>
        <v>9.8278227977627157</v>
      </c>
    </row>
    <row r="568" spans="2:17">
      <c r="B568" s="3">
        <f t="shared" si="62"/>
        <v>200704</v>
      </c>
      <c r="C568" s="88">
        <v>4.2550000000000004E-2</v>
      </c>
      <c r="D568" s="90">
        <v>0.16089999999999999</v>
      </c>
      <c r="E568" s="33">
        <v>-0.73533060106578674</v>
      </c>
      <c r="F568" s="33">
        <v>7.868370897519128E-2</v>
      </c>
      <c r="G568" s="89">
        <v>2.7536</v>
      </c>
      <c r="H568" s="33">
        <v>4.9894922526483088</v>
      </c>
      <c r="I568" s="87">
        <v>-8.0904907419646177E-2</v>
      </c>
      <c r="J568" s="13">
        <v>200704</v>
      </c>
      <c r="K568" s="13">
        <f t="shared" si="55"/>
        <v>6.994894011405913</v>
      </c>
      <c r="L568" s="13">
        <f t="shared" si="56"/>
        <v>14.915756630004431</v>
      </c>
      <c r="M568" s="13">
        <f t="shared" si="57"/>
        <v>21.131582902822995</v>
      </c>
      <c r="N568" s="13">
        <f t="shared" si="58"/>
        <v>31.917555718176907</v>
      </c>
      <c r="O568" s="13">
        <f t="shared" si="59"/>
        <v>8.178771281202927</v>
      </c>
      <c r="P568" s="13">
        <f t="shared" si="60"/>
        <v>17.395776983940191</v>
      </c>
      <c r="Q568" s="13">
        <f t="shared" si="61"/>
        <v>9.819871606826819</v>
      </c>
    </row>
    <row r="569" spans="2:17">
      <c r="B569" s="3">
        <f t="shared" si="62"/>
        <v>200705</v>
      </c>
      <c r="C569" s="88">
        <v>4.3376999999999999E-2</v>
      </c>
      <c r="D569" s="90">
        <v>-0.53610000000000002</v>
      </c>
      <c r="E569" s="33">
        <v>3.2175347395781317</v>
      </c>
      <c r="F569" s="33">
        <v>0.144722435763045</v>
      </c>
      <c r="G569" s="89">
        <v>0.35649999999999998</v>
      </c>
      <c r="H569" s="33">
        <v>4.8947120154096302</v>
      </c>
      <c r="I569" s="87">
        <v>-0.19740325561976779</v>
      </c>
      <c r="J569" s="13">
        <v>200705</v>
      </c>
      <c r="K569" s="13">
        <f t="shared" si="55"/>
        <v>6.9979281865812402</v>
      </c>
      <c r="L569" s="13">
        <f t="shared" si="56"/>
        <v>14.835793258710979</v>
      </c>
      <c r="M569" s="13">
        <f t="shared" si="57"/>
        <v>21.811498923744079</v>
      </c>
      <c r="N569" s="13">
        <f t="shared" si="58"/>
        <v>31.963747582248278</v>
      </c>
      <c r="O569" s="13">
        <f t="shared" si="59"/>
        <v>8.2079286008204164</v>
      </c>
      <c r="P569" s="13">
        <f t="shared" si="60"/>
        <v>18.247250170146973</v>
      </c>
      <c r="Q569" s="13">
        <f t="shared" si="61"/>
        <v>9.8004868605772621</v>
      </c>
    </row>
    <row r="570" spans="2:17">
      <c r="B570" s="3">
        <f t="shared" si="62"/>
        <v>200706</v>
      </c>
      <c r="C570" s="88">
        <v>4.249208333333334E-2</v>
      </c>
      <c r="D570" s="90">
        <v>-0.50509999999999999</v>
      </c>
      <c r="E570" s="33">
        <v>1.1356097183010005</v>
      </c>
      <c r="F570" s="33">
        <v>0.92378014207079584</v>
      </c>
      <c r="G570" s="89">
        <v>1.1580999999999999</v>
      </c>
      <c r="H570" s="33">
        <v>0.16263021521114585</v>
      </c>
      <c r="I570" s="87">
        <v>-2.0909319146874514</v>
      </c>
      <c r="J570" s="13">
        <v>200706</v>
      </c>
      <c r="K570" s="13">
        <f t="shared" si="55"/>
        <v>7.0009017520578896</v>
      </c>
      <c r="L570" s="13">
        <f t="shared" si="56"/>
        <v>14.760857666961229</v>
      </c>
      <c r="M570" s="13">
        <f t="shared" si="57"/>
        <v>22.059192425229234</v>
      </c>
      <c r="N570" s="13">
        <f t="shared" si="58"/>
        <v>32.259022335074718</v>
      </c>
      <c r="O570" s="13">
        <f t="shared" si="59"/>
        <v>8.3029846219465178</v>
      </c>
      <c r="P570" s="13">
        <f t="shared" si="60"/>
        <v>18.276925712368801</v>
      </c>
      <c r="Q570" s="13">
        <f t="shared" si="61"/>
        <v>9.5955653530147007</v>
      </c>
    </row>
    <row r="571" spans="2:17">
      <c r="B571" s="3">
        <f t="shared" si="62"/>
        <v>200707</v>
      </c>
      <c r="C571" s="88">
        <v>4.1599166666666666E-2</v>
      </c>
      <c r="D571" s="90">
        <v>0.56000000000000005</v>
      </c>
      <c r="E571" s="33">
        <v>-3.8679959012076104</v>
      </c>
      <c r="F571" s="33">
        <v>0.19433000086432894</v>
      </c>
      <c r="G571" s="89">
        <v>-1.833</v>
      </c>
      <c r="H571" s="33">
        <v>-6.5679641218528095</v>
      </c>
      <c r="I571" s="87">
        <v>0.70565065760199519</v>
      </c>
      <c r="J571" s="13">
        <v>200707</v>
      </c>
      <c r="K571" s="13">
        <f t="shared" si="55"/>
        <v>7.0038140688458972</v>
      </c>
      <c r="L571" s="13">
        <f t="shared" si="56"/>
        <v>14.843518469896212</v>
      </c>
      <c r="M571" s="13">
        <f t="shared" si="57"/>
        <v>21.205943766381868</v>
      </c>
      <c r="N571" s="13">
        <f t="shared" si="58"/>
        <v>32.321711293457291</v>
      </c>
      <c r="O571" s="13">
        <f t="shared" si="59"/>
        <v>8.1507909138262384</v>
      </c>
      <c r="P571" s="13">
        <f t="shared" si="60"/>
        <v>17.076503789002725</v>
      </c>
      <c r="Q571" s="13">
        <f t="shared" si="61"/>
        <v>9.6632765230288786</v>
      </c>
    </row>
    <row r="572" spans="2:17">
      <c r="B572" s="3">
        <f t="shared" si="62"/>
        <v>200708</v>
      </c>
      <c r="C572" s="88">
        <v>4.0409416666666663E-2</v>
      </c>
      <c r="D572" s="90">
        <v>1.0862000000000001</v>
      </c>
      <c r="E572" s="33">
        <v>-5.7261261979239304</v>
      </c>
      <c r="F572" s="33">
        <v>-3.9418917112011176</v>
      </c>
      <c r="G572" s="89">
        <v>-1.7850999999999999</v>
      </c>
      <c r="H572" s="33">
        <v>-1.9223716586606265</v>
      </c>
      <c r="I572" s="87">
        <v>-1.5534915986219757</v>
      </c>
      <c r="J572" s="13">
        <v>200708</v>
      </c>
      <c r="K572" s="13">
        <f t="shared" si="55"/>
        <v>7.0066442692555366</v>
      </c>
      <c r="L572" s="13">
        <f t="shared" si="56"/>
        <v>15.004748767516224</v>
      </c>
      <c r="M572" s="13">
        <f t="shared" si="57"/>
        <v>19.99166466485806</v>
      </c>
      <c r="N572" s="13">
        <f t="shared" si="58"/>
        <v>31.047624435062144</v>
      </c>
      <c r="O572" s="13">
        <f t="shared" si="59"/>
        <v>8.0052911452235271</v>
      </c>
      <c r="P572" s="13">
        <f t="shared" si="60"/>
        <v>16.748229919872827</v>
      </c>
      <c r="Q572" s="13">
        <f t="shared" si="61"/>
        <v>9.5131583340920152</v>
      </c>
    </row>
    <row r="573" spans="2:17">
      <c r="B573" s="3">
        <f t="shared" si="62"/>
        <v>200709</v>
      </c>
      <c r="C573" s="88">
        <v>4.2513916666666672E-2</v>
      </c>
      <c r="D573" s="90">
        <v>-3.6700000000000003E-2</v>
      </c>
      <c r="E573" s="33">
        <v>1.0445505843565739</v>
      </c>
      <c r="F573" s="33">
        <v>2.0894700289771917</v>
      </c>
      <c r="G573" s="89">
        <v>1.7008000000000001</v>
      </c>
      <c r="H573" s="33">
        <v>2.2173984593625962</v>
      </c>
      <c r="I573" s="87">
        <v>-2.0370805129927865</v>
      </c>
      <c r="J573" s="13">
        <v>200709</v>
      </c>
      <c r="K573" s="13">
        <f t="shared" si="55"/>
        <v>7.0096230681612983</v>
      </c>
      <c r="L573" s="13">
        <f t="shared" si="56"/>
        <v>14.999242024718546</v>
      </c>
      <c r="M573" s="13">
        <f t="shared" si="57"/>
        <v>20.200487714937442</v>
      </c>
      <c r="N573" s="13">
        <f t="shared" si="58"/>
        <v>31.696355242342165</v>
      </c>
      <c r="O573" s="13">
        <f t="shared" si="59"/>
        <v>8.1414451370214884</v>
      </c>
      <c r="P573" s="13">
        <f t="shared" si="60"/>
        <v>17.119604912086594</v>
      </c>
      <c r="Q573" s="13">
        <f t="shared" si="61"/>
        <v>9.3193676394980773</v>
      </c>
    </row>
    <row r="574" spans="2:17">
      <c r="B574" s="3">
        <f t="shared" si="62"/>
        <v>200710</v>
      </c>
      <c r="C574" s="88">
        <v>4.2166666666666665E-2</v>
      </c>
      <c r="D574" s="90">
        <v>0.47410000000000002</v>
      </c>
      <c r="E574" s="33">
        <v>0.23425449031346801</v>
      </c>
      <c r="F574" s="33">
        <v>1.1281800161859756</v>
      </c>
      <c r="G574" s="89">
        <v>2.0335999999999999</v>
      </c>
      <c r="H574" s="33">
        <v>1.8741562900822295</v>
      </c>
      <c r="I574" s="87">
        <v>0.79049924785807035</v>
      </c>
      <c r="J574" s="13">
        <v>200710</v>
      </c>
      <c r="K574" s="13">
        <f t="shared" ref="K574:K605" si="63">K573*(1+C574/100)</f>
        <v>7.0125787925550407</v>
      </c>
      <c r="L574" s="13">
        <f t="shared" ref="L574:L605" si="64">L573*(1+D574/100)</f>
        <v>15.070353431157738</v>
      </c>
      <c r="M574" s="13">
        <f t="shared" ref="M574:M605" si="65">M573*(1+E574/100)</f>
        <v>20.247808264474902</v>
      </c>
      <c r="N574" s="13">
        <f t="shared" ref="N574:N605" si="66">N573*(1+F574/100)</f>
        <v>32.053947188045584</v>
      </c>
      <c r="O574" s="13">
        <f t="shared" ref="O574:O605" si="67">O573*(1+G574/100)</f>
        <v>8.3070095653279559</v>
      </c>
      <c r="P574" s="13">
        <f t="shared" ref="P574:P605" si="68">P573*(1+H574/100)</f>
        <v>17.440453064383689</v>
      </c>
      <c r="Q574" s="13">
        <f t="shared" ref="Q574:Q605" si="69">Q573*(1+I574/100)</f>
        <v>9.3930371705934395</v>
      </c>
    </row>
    <row r="575" spans="2:17">
      <c r="B575" s="3">
        <f t="shared" si="62"/>
        <v>200711</v>
      </c>
      <c r="C575" s="88">
        <v>4.1674583333333327E-2</v>
      </c>
      <c r="D575" s="90">
        <v>0.68959999999999999</v>
      </c>
      <c r="E575" s="33">
        <v>-5.440469918046043</v>
      </c>
      <c r="F575" s="33">
        <v>-1.8583086752483213</v>
      </c>
      <c r="G575" s="89">
        <v>-2.0388000000000002</v>
      </c>
      <c r="H575" s="33">
        <v>-8.0662931056581506</v>
      </c>
      <c r="I575" s="87">
        <v>0.89103167895051016</v>
      </c>
      <c r="J575" s="13">
        <v>200711</v>
      </c>
      <c r="K575" s="13">
        <f t="shared" si="63"/>
        <v>7.0155012555477594</v>
      </c>
      <c r="L575" s="13">
        <f t="shared" si="64"/>
        <v>15.174278588419002</v>
      </c>
      <c r="M575" s="13">
        <f t="shared" si="65"/>
        <v>19.146232346782504</v>
      </c>
      <c r="N575" s="13">
        <f t="shared" si="66"/>
        <v>31.458285906690616</v>
      </c>
      <c r="O575" s="13">
        <f t="shared" si="67"/>
        <v>8.1376462543100505</v>
      </c>
      <c r="P575" s="13">
        <f t="shared" si="68"/>
        <v>16.033655001255763</v>
      </c>
      <c r="Q575" s="13">
        <f t="shared" si="69"/>
        <v>9.4767321073990232</v>
      </c>
    </row>
    <row r="576" spans="2:17">
      <c r="B576" s="3">
        <f t="shared" si="62"/>
        <v>200712</v>
      </c>
      <c r="C576" s="88">
        <v>4.1385999999999999E-2</v>
      </c>
      <c r="D576" s="90">
        <v>0.1855</v>
      </c>
      <c r="E576" s="33">
        <v>-3.6118589460676143</v>
      </c>
      <c r="F576" s="33">
        <v>-0.12777919754664024</v>
      </c>
      <c r="G576" s="89">
        <v>0.40679999999999999</v>
      </c>
      <c r="H576" s="33">
        <v>1.9184994037019676</v>
      </c>
      <c r="I576" s="87">
        <v>-0.46038418017727628</v>
      </c>
      <c r="J576" s="13">
        <v>200712</v>
      </c>
      <c r="K576" s="13">
        <f t="shared" si="63"/>
        <v>7.0184046908973814</v>
      </c>
      <c r="L576" s="13">
        <f t="shared" si="64"/>
        <v>15.202426875200517</v>
      </c>
      <c r="M576" s="13">
        <f t="shared" si="65"/>
        <v>18.454697440930349</v>
      </c>
      <c r="N576" s="13">
        <f t="shared" si="66"/>
        <v>31.418088761397119</v>
      </c>
      <c r="O576" s="13">
        <f t="shared" si="67"/>
        <v>8.1707501992725842</v>
      </c>
      <c r="P576" s="13">
        <f t="shared" si="68"/>
        <v>16.341260576846487</v>
      </c>
      <c r="Q576" s="13">
        <f t="shared" si="69"/>
        <v>9.4331027319787779</v>
      </c>
    </row>
    <row r="577" spans="2:17">
      <c r="B577" s="3">
        <f t="shared" si="62"/>
        <v>200801</v>
      </c>
      <c r="C577" s="88">
        <v>4.1859666666666663E-2</v>
      </c>
      <c r="D577" s="90">
        <v>0.46739999999999998</v>
      </c>
      <c r="E577" s="33">
        <v>-8.7627420342611284</v>
      </c>
      <c r="F577" s="33">
        <v>-5.5197283177829899</v>
      </c>
      <c r="G577" s="89">
        <v>-2.3628999999999998</v>
      </c>
      <c r="H577" s="33">
        <v>-13.644133070842035</v>
      </c>
      <c r="I577" s="87">
        <v>-1.781912447853742</v>
      </c>
      <c r="J577" s="13">
        <v>200801</v>
      </c>
      <c r="K577" s="13">
        <f t="shared" si="63"/>
        <v>7.0213425717063096</v>
      </c>
      <c r="L577" s="13">
        <f t="shared" si="64"/>
        <v>15.273483018415206</v>
      </c>
      <c r="M577" s="13">
        <f t="shared" si="65"/>
        <v>16.837559910978232</v>
      </c>
      <c r="N577" s="13">
        <f t="shared" si="66"/>
        <v>29.683895619128087</v>
      </c>
      <c r="O577" s="13">
        <f t="shared" si="67"/>
        <v>7.9776835428139723</v>
      </c>
      <c r="P577" s="13">
        <f t="shared" si="68"/>
        <v>14.111637238288504</v>
      </c>
      <c r="Q577" s="13">
        <f t="shared" si="69"/>
        <v>9.2650131001788161</v>
      </c>
    </row>
    <row r="578" spans="2:17">
      <c r="B578" s="3">
        <f t="shared" si="62"/>
        <v>200802</v>
      </c>
      <c r="C578" s="88">
        <v>4.1970833333333339E-2</v>
      </c>
      <c r="D578" s="90">
        <v>0.50219999999999998</v>
      </c>
      <c r="E578" s="33">
        <v>-1.6109706600086482</v>
      </c>
      <c r="F578" s="33">
        <v>0.27756643277820903</v>
      </c>
      <c r="G578" s="89">
        <v>-0.47110000000000002</v>
      </c>
      <c r="H578" s="33">
        <v>-4.0202736101514258</v>
      </c>
      <c r="I578" s="87">
        <v>0.73167916803350708</v>
      </c>
      <c r="J578" s="13">
        <v>200802</v>
      </c>
      <c r="K578" s="13">
        <f t="shared" si="63"/>
        <v>7.0242894876948423</v>
      </c>
      <c r="L578" s="13">
        <f t="shared" si="64"/>
        <v>15.350186450133688</v>
      </c>
      <c r="M578" s="13">
        <f t="shared" si="65"/>
        <v>16.566311760950995</v>
      </c>
      <c r="N578" s="13">
        <f t="shared" si="66"/>
        <v>29.766288149307709</v>
      </c>
      <c r="O578" s="13">
        <f t="shared" si="67"/>
        <v>7.9401006756437758</v>
      </c>
      <c r="P578" s="13">
        <f t="shared" si="68"/>
        <v>13.54431081043729</v>
      </c>
      <c r="Q578" s="13">
        <f t="shared" si="69"/>
        <v>9.3328032709483999</v>
      </c>
    </row>
    <row r="579" spans="2:17">
      <c r="B579" s="3">
        <f t="shared" si="62"/>
        <v>200803</v>
      </c>
      <c r="C579" s="88">
        <v>4.2545833333333331E-2</v>
      </c>
      <c r="D579" s="90">
        <v>0.39679999999999999</v>
      </c>
      <c r="E579" s="33">
        <v>-7.5485051549678435</v>
      </c>
      <c r="F579" s="33">
        <v>-4.7094712421882123</v>
      </c>
      <c r="G579" s="89">
        <v>-2.6471</v>
      </c>
      <c r="H579" s="33">
        <v>-6.3398140452988532</v>
      </c>
      <c r="I579" s="87">
        <v>-2.134828701128523</v>
      </c>
      <c r="J579" s="13">
        <v>200803</v>
      </c>
      <c r="K579" s="13">
        <f t="shared" si="63"/>
        <v>7.0272780301931279</v>
      </c>
      <c r="L579" s="13">
        <f t="shared" si="64"/>
        <v>15.411095989967817</v>
      </c>
      <c r="M579" s="13">
        <f t="shared" si="65"/>
        <v>15.315802863687566</v>
      </c>
      <c r="N579" s="13">
        <f t="shared" si="66"/>
        <v>28.364453369049183</v>
      </c>
      <c r="O579" s="13">
        <f t="shared" si="67"/>
        <v>7.7299182706588088</v>
      </c>
      <c r="P579" s="13">
        <f t="shared" si="68"/>
        <v>12.685626691338255</v>
      </c>
      <c r="Q579" s="13">
        <f t="shared" si="69"/>
        <v>9.1335639081003315</v>
      </c>
    </row>
    <row r="580" spans="2:17">
      <c r="B580" s="3">
        <f t="shared" si="62"/>
        <v>200804</v>
      </c>
      <c r="C580" s="88">
        <v>4.2178583333333332E-2</v>
      </c>
      <c r="D580" s="90">
        <v>-1.6153</v>
      </c>
      <c r="E580" s="33">
        <v>12.011724137931035</v>
      </c>
      <c r="F580" s="33">
        <v>1.4728698680970487</v>
      </c>
      <c r="G580" s="89">
        <v>3.6177999999999999</v>
      </c>
      <c r="H580" s="33">
        <v>10.114486515714805</v>
      </c>
      <c r="I580" s="87">
        <v>-4.1791701285220091</v>
      </c>
      <c r="J580" s="13">
        <v>200804</v>
      </c>
      <c r="K580" s="13">
        <f t="shared" si="63"/>
        <v>7.0302420365131573</v>
      </c>
      <c r="L580" s="13">
        <f t="shared" si="64"/>
        <v>15.162160556441867</v>
      </c>
      <c r="M580" s="13">
        <f t="shared" si="65"/>
        <v>17.155494853183058</v>
      </c>
      <c r="N580" s="13">
        <f t="shared" si="66"/>
        <v>28.782224855972348</v>
      </c>
      <c r="O580" s="13">
        <f t="shared" si="67"/>
        <v>8.0095712538547037</v>
      </c>
      <c r="P580" s="13">
        <f t="shared" si="68"/>
        <v>13.968712692467582</v>
      </c>
      <c r="Q580" s="13">
        <f t="shared" si="69"/>
        <v>8.7518567335835353</v>
      </c>
    </row>
    <row r="581" spans="2:17">
      <c r="B581" s="3">
        <f t="shared" si="62"/>
        <v>200805</v>
      </c>
      <c r="C581" s="88">
        <v>4.2041666666666665E-2</v>
      </c>
      <c r="D581" s="90">
        <v>-0.78480000000000005</v>
      </c>
      <c r="E581" s="33">
        <v>3.6467857428717387</v>
      </c>
      <c r="F581" s="33">
        <v>1.8470589944830307</v>
      </c>
      <c r="G581" s="89">
        <v>-7.22E-2</v>
      </c>
      <c r="H581" s="33">
        <v>2.2880113559557103</v>
      </c>
      <c r="I581" s="87">
        <v>-3.4834869784254927</v>
      </c>
      <c r="J581" s="13">
        <v>200805</v>
      </c>
      <c r="K581" s="13">
        <f t="shared" si="63"/>
        <v>7.0331976674360073</v>
      </c>
      <c r="L581" s="13">
        <f t="shared" si="64"/>
        <v>15.043167920394911</v>
      </c>
      <c r="M581" s="13">
        <f t="shared" si="65"/>
        <v>17.781118993608032</v>
      </c>
      <c r="N581" s="13">
        <f t="shared" si="66"/>
        <v>29.313849528986918</v>
      </c>
      <c r="O581" s="13">
        <f t="shared" si="67"/>
        <v>8.0037883434094201</v>
      </c>
      <c r="P581" s="13">
        <f t="shared" si="68"/>
        <v>14.288318425152067</v>
      </c>
      <c r="Q581" s="13">
        <f t="shared" si="69"/>
        <v>8.4469869438986986</v>
      </c>
    </row>
    <row r="582" spans="2:17">
      <c r="B582" s="3">
        <f t="shared" si="62"/>
        <v>200806</v>
      </c>
      <c r="C582" s="88">
        <v>4.2456333333333339E-2</v>
      </c>
      <c r="D582" s="90">
        <v>1.0681</v>
      </c>
      <c r="E582" s="33">
        <v>-6.1963882618510269</v>
      </c>
      <c r="F582" s="33">
        <v>-2.5450100903134487</v>
      </c>
      <c r="G582" s="89">
        <v>0.61009999999999998</v>
      </c>
      <c r="H582" s="33">
        <v>-8.6773893923218886</v>
      </c>
      <c r="I582" s="87">
        <v>0.97071369821568476</v>
      </c>
      <c r="J582" s="13">
        <v>200806</v>
      </c>
      <c r="K582" s="13">
        <f t="shared" si="63"/>
        <v>7.0361837052816858</v>
      </c>
      <c r="L582" s="13">
        <f t="shared" si="64"/>
        <v>15.203843996952648</v>
      </c>
      <c r="M582" s="13">
        <f t="shared" si="65"/>
        <v>16.679331823462341</v>
      </c>
      <c r="N582" s="13">
        <f t="shared" si="66"/>
        <v>28.567809100614898</v>
      </c>
      <c r="O582" s="13">
        <f t="shared" si="67"/>
        <v>8.052619456092561</v>
      </c>
      <c r="P582" s="13">
        <f t="shared" si="68"/>
        <v>13.048465397786748</v>
      </c>
      <c r="Q582" s="13">
        <f t="shared" si="69"/>
        <v>8.5289830032496141</v>
      </c>
    </row>
    <row r="583" spans="2:17">
      <c r="B583" s="3">
        <f t="shared" si="62"/>
        <v>200807</v>
      </c>
      <c r="C583" s="88">
        <v>4.1905333333333329E-2</v>
      </c>
      <c r="D583" s="90">
        <v>0.33260000000000001</v>
      </c>
      <c r="E583" s="33">
        <v>-1.2443875903209944</v>
      </c>
      <c r="F583" s="33">
        <v>-2.0375795649932082</v>
      </c>
      <c r="G583" s="89">
        <v>2.4253</v>
      </c>
      <c r="H583" s="33">
        <v>0.66649529044322531</v>
      </c>
      <c r="I583" s="87">
        <v>-1.0629245354799606</v>
      </c>
      <c r="J583" s="13">
        <v>200807</v>
      </c>
      <c r="K583" s="13">
        <f t="shared" si="63"/>
        <v>7.0391322415173292</v>
      </c>
      <c r="L583" s="13">
        <f t="shared" si="64"/>
        <v>15.254411982086511</v>
      </c>
      <c r="M583" s="13">
        <f t="shared" si="65"/>
        <v>16.471776288102717</v>
      </c>
      <c r="N583" s="13">
        <f t="shared" si="66"/>
        <v>27.9857172602145</v>
      </c>
      <c r="O583" s="13">
        <f t="shared" si="67"/>
        <v>8.2479196357611748</v>
      </c>
      <c r="P583" s="13">
        <f t="shared" si="68"/>
        <v>13.135432805138111</v>
      </c>
      <c r="Q583" s="13">
        <f t="shared" si="69"/>
        <v>8.4383263502811587</v>
      </c>
    </row>
    <row r="584" spans="2:17">
      <c r="B584" s="3">
        <f t="shared" si="62"/>
        <v>200808</v>
      </c>
      <c r="C584" s="88">
        <v>4.1995999999999999E-2</v>
      </c>
      <c r="D584" s="90">
        <v>0.9345</v>
      </c>
      <c r="E584" s="33">
        <v>-3.7327502180269811</v>
      </c>
      <c r="F584" s="33">
        <v>-1.3456809188622687</v>
      </c>
      <c r="G584" s="89">
        <v>-1.5670999999999999</v>
      </c>
      <c r="H584" s="33">
        <v>2.1129690421411329</v>
      </c>
      <c r="I584" s="87">
        <v>0.48974585546312355</v>
      </c>
      <c r="J584" s="13">
        <v>200808</v>
      </c>
      <c r="K584" s="13">
        <f t="shared" si="63"/>
        <v>7.0420883954934776</v>
      </c>
      <c r="L584" s="13">
        <f t="shared" si="64"/>
        <v>15.396964462059108</v>
      </c>
      <c r="M584" s="13">
        <f t="shared" si="65"/>
        <v>15.856926022795646</v>
      </c>
      <c r="N584" s="13">
        <f t="shared" si="66"/>
        <v>27.609118803037049</v>
      </c>
      <c r="O584" s="13">
        <f t="shared" si="67"/>
        <v>8.1186664871491612</v>
      </c>
      <c r="P584" s="13">
        <f t="shared" si="68"/>
        <v>13.412980433861929</v>
      </c>
      <c r="Q584" s="13">
        <f t="shared" si="69"/>
        <v>8.4796527038521141</v>
      </c>
    </row>
    <row r="585" spans="2:17">
      <c r="B585" s="3">
        <f t="shared" si="62"/>
        <v>200809</v>
      </c>
      <c r="C585" s="88">
        <v>4.1254166666666668E-2</v>
      </c>
      <c r="D585" s="90">
        <v>-0.25729999999999997</v>
      </c>
      <c r="E585" s="33">
        <v>-12.633640414859816</v>
      </c>
      <c r="F585" s="33">
        <v>-5.8759272132350766</v>
      </c>
      <c r="G585" s="89">
        <v>-4.7888999999999999</v>
      </c>
      <c r="H585" s="33">
        <v>-13.948377577960258</v>
      </c>
      <c r="I585" s="87">
        <v>-4.3348752356890472</v>
      </c>
      <c r="J585" s="13">
        <v>200809</v>
      </c>
      <c r="K585" s="13">
        <f t="shared" si="63"/>
        <v>7.0449935503769687</v>
      </c>
      <c r="L585" s="13">
        <f t="shared" si="64"/>
        <v>15.35734807249823</v>
      </c>
      <c r="M585" s="13">
        <f t="shared" si="65"/>
        <v>13.853619008225312</v>
      </c>
      <c r="N585" s="13">
        <f t="shared" si="66"/>
        <v>25.986827077954992</v>
      </c>
      <c r="O585" s="13">
        <f t="shared" si="67"/>
        <v>7.7298716677460755</v>
      </c>
      <c r="P585" s="13">
        <f t="shared" si="68"/>
        <v>11.542087278488935</v>
      </c>
      <c r="Q585" s="13">
        <f t="shared" si="69"/>
        <v>8.1120703387203914</v>
      </c>
    </row>
    <row r="586" spans="2:17">
      <c r="B586" s="3">
        <f t="shared" si="62"/>
        <v>200810</v>
      </c>
      <c r="C586" s="88">
        <v>4.0575750000000001E-2</v>
      </c>
      <c r="D586" s="90">
        <v>0.51739999999999997</v>
      </c>
      <c r="E586" s="33">
        <v>-20.255876544904183</v>
      </c>
      <c r="F586" s="33">
        <v>-3.6977230337852163</v>
      </c>
      <c r="G586" s="89">
        <v>-12.6111</v>
      </c>
      <c r="H586" s="33">
        <v>-22.05703223522746</v>
      </c>
      <c r="I586" s="87">
        <v>-1.6522099257978504</v>
      </c>
      <c r="J586" s="13">
        <v>200810</v>
      </c>
      <c r="K586" s="13">
        <f t="shared" si="63"/>
        <v>7.0478521093474864</v>
      </c>
      <c r="L586" s="13">
        <f t="shared" si="64"/>
        <v>15.436806991425335</v>
      </c>
      <c r="M586" s="13">
        <f t="shared" si="65"/>
        <v>11.047447044917813</v>
      </c>
      <c r="N586" s="13">
        <f t="shared" si="66"/>
        <v>25.025906187343516</v>
      </c>
      <c r="O586" s="13">
        <f t="shared" si="67"/>
        <v>6.75504982185495</v>
      </c>
      <c r="P586" s="13">
        <f t="shared" si="68"/>
        <v>8.9962453668545432</v>
      </c>
      <c r="Q586" s="13">
        <f t="shared" si="69"/>
        <v>7.9780419073963493</v>
      </c>
    </row>
    <row r="587" spans="2:17">
      <c r="B587" s="3">
        <f t="shared" si="62"/>
        <v>200811</v>
      </c>
      <c r="C587" s="88">
        <v>2.5120333333333331E-2</v>
      </c>
      <c r="D587" s="90">
        <v>0.33679999999999999</v>
      </c>
      <c r="E587" s="33">
        <v>-3.7192848264652523</v>
      </c>
      <c r="F587" s="33">
        <v>2.1114847613229459</v>
      </c>
      <c r="G587" s="89">
        <v>0.32179999999999997</v>
      </c>
      <c r="H587" s="33">
        <v>-8.1224280656202694</v>
      </c>
      <c r="I587" s="87">
        <v>0.57541216505404269</v>
      </c>
      <c r="J587" s="13">
        <v>200811</v>
      </c>
      <c r="K587" s="13">
        <f t="shared" si="63"/>
        <v>7.0496225532901944</v>
      </c>
      <c r="L587" s="13">
        <f t="shared" si="64"/>
        <v>15.488798157372457</v>
      </c>
      <c r="M587" s="13">
        <f t="shared" si="65"/>
        <v>10.636561023264401</v>
      </c>
      <c r="N587" s="13">
        <f t="shared" si="66"/>
        <v>25.554324382872249</v>
      </c>
      <c r="O587" s="13">
        <f t="shared" si="67"/>
        <v>6.7767875721816786</v>
      </c>
      <c r="P587" s="13">
        <f t="shared" si="68"/>
        <v>8.2655318083250862</v>
      </c>
      <c r="Q587" s="13">
        <f t="shared" si="69"/>
        <v>8.023948531064617</v>
      </c>
    </row>
    <row r="588" spans="2:17">
      <c r="B588" s="3">
        <f t="shared" si="62"/>
        <v>200812</v>
      </c>
      <c r="C588" s="88">
        <v>1.7583333333333333E-2</v>
      </c>
      <c r="D588" s="90">
        <v>1.7974000000000001</v>
      </c>
      <c r="E588" s="33">
        <v>3.0317775571002903</v>
      </c>
      <c r="F588" s="33">
        <v>-0.96398994729970378</v>
      </c>
      <c r="G588" s="89">
        <v>1.0727</v>
      </c>
      <c r="H588" s="33">
        <v>-4.6737082686912679</v>
      </c>
      <c r="I588" s="87">
        <v>2.9321540352790905</v>
      </c>
      <c r="J588" s="13">
        <v>200812</v>
      </c>
      <c r="K588" s="13">
        <f t="shared" si="63"/>
        <v>7.0508621119224806</v>
      </c>
      <c r="L588" s="13">
        <f t="shared" si="64"/>
        <v>15.767193815453069</v>
      </c>
      <c r="M588" s="13">
        <f t="shared" si="65"/>
        <v>10.959037893215008</v>
      </c>
      <c r="N588" s="13">
        <f t="shared" si="66"/>
        <v>25.307983264721003</v>
      </c>
      <c r="O588" s="13">
        <f t="shared" si="67"/>
        <v>6.8494821724684707</v>
      </c>
      <c r="P588" s="13">
        <f t="shared" si="68"/>
        <v>7.8792249647480901</v>
      </c>
      <c r="Q588" s="13">
        <f t="shared" si="69"/>
        <v>8.2592230617069458</v>
      </c>
    </row>
    <row r="589" spans="2:17">
      <c r="B589" s="3">
        <f t="shared" ref="B589:B605" si="70">+B577+100</f>
        <v>200901</v>
      </c>
      <c r="C589" s="88">
        <v>1.0013166666666667E-2</v>
      </c>
      <c r="D589" s="90">
        <v>-0.60089999999999999</v>
      </c>
      <c r="E589" s="33">
        <v>-7.5824313513826009</v>
      </c>
      <c r="F589" s="33">
        <v>-1.8156411758333268</v>
      </c>
      <c r="G589" s="89">
        <v>-5.1848999999999998</v>
      </c>
      <c r="H589" s="33">
        <v>-7.8846099214798908</v>
      </c>
      <c r="I589" s="87">
        <v>-3.0132629153824828</v>
      </c>
      <c r="J589" s="13">
        <v>200901</v>
      </c>
      <c r="K589" s="13">
        <f t="shared" si="63"/>
        <v>7.0515681264971839</v>
      </c>
      <c r="L589" s="13">
        <f t="shared" si="64"/>
        <v>15.672448747816011</v>
      </c>
      <c r="M589" s="13">
        <f t="shared" si="65"/>
        <v>10.128076368189975</v>
      </c>
      <c r="N589" s="13">
        <f t="shared" si="66"/>
        <v>24.84848109979372</v>
      </c>
      <c r="O589" s="13">
        <f t="shared" si="67"/>
        <v>6.4943433713081529</v>
      </c>
      <c r="P589" s="13">
        <f t="shared" si="68"/>
        <v>7.2579788114418422</v>
      </c>
      <c r="Q589" s="13">
        <f t="shared" si="69"/>
        <v>8.0103509560898125</v>
      </c>
    </row>
    <row r="590" spans="2:17">
      <c r="B590" s="3">
        <f t="shared" si="70"/>
        <v>200902</v>
      </c>
      <c r="C590" s="88">
        <v>9.2324166666666665E-3</v>
      </c>
      <c r="D590" s="90">
        <v>0.2475</v>
      </c>
      <c r="E590" s="33">
        <v>-4.657614250255504</v>
      </c>
      <c r="F590" s="33">
        <v>-2.8013158460706844</v>
      </c>
      <c r="G590" s="89">
        <v>8.6120999999999999</v>
      </c>
      <c r="H590" s="33">
        <v>-1.3474892299278451</v>
      </c>
      <c r="I590" s="87">
        <v>0.20221105879908652</v>
      </c>
      <c r="J590" s="13">
        <v>200902</v>
      </c>
      <c r="K590" s="13">
        <f t="shared" si="63"/>
        <v>7.0522191566481558</v>
      </c>
      <c r="L590" s="13">
        <f t="shared" si="64"/>
        <v>15.711238058466856</v>
      </c>
      <c r="M590" s="13">
        <f t="shared" si="65"/>
        <v>9.6563496399883988</v>
      </c>
      <c r="N590" s="13">
        <f t="shared" si="66"/>
        <v>24.152396661237319</v>
      </c>
      <c r="O590" s="13">
        <f t="shared" si="67"/>
        <v>7.0536427167885813</v>
      </c>
      <c r="P590" s="13">
        <f t="shared" si="68"/>
        <v>7.160178328647218</v>
      </c>
      <c r="Q590" s="13">
        <f t="shared" si="69"/>
        <v>8.0265487715716457</v>
      </c>
    </row>
    <row r="591" spans="2:17">
      <c r="B591" s="3">
        <f t="shared" si="70"/>
        <v>200903</v>
      </c>
      <c r="C591" s="88">
        <v>8.3333333333333332E-3</v>
      </c>
      <c r="D591" s="90">
        <v>-0.30880000000000002</v>
      </c>
      <c r="E591" s="33">
        <v>3.4478232334281378</v>
      </c>
      <c r="F591" s="33">
        <v>3.6637972501317728</v>
      </c>
      <c r="G591" s="89">
        <v>4.1574</v>
      </c>
      <c r="H591" s="33">
        <v>7.0733296725937977</v>
      </c>
      <c r="I591" s="87">
        <v>-0.9817491631826708</v>
      </c>
      <c r="J591" s="13">
        <v>200903</v>
      </c>
      <c r="K591" s="13">
        <f t="shared" si="63"/>
        <v>7.0528068415778771</v>
      </c>
      <c r="L591" s="13">
        <f t="shared" si="64"/>
        <v>15.662721755342311</v>
      </c>
      <c r="M591" s="13">
        <f t="shared" si="65"/>
        <v>9.9892835063769727</v>
      </c>
      <c r="N591" s="13">
        <f t="shared" si="66"/>
        <v>25.037291505952648</v>
      </c>
      <c r="O591" s="13">
        <f t="shared" si="67"/>
        <v>7.3468908590963498</v>
      </c>
      <c r="P591" s="13">
        <f t="shared" si="68"/>
        <v>7.6666413469780528</v>
      </c>
      <c r="Q591" s="13">
        <f t="shared" si="69"/>
        <v>7.9477481961742926</v>
      </c>
    </row>
    <row r="592" spans="2:17">
      <c r="B592" s="3">
        <f t="shared" si="70"/>
        <v>200904</v>
      </c>
      <c r="C592" s="88">
        <v>8.6389166666666663E-3</v>
      </c>
      <c r="D592" s="90">
        <v>-0.27829999999999999</v>
      </c>
      <c r="E592" s="33">
        <v>8.2910375163896433</v>
      </c>
      <c r="F592" s="33">
        <v>2.5895734034181217</v>
      </c>
      <c r="G592" s="89">
        <v>3.0499999999999999E-2</v>
      </c>
      <c r="H592" s="33">
        <v>9.4188855231621247</v>
      </c>
      <c r="I592" s="87">
        <v>0.52642579296598946</v>
      </c>
      <c r="J592" s="13">
        <v>200904</v>
      </c>
      <c r="K592" s="13">
        <f t="shared" si="63"/>
        <v>7.0534161276835823</v>
      </c>
      <c r="L592" s="13">
        <f t="shared" si="64"/>
        <v>15.619132400697193</v>
      </c>
      <c r="M592" s="13">
        <f t="shared" si="65"/>
        <v>10.817498749509211</v>
      </c>
      <c r="N592" s="13">
        <f t="shared" si="66"/>
        <v>25.685650547727064</v>
      </c>
      <c r="O592" s="13">
        <f t="shared" si="67"/>
        <v>7.3491316608083741</v>
      </c>
      <c r="P592" s="13">
        <f t="shared" si="68"/>
        <v>8.3887535189213303</v>
      </c>
      <c r="Q592" s="13">
        <f t="shared" si="69"/>
        <v>7.9895871926389423</v>
      </c>
    </row>
    <row r="593" spans="2:17">
      <c r="B593" s="3">
        <f t="shared" si="70"/>
        <v>200905</v>
      </c>
      <c r="C593" s="88">
        <v>8.5046666666666656E-3</v>
      </c>
      <c r="D593" s="90">
        <v>-0.27010000000000001</v>
      </c>
      <c r="E593" s="33">
        <v>7.1826818860886821</v>
      </c>
      <c r="F593" s="33">
        <v>4.2277575950558033</v>
      </c>
      <c r="G593" s="89">
        <v>0.2606</v>
      </c>
      <c r="H593" s="33">
        <v>3.6730528520600991</v>
      </c>
      <c r="I593" s="87">
        <v>-0.30504713682161894</v>
      </c>
      <c r="J593" s="13">
        <v>200905</v>
      </c>
      <c r="K593" s="13">
        <f t="shared" si="63"/>
        <v>7.0540159972138543</v>
      </c>
      <c r="L593" s="13">
        <f t="shared" si="64"/>
        <v>15.576945124082911</v>
      </c>
      <c r="M593" s="13">
        <f t="shared" si="65"/>
        <v>11.594485272718078</v>
      </c>
      <c r="N593" s="13">
        <f t="shared" si="66"/>
        <v>26.771577589598088</v>
      </c>
      <c r="O593" s="13">
        <f t="shared" si="67"/>
        <v>7.3682834979164413</v>
      </c>
      <c r="P593" s="13">
        <f t="shared" si="68"/>
        <v>8.6968768693003629</v>
      </c>
      <c r="Q593" s="13">
        <f t="shared" si="69"/>
        <v>7.9652151856639302</v>
      </c>
    </row>
    <row r="594" spans="2:17">
      <c r="B594" s="3">
        <f t="shared" si="70"/>
        <v>200906</v>
      </c>
      <c r="C594" s="88">
        <v>8.6629166666666677E-3</v>
      </c>
      <c r="D594" s="90">
        <v>0.88759999999999994</v>
      </c>
      <c r="E594" s="33">
        <v>3.4527052264300417</v>
      </c>
      <c r="F594" s="33">
        <v>-0.1671596400599884</v>
      </c>
      <c r="G594" s="89">
        <v>1.5845</v>
      </c>
      <c r="H594" s="33">
        <v>-1.5093593659606497</v>
      </c>
      <c r="I594" s="87">
        <v>0.54408851701356831</v>
      </c>
      <c r="J594" s="13">
        <v>200906</v>
      </c>
      <c r="K594" s="13">
        <f t="shared" si="63"/>
        <v>7.054627080741346</v>
      </c>
      <c r="L594" s="13">
        <f t="shared" si="64"/>
        <v>15.715206089004273</v>
      </c>
      <c r="M594" s="13">
        <f t="shared" si="65"/>
        <v>11.994808671706876</v>
      </c>
      <c r="N594" s="13">
        <f t="shared" si="66"/>
        <v>26.726826316860937</v>
      </c>
      <c r="O594" s="13">
        <f t="shared" si="67"/>
        <v>7.4850339499409282</v>
      </c>
      <c r="P594" s="13">
        <f t="shared" si="68"/>
        <v>8.5656097437275118</v>
      </c>
      <c r="Q594" s="13">
        <f t="shared" si="69"/>
        <v>8.008553006844549</v>
      </c>
    </row>
    <row r="595" spans="2:17">
      <c r="B595" s="3">
        <f t="shared" si="70"/>
        <v>200907</v>
      </c>
      <c r="C595" s="88">
        <v>8.469666666666667E-3</v>
      </c>
      <c r="D595" s="90">
        <v>-0.19589999999999999</v>
      </c>
      <c r="E595" s="33">
        <v>2.2094241759790245</v>
      </c>
      <c r="F595" s="33">
        <v>2.9744424333154162</v>
      </c>
      <c r="G595" s="89">
        <v>0.74970000000000003</v>
      </c>
      <c r="H595" s="33">
        <v>7.9778909640922047</v>
      </c>
      <c r="I595" s="87">
        <v>-0.46428586291511237</v>
      </c>
      <c r="J595" s="13">
        <v>200907</v>
      </c>
      <c r="K595" s="13">
        <f t="shared" si="63"/>
        <v>7.0552245841396619</v>
      </c>
      <c r="L595" s="13">
        <f t="shared" si="64"/>
        <v>15.684420000275912</v>
      </c>
      <c r="M595" s="13">
        <f t="shared" si="65"/>
        <v>12.259824874361996</v>
      </c>
      <c r="N595" s="13">
        <f t="shared" si="66"/>
        <v>27.521800379908161</v>
      </c>
      <c r="O595" s="13">
        <f t="shared" si="67"/>
        <v>7.5411492494636363</v>
      </c>
      <c r="P595" s="13">
        <f t="shared" si="68"/>
        <v>9.2489647494917513</v>
      </c>
      <c r="Q595" s="13">
        <f t="shared" si="69"/>
        <v>7.9713704274097061</v>
      </c>
    </row>
    <row r="596" spans="2:17">
      <c r="B596" s="3">
        <f t="shared" si="70"/>
        <v>200908</v>
      </c>
      <c r="C596" s="88">
        <v>8.8055833333333337E-3</v>
      </c>
      <c r="D596" s="90">
        <v>0.63190000000000002</v>
      </c>
      <c r="E596" s="33">
        <v>1.6516180170244921</v>
      </c>
      <c r="F596" s="33">
        <v>3.0649736593272969</v>
      </c>
      <c r="G596" s="89">
        <v>-1.1591</v>
      </c>
      <c r="H596" s="33">
        <v>0.71926088970504232</v>
      </c>
      <c r="I596" s="87">
        <v>0.79559304007125298</v>
      </c>
      <c r="J596" s="13">
        <v>200908</v>
      </c>
      <c r="K596" s="13">
        <f t="shared" si="63"/>
        <v>7.0558458378197724</v>
      </c>
      <c r="L596" s="13">
        <f t="shared" si="64"/>
        <v>15.783529850257654</v>
      </c>
      <c r="M596" s="13">
        <f t="shared" si="65"/>
        <v>12.462310350842609</v>
      </c>
      <c r="N596" s="13">
        <f t="shared" si="66"/>
        <v>28.365336312124985</v>
      </c>
      <c r="O596" s="13">
        <f t="shared" si="67"/>
        <v>7.4537397885131034</v>
      </c>
      <c r="P596" s="13">
        <f t="shared" si="68"/>
        <v>9.3154889356374522</v>
      </c>
      <c r="Q596" s="13">
        <f t="shared" si="69"/>
        <v>8.0347900957284768</v>
      </c>
    </row>
    <row r="597" spans="2:17">
      <c r="B597" s="3">
        <f t="shared" si="70"/>
        <v>200909</v>
      </c>
      <c r="C597" s="88">
        <v>8.5395000000000002E-3</v>
      </c>
      <c r="D597" s="90">
        <v>0.29289999999999999</v>
      </c>
      <c r="E597" s="33">
        <v>-5.1006483875068671</v>
      </c>
      <c r="F597" s="33">
        <v>-2.749380725828654</v>
      </c>
      <c r="G597" s="89">
        <v>-1.9569000000000001</v>
      </c>
      <c r="H597" s="33">
        <v>0.58443076391609949</v>
      </c>
      <c r="I597" s="87">
        <v>1.078550549867719</v>
      </c>
      <c r="J597" s="13">
        <v>200909</v>
      </c>
      <c r="K597" s="13">
        <f t="shared" si="63"/>
        <v>7.0564483717750921</v>
      </c>
      <c r="L597" s="13">
        <f t="shared" si="64"/>
        <v>15.829759809189058</v>
      </c>
      <c r="M597" s="13">
        <f t="shared" si="65"/>
        <v>11.826651718886254</v>
      </c>
      <c r="N597" s="13">
        <f t="shared" si="66"/>
        <v>27.585465222742943</v>
      </c>
      <c r="O597" s="13">
        <f t="shared" si="67"/>
        <v>7.3078775545916912</v>
      </c>
      <c r="P597" s="13">
        <f t="shared" si="68"/>
        <v>9.3699315187865171</v>
      </c>
      <c r="Q597" s="13">
        <f t="shared" si="69"/>
        <v>8.1214493684866724</v>
      </c>
    </row>
    <row r="598" spans="2:17">
      <c r="B598" s="3">
        <f t="shared" si="70"/>
        <v>200910</v>
      </c>
      <c r="C598" s="88">
        <v>8.8452500000000007E-3</v>
      </c>
      <c r="D598" s="90">
        <v>-0.45279999999999998</v>
      </c>
      <c r="E598" s="33">
        <v>-1.6638831084158867</v>
      </c>
      <c r="F598" s="33">
        <v>0.51245767423055977</v>
      </c>
      <c r="G598" s="89">
        <v>1.9704999999999999</v>
      </c>
      <c r="H598" s="33">
        <v>-0.93359843483494798</v>
      </c>
      <c r="I598" s="87">
        <v>4.4751767062883863E-2</v>
      </c>
      <c r="J598" s="13">
        <v>200910</v>
      </c>
      <c r="K598" s="13">
        <f t="shared" si="63"/>
        <v>7.057072532274697</v>
      </c>
      <c r="L598" s="13">
        <f t="shared" si="64"/>
        <v>15.75808265677305</v>
      </c>
      <c r="M598" s="13">
        <f t="shared" si="65"/>
        <v>11.629870058644528</v>
      </c>
      <c r="N598" s="13">
        <f t="shared" si="66"/>
        <v>27.726829056249091</v>
      </c>
      <c r="O598" s="13">
        <f t="shared" si="67"/>
        <v>7.4518792818049207</v>
      </c>
      <c r="P598" s="13">
        <f t="shared" si="68"/>
        <v>9.2824539847820198</v>
      </c>
      <c r="Q598" s="13">
        <f t="shared" si="69"/>
        <v>8.1250838605901876</v>
      </c>
    </row>
    <row r="599" spans="2:17">
      <c r="B599" s="3">
        <f t="shared" si="70"/>
        <v>200911</v>
      </c>
      <c r="C599" s="88">
        <v>8.7719166666666657E-3</v>
      </c>
      <c r="D599" s="90">
        <v>0.84699999999999998</v>
      </c>
      <c r="E599" s="33">
        <v>-6.1124028191527957</v>
      </c>
      <c r="F599" s="33">
        <v>-0.56817039078057574</v>
      </c>
      <c r="G599" s="89">
        <v>-3.0777000000000001</v>
      </c>
      <c r="H599" s="33">
        <v>-1.7889087399925896</v>
      </c>
      <c r="I599" s="87">
        <v>0.7484949619889123</v>
      </c>
      <c r="J599" s="13">
        <v>200911</v>
      </c>
      <c r="K599" s="13">
        <f t="shared" si="63"/>
        <v>7.0576915727963341</v>
      </c>
      <c r="L599" s="13">
        <f t="shared" si="64"/>
        <v>15.891553616875917</v>
      </c>
      <c r="M599" s="13">
        <f t="shared" si="65"/>
        <v>10.919005553316133</v>
      </c>
      <c r="N599" s="13">
        <f t="shared" si="66"/>
        <v>27.569293423249139</v>
      </c>
      <c r="O599" s="13">
        <f t="shared" si="67"/>
        <v>7.2225327931488099</v>
      </c>
      <c r="P599" s="13">
        <f t="shared" si="68"/>
        <v>9.1163993541624642</v>
      </c>
      <c r="Q599" s="13">
        <f t="shared" si="69"/>
        <v>8.1858997039440808</v>
      </c>
    </row>
    <row r="600" spans="2:17">
      <c r="B600" s="3">
        <f t="shared" si="70"/>
        <v>200912</v>
      </c>
      <c r="C600" s="88">
        <v>8.4285833333333331E-3</v>
      </c>
      <c r="D600" s="90">
        <v>0.10059999999999999</v>
      </c>
      <c r="E600" s="33">
        <v>8.0155551686110549</v>
      </c>
      <c r="F600" s="33">
        <v>2.5051326395420626</v>
      </c>
      <c r="G600" s="89">
        <v>4.6231999999999998</v>
      </c>
      <c r="H600" s="33">
        <v>10.191854229657427</v>
      </c>
      <c r="I600" s="87">
        <v>-1.0177951300843702</v>
      </c>
      <c r="J600" s="13">
        <v>200912</v>
      </c>
      <c r="K600" s="13">
        <f t="shared" si="63"/>
        <v>7.0582864362119571</v>
      </c>
      <c r="L600" s="13">
        <f t="shared" si="64"/>
        <v>15.907540519814496</v>
      </c>
      <c r="M600" s="13">
        <f t="shared" si="65"/>
        <v>11.794224467305892</v>
      </c>
      <c r="N600" s="13">
        <f t="shared" si="66"/>
        <v>28.259940791286077</v>
      </c>
      <c r="O600" s="13">
        <f t="shared" si="67"/>
        <v>7.5564449292416658</v>
      </c>
      <c r="P600" s="13">
        <f t="shared" si="68"/>
        <v>10.045529487332134</v>
      </c>
      <c r="Q600" s="13">
        <f t="shared" si="69"/>
        <v>8.1025840154037461</v>
      </c>
    </row>
    <row r="601" spans="2:17">
      <c r="B601" s="3">
        <f t="shared" si="70"/>
        <v>201001</v>
      </c>
      <c r="C601" s="88">
        <v>8.0306666666666669E-3</v>
      </c>
      <c r="D601" s="90">
        <v>-2.5499999999999998E-2</v>
      </c>
      <c r="E601" s="33">
        <v>-0.71287838079883148</v>
      </c>
      <c r="F601" s="33">
        <v>2.0915142306503265</v>
      </c>
      <c r="G601" s="89">
        <v>-2.9060999999999999</v>
      </c>
      <c r="H601" s="33">
        <v>-6.0028123489148548</v>
      </c>
      <c r="I601" s="87">
        <v>-0.17253800657333351</v>
      </c>
      <c r="J601" s="13">
        <v>201001</v>
      </c>
      <c r="K601" s="13">
        <f t="shared" si="63"/>
        <v>7.058853263668027</v>
      </c>
      <c r="L601" s="13">
        <f t="shared" si="64"/>
        <v>15.903484096981943</v>
      </c>
      <c r="M601" s="13">
        <f t="shared" si="65"/>
        <v>11.710145990895581</v>
      </c>
      <c r="N601" s="13">
        <f t="shared" si="66"/>
        <v>28.851001474509182</v>
      </c>
      <c r="O601" s="13">
        <f t="shared" si="67"/>
        <v>7.336847083152974</v>
      </c>
      <c r="P601" s="13">
        <f t="shared" si="68"/>
        <v>9.4425152027526771</v>
      </c>
      <c r="Q601" s="13">
        <f t="shared" si="69"/>
        <v>8.0886039784626398</v>
      </c>
    </row>
    <row r="602" spans="2:17">
      <c r="B602" s="3">
        <f t="shared" si="70"/>
        <v>201002</v>
      </c>
      <c r="C602" s="88">
        <v>8.390333333333333E-3</v>
      </c>
      <c r="D602" s="90">
        <v>9.8299999999999998E-2</v>
      </c>
      <c r="E602" s="33">
        <v>-0.74235098859865012</v>
      </c>
      <c r="F602" s="33">
        <v>-0.2148691376080536</v>
      </c>
      <c r="G602" s="89">
        <v>-2.3483000000000001</v>
      </c>
      <c r="H602" s="33">
        <v>1.1296884198169543</v>
      </c>
      <c r="I602" s="87">
        <v>-1.2748648544415899</v>
      </c>
      <c r="J602" s="13">
        <v>201002</v>
      </c>
      <c r="K602" s="13">
        <f t="shared" si="63"/>
        <v>7.0594455249863595</v>
      </c>
      <c r="L602" s="13">
        <f t="shared" si="64"/>
        <v>15.919117221849275</v>
      </c>
      <c r="M602" s="13">
        <f t="shared" si="65"/>
        <v>11.623215606365823</v>
      </c>
      <c r="N602" s="13">
        <f t="shared" si="66"/>
        <v>28.789009576449619</v>
      </c>
      <c r="O602" s="13">
        <f t="shared" si="67"/>
        <v>7.1645559030992922</v>
      </c>
      <c r="P602" s="13">
        <f t="shared" si="68"/>
        <v>9.54918620353763</v>
      </c>
      <c r="Q602" s="13">
        <f t="shared" si="69"/>
        <v>7.9854852091262556</v>
      </c>
    </row>
    <row r="603" spans="2:17">
      <c r="B603" s="3">
        <f t="shared" si="70"/>
        <v>201003</v>
      </c>
      <c r="C603" s="88">
        <v>8.1098333333333335E-3</v>
      </c>
      <c r="D603" s="90">
        <v>-0.20749999999999999</v>
      </c>
      <c r="E603" s="33">
        <v>10.408847611344862</v>
      </c>
      <c r="F603" s="33">
        <v>4.1737892427712975</v>
      </c>
      <c r="G603" s="89">
        <v>5.0247000000000002</v>
      </c>
      <c r="H603" s="33">
        <v>10.55249736650994</v>
      </c>
      <c r="I603" s="87">
        <v>-1.1954603163667767</v>
      </c>
      <c r="J603" s="13">
        <v>201003</v>
      </c>
      <c r="K603" s="13">
        <f t="shared" si="63"/>
        <v>7.0600180342526926</v>
      </c>
      <c r="L603" s="13">
        <f t="shared" si="64"/>
        <v>15.886085053613938</v>
      </c>
      <c r="M603" s="13">
        <f t="shared" si="65"/>
        <v>12.833058406370496</v>
      </c>
      <c r="N603" s="13">
        <f t="shared" si="66"/>
        <v>29.990602161251871</v>
      </c>
      <c r="O603" s="13">
        <f t="shared" si="67"/>
        <v>7.5245533435623217</v>
      </c>
      <c r="P603" s="13">
        <f t="shared" si="68"/>
        <v>10.556863826189069</v>
      </c>
      <c r="Q603" s="13">
        <f t="shared" si="69"/>
        <v>7.8900219023818128</v>
      </c>
    </row>
    <row r="604" spans="2:17">
      <c r="B604" s="3">
        <f t="shared" si="70"/>
        <v>201004</v>
      </c>
      <c r="C604" s="88">
        <v>7.7380833333333329E-3</v>
      </c>
      <c r="D604" s="90">
        <v>0.84730000000000005</v>
      </c>
      <c r="E604" s="33">
        <v>0.8420099592575836</v>
      </c>
      <c r="F604" s="33">
        <v>2.4476033754489812</v>
      </c>
      <c r="G604" s="89">
        <v>0.43530000000000002</v>
      </c>
      <c r="H604" s="33">
        <v>1.0170482290259075</v>
      </c>
      <c r="I604" s="87">
        <v>1.3018173730466367</v>
      </c>
      <c r="J604" s="13">
        <v>201004</v>
      </c>
      <c r="K604" s="13">
        <f t="shared" si="63"/>
        <v>7.0605643443315325</v>
      </c>
      <c r="L604" s="13">
        <f t="shared" si="64"/>
        <v>16.020687852273209</v>
      </c>
      <c r="M604" s="13">
        <f t="shared" si="65"/>
        <v>12.941114036229479</v>
      </c>
      <c r="N604" s="13">
        <f t="shared" si="66"/>
        <v>30.724653152068147</v>
      </c>
      <c r="O604" s="13">
        <f t="shared" si="67"/>
        <v>7.5573077242668489</v>
      </c>
      <c r="P604" s="13">
        <f t="shared" si="68"/>
        <v>10.664232222774002</v>
      </c>
      <c r="Q604" s="13">
        <f t="shared" si="69"/>
        <v>7.9927355782442042</v>
      </c>
    </row>
    <row r="605" spans="2:17">
      <c r="B605" s="3">
        <f t="shared" si="70"/>
        <v>201005</v>
      </c>
      <c r="C605" s="88">
        <v>7.5648333333333331E-3</v>
      </c>
      <c r="D605" s="90">
        <v>0.28489999999999999</v>
      </c>
      <c r="E605" s="33">
        <v>-10.793516054783792</v>
      </c>
      <c r="F605" s="31">
        <v>-5.2087083044700115</v>
      </c>
      <c r="G605" s="32">
        <v>-5.4945000000000004</v>
      </c>
      <c r="H605" s="31">
        <v>-10.167987304319182</v>
      </c>
      <c r="I605" s="15">
        <v>-1.7166424268187199</v>
      </c>
      <c r="J605" s="3">
        <v>201005</v>
      </c>
      <c r="K605" s="3">
        <f t="shared" si="63"/>
        <v>7.0610984642565739</v>
      </c>
      <c r="L605" s="3">
        <f t="shared" si="64"/>
        <v>16.066330791964337</v>
      </c>
      <c r="M605" s="3">
        <f t="shared" si="65"/>
        <v>11.544312815061172</v>
      </c>
      <c r="N605" s="3">
        <f t="shared" si="66"/>
        <v>29.124295591816765</v>
      </c>
      <c r="O605" s="3">
        <f t="shared" si="67"/>
        <v>7.1420714513570065</v>
      </c>
      <c r="P605" s="3">
        <f t="shared" si="68"/>
        <v>9.5798944442592262</v>
      </c>
      <c r="Q605" s="3">
        <f t="shared" si="69"/>
        <v>7.8555288882446304</v>
      </c>
    </row>
    <row r="606" spans="2:17">
      <c r="C606" s="6"/>
      <c r="F606" s="30"/>
      <c r="G606" s="30"/>
      <c r="H606" s="31"/>
    </row>
    <row r="607" spans="2:17">
      <c r="C607" s="6"/>
    </row>
    <row r="608" spans="2:17">
      <c r="C608" s="6"/>
    </row>
    <row r="609" spans="3:3">
      <c r="C609" s="6"/>
    </row>
    <row r="610" spans="3:3">
      <c r="C610" s="6"/>
    </row>
    <row r="611" spans="3:3">
      <c r="C611" s="6"/>
    </row>
    <row r="612" spans="3:3">
      <c r="C612" s="6"/>
    </row>
    <row r="613" spans="3:3">
      <c r="C613" s="6"/>
    </row>
    <row r="614" spans="3:3">
      <c r="C614" s="6"/>
    </row>
    <row r="615" spans="3:3">
      <c r="C615" s="6"/>
    </row>
    <row r="616" spans="3:3">
      <c r="C616" s="6"/>
    </row>
    <row r="617" spans="3:3">
      <c r="C617" s="6"/>
    </row>
    <row r="618" spans="3:3">
      <c r="C618" s="6"/>
    </row>
    <row r="619" spans="3:3">
      <c r="C619" s="6"/>
    </row>
    <row r="620" spans="3:3">
      <c r="C620" s="6"/>
    </row>
    <row r="621" spans="3:3">
      <c r="C621" s="6"/>
    </row>
    <row r="622" spans="3:3">
      <c r="C622" s="6"/>
    </row>
    <row r="623" spans="3:3">
      <c r="C623" s="6"/>
    </row>
    <row r="624" spans="3:3">
      <c r="C624" s="6"/>
    </row>
    <row r="625" spans="3:3">
      <c r="C625" s="6"/>
    </row>
    <row r="626" spans="3:3">
      <c r="C626" s="6"/>
    </row>
    <row r="627" spans="3:3">
      <c r="C627" s="6"/>
    </row>
    <row r="628" spans="3:3">
      <c r="C628" s="6"/>
    </row>
    <row r="629" spans="3:3">
      <c r="C629" s="6"/>
    </row>
    <row r="630" spans="3:3">
      <c r="C630" s="6"/>
    </row>
    <row r="631" spans="3:3">
      <c r="C631" s="6"/>
    </row>
    <row r="632" spans="3:3">
      <c r="C632" s="6"/>
    </row>
    <row r="633" spans="3:3">
      <c r="C633" s="6"/>
    </row>
    <row r="634" spans="3:3">
      <c r="C634" s="6"/>
    </row>
    <row r="635" spans="3:3">
      <c r="C635" s="6"/>
    </row>
    <row r="636" spans="3:3">
      <c r="C636" s="6"/>
    </row>
    <row r="637" spans="3:3">
      <c r="C637" s="6"/>
    </row>
    <row r="638" spans="3:3">
      <c r="C638" s="6"/>
    </row>
    <row r="639" spans="3:3">
      <c r="C639" s="6"/>
    </row>
    <row r="640" spans="3:3">
      <c r="C640" s="6"/>
    </row>
    <row r="641" spans="3:3">
      <c r="C641" s="6"/>
    </row>
    <row r="642" spans="3:3">
      <c r="C642" s="6"/>
    </row>
    <row r="643" spans="3:3">
      <c r="C643" s="6"/>
    </row>
    <row r="644" spans="3:3">
      <c r="C644" s="6"/>
    </row>
  </sheetData>
  <phoneticPr fontId="5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最適ポートフォリオ計算</vt:lpstr>
      <vt:lpstr>最適ポートフォリオ計算例（アセットオンリー）</vt:lpstr>
      <vt:lpstr>最適ポートフォリオ計算例（サープラスフレームワーク）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</cp:lastModifiedBy>
  <dcterms:created xsi:type="dcterms:W3CDTF">2000-02-04T01:24:52Z</dcterms:created>
  <dcterms:modified xsi:type="dcterms:W3CDTF">2013-01-27T02:13:50Z</dcterms:modified>
</cp:coreProperties>
</file>