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585" yWindow="-15" windowWidth="12420" windowHeight="12210"/>
  </bookViews>
  <sheets>
    <sheet name="インプライドリターン" sheetId="19" r:id="rId1"/>
    <sheet name="インプライドリターン 計算の解答例" sheetId="20" r:id="rId2"/>
  </sheets>
  <definedNames>
    <definedName name="correlation1" localSheetId="0">#REF!</definedName>
    <definedName name="correlation1" localSheetId="1">#REF!</definedName>
    <definedName name="correlation1">#REF!</definedName>
    <definedName name="solver_adj" localSheetId="0" hidden="1">インプライドリターン!$L$9:$L$14</definedName>
    <definedName name="solver_adj" localSheetId="1" hidden="1">'インプライドリターン 計算の解答例'!$L$9:$L$14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インプライドリターン!$L$6</definedName>
    <definedName name="solver_lhs1" localSheetId="1" hidden="1">'インプライドリターン 計算の解答例'!$L$6</definedName>
    <definedName name="solver_lhs2" localSheetId="0" hidden="1">インプライドリターン!$L$16</definedName>
    <definedName name="solver_lhs2" localSheetId="1" hidden="1">'インプライドリターン 計算の解答例'!$L$16</definedName>
    <definedName name="solver_lhs3" localSheetId="0" hidden="1">インプライドリターン!$L$9:$L$14</definedName>
    <definedName name="solver_lhs3" localSheetId="1" hidden="1">'インプライドリターン 計算の解答例'!$L$9:$L$14</definedName>
    <definedName name="solver_lhs4" localSheetId="0" hidden="1">インプライドリターン!$L$6</definedName>
    <definedName name="solver_lhs4" localSheetId="1" hidden="1">'インプライドリターン 計算の解答例'!$L$6</definedName>
    <definedName name="solver_lhs5" localSheetId="0" hidden="1">インプライドリターン!#REF!</definedName>
    <definedName name="solver_lhs5" localSheetId="1" hidden="1">'インプライドリターン 計算の解答例'!#REF!</definedName>
    <definedName name="solver_lhs6" localSheetId="0" hidden="1">インプライドリターン!#REF!</definedName>
    <definedName name="solver_lhs6" localSheetId="1" hidden="1">'インプライドリターン 計算の解答例'!#REF!</definedName>
    <definedName name="solver_lin" localSheetId="0" hidden="1">2</definedName>
    <definedName name="solver_lin" localSheetId="1" hidden="1">2</definedName>
    <definedName name="solver_neg" localSheetId="0" hidden="1">2</definedName>
    <definedName name="solver_neg" localSheetId="1" hidden="1">2</definedName>
    <definedName name="solver_num" localSheetId="0" hidden="1">3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インプライドリターン!$L$7</definedName>
    <definedName name="solver_opt" localSheetId="1" hidden="1">'インプライドリターン 計算の解答例'!$L$7</definedName>
    <definedName name="solver_pre" localSheetId="0" hidden="1">0.000001</definedName>
    <definedName name="solver_pre" localSheetId="1" hidden="1">0.000001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el3" localSheetId="0" hidden="1">3</definedName>
    <definedName name="solver_rel3" localSheetId="1" hidden="1">3</definedName>
    <definedName name="solver_rel4" localSheetId="0" hidden="1">2</definedName>
    <definedName name="solver_rel4" localSheetId="1" hidden="1">2</definedName>
    <definedName name="solver_rel5" localSheetId="0" hidden="1">3</definedName>
    <definedName name="solver_rel5" localSheetId="1" hidden="1">3</definedName>
    <definedName name="solver_rel6" localSheetId="0" hidden="1">3</definedName>
    <definedName name="solver_rel6" localSheetId="1" hidden="1">3</definedName>
    <definedName name="solver_rhs1" localSheetId="0" hidden="1">インプライドリターン!$L$5</definedName>
    <definedName name="solver_rhs1" localSheetId="1" hidden="1">'インプライドリターン 計算の解答例'!$L$5</definedName>
    <definedName name="solver_rhs2" localSheetId="0" hidden="1">1</definedName>
    <definedName name="solver_rhs2" localSheetId="1" hidden="1">1</definedName>
    <definedName name="solver_rhs3" localSheetId="0" hidden="1">0</definedName>
    <definedName name="solver_rhs3" localSheetId="1" hidden="1">0</definedName>
    <definedName name="solver_rhs4" localSheetId="0" hidden="1">インプライドリターン!$L$5</definedName>
    <definedName name="solver_rhs4" localSheetId="1" hidden="1">'インプライドリターン 計算の解答例'!$L$5</definedName>
    <definedName name="solver_rhs5" localSheetId="0" hidden="1">0</definedName>
    <definedName name="solver_rhs5" localSheetId="1" hidden="1">0</definedName>
    <definedName name="solver_rhs6" localSheetId="0" hidden="1">0</definedName>
    <definedName name="solver_rhs6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</definedNames>
  <calcPr calcId="145621"/>
</workbook>
</file>

<file path=xl/calcChain.xml><?xml version="1.0" encoding="utf-8"?>
<calcChain xmlns="http://schemas.openxmlformats.org/spreadsheetml/2006/main">
  <c r="A444" i="20" l="1"/>
  <c r="A456" i="20" s="1"/>
  <c r="A468" i="20" s="1"/>
  <c r="A480" i="20" s="1"/>
  <c r="A492" i="20" s="1"/>
  <c r="A504" i="20" s="1"/>
  <c r="A516" i="20" s="1"/>
  <c r="A528" i="20" s="1"/>
  <c r="A540" i="20" s="1"/>
  <c r="A552" i="20" s="1"/>
  <c r="A564" i="20" s="1"/>
  <c r="A443" i="20"/>
  <c r="A455" i="20" s="1"/>
  <c r="A467" i="20" s="1"/>
  <c r="A479" i="20" s="1"/>
  <c r="A491" i="20" s="1"/>
  <c r="A503" i="20" s="1"/>
  <c r="A515" i="20" s="1"/>
  <c r="A527" i="20" s="1"/>
  <c r="A539" i="20" s="1"/>
  <c r="A551" i="20" s="1"/>
  <c r="A563" i="20" s="1"/>
  <c r="A442" i="20"/>
  <c r="A454" i="20" s="1"/>
  <c r="A466" i="20" s="1"/>
  <c r="A478" i="20" s="1"/>
  <c r="A490" i="20" s="1"/>
  <c r="A502" i="20" s="1"/>
  <c r="A514" i="20" s="1"/>
  <c r="A526" i="20" s="1"/>
  <c r="A538" i="20" s="1"/>
  <c r="A550" i="20" s="1"/>
  <c r="A562" i="20" s="1"/>
  <c r="A441" i="20"/>
  <c r="A453" i="20" s="1"/>
  <c r="A465" i="20" s="1"/>
  <c r="A477" i="20" s="1"/>
  <c r="A489" i="20" s="1"/>
  <c r="A501" i="20" s="1"/>
  <c r="A513" i="20" s="1"/>
  <c r="A525" i="20" s="1"/>
  <c r="A537" i="20" s="1"/>
  <c r="A549" i="20" s="1"/>
  <c r="A561" i="20" s="1"/>
  <c r="A436" i="20"/>
  <c r="A448" i="20" s="1"/>
  <c r="A460" i="20" s="1"/>
  <c r="A472" i="20" s="1"/>
  <c r="A484" i="20" s="1"/>
  <c r="A496" i="20" s="1"/>
  <c r="A508" i="20" s="1"/>
  <c r="A520" i="20" s="1"/>
  <c r="A532" i="20" s="1"/>
  <c r="A544" i="20" s="1"/>
  <c r="A556" i="20" s="1"/>
  <c r="A568" i="20" s="1"/>
  <c r="A435" i="20"/>
  <c r="A447" i="20" s="1"/>
  <c r="A459" i="20" s="1"/>
  <c r="A471" i="20" s="1"/>
  <c r="A483" i="20" s="1"/>
  <c r="A495" i="20" s="1"/>
  <c r="A507" i="20" s="1"/>
  <c r="A519" i="20" s="1"/>
  <c r="A531" i="20" s="1"/>
  <c r="A543" i="20" s="1"/>
  <c r="A555" i="20" s="1"/>
  <c r="A567" i="20" s="1"/>
  <c r="A434" i="20"/>
  <c r="A446" i="20" s="1"/>
  <c r="A458" i="20" s="1"/>
  <c r="A470" i="20" s="1"/>
  <c r="A482" i="20" s="1"/>
  <c r="A494" i="20" s="1"/>
  <c r="A506" i="20" s="1"/>
  <c r="A518" i="20" s="1"/>
  <c r="A530" i="20" s="1"/>
  <c r="A542" i="20" s="1"/>
  <c r="A554" i="20" s="1"/>
  <c r="A566" i="20" s="1"/>
  <c r="A433" i="20"/>
  <c r="A445" i="20" s="1"/>
  <c r="A457" i="20" s="1"/>
  <c r="A469" i="20" s="1"/>
  <c r="A481" i="20" s="1"/>
  <c r="A493" i="20" s="1"/>
  <c r="A505" i="20" s="1"/>
  <c r="A517" i="20" s="1"/>
  <c r="A529" i="20" s="1"/>
  <c r="A541" i="20" s="1"/>
  <c r="A553" i="20" s="1"/>
  <c r="A565" i="20" s="1"/>
  <c r="A432" i="20"/>
  <c r="A431" i="20"/>
  <c r="A430" i="20"/>
  <c r="A429" i="20"/>
  <c r="A428" i="20"/>
  <c r="A440" i="20" s="1"/>
  <c r="A452" i="20" s="1"/>
  <c r="A464" i="20" s="1"/>
  <c r="A476" i="20" s="1"/>
  <c r="A488" i="20" s="1"/>
  <c r="A500" i="20" s="1"/>
  <c r="A512" i="20" s="1"/>
  <c r="A524" i="20" s="1"/>
  <c r="A536" i="20" s="1"/>
  <c r="A548" i="20" s="1"/>
  <c r="A560" i="20" s="1"/>
  <c r="A427" i="20"/>
  <c r="A439" i="20" s="1"/>
  <c r="A451" i="20" s="1"/>
  <c r="A463" i="20" s="1"/>
  <c r="A475" i="20" s="1"/>
  <c r="A487" i="20" s="1"/>
  <c r="A499" i="20" s="1"/>
  <c r="A511" i="20" s="1"/>
  <c r="A523" i="20" s="1"/>
  <c r="A535" i="20" s="1"/>
  <c r="A547" i="20" s="1"/>
  <c r="A559" i="20" s="1"/>
  <c r="A426" i="20"/>
  <c r="A438" i="20" s="1"/>
  <c r="A450" i="20" s="1"/>
  <c r="A462" i="20" s="1"/>
  <c r="A474" i="20" s="1"/>
  <c r="A486" i="20" s="1"/>
  <c r="A498" i="20" s="1"/>
  <c r="A510" i="20" s="1"/>
  <c r="A522" i="20" s="1"/>
  <c r="A534" i="20" s="1"/>
  <c r="A546" i="20" s="1"/>
  <c r="A558" i="20" s="1"/>
  <c r="A425" i="20"/>
  <c r="A437" i="20" s="1"/>
  <c r="A449" i="20" s="1"/>
  <c r="A461" i="20" s="1"/>
  <c r="A473" i="20" s="1"/>
  <c r="A485" i="20" s="1"/>
  <c r="A497" i="20" s="1"/>
  <c r="A509" i="20" s="1"/>
  <c r="A521" i="20" s="1"/>
  <c r="A533" i="20" s="1"/>
  <c r="A545" i="20" s="1"/>
  <c r="A557" i="20" s="1"/>
  <c r="A424" i="20"/>
  <c r="A423" i="20"/>
  <c r="L38" i="20"/>
  <c r="L41" i="20" s="1" a="1"/>
  <c r="L35" i="20"/>
  <c r="L16" i="20"/>
  <c r="L7" i="20" a="1"/>
  <c r="L7" i="20" s="1"/>
  <c r="L8" i="20" s="1"/>
  <c r="H7" i="20"/>
  <c r="H6" i="20"/>
  <c r="G6" i="20"/>
  <c r="G7" i="20" s="1"/>
  <c r="F6" i="20"/>
  <c r="F7" i="20" s="1"/>
  <c r="E6" i="20"/>
  <c r="E7" i="20" s="1"/>
  <c r="D6" i="20"/>
  <c r="D7" i="20" s="1"/>
  <c r="C6" i="20"/>
  <c r="C7" i="20" s="1"/>
  <c r="B6" i="20"/>
  <c r="B7" i="20" s="1"/>
  <c r="H5" i="20"/>
  <c r="G5" i="20"/>
  <c r="F5" i="20"/>
  <c r="E5" i="20"/>
  <c r="D5" i="20"/>
  <c r="C5" i="20"/>
  <c r="B5" i="20"/>
  <c r="L46" i="20" l="1"/>
  <c r="L45" i="20"/>
  <c r="L44" i="20"/>
  <c r="L43" i="20"/>
  <c r="L41" i="20"/>
  <c r="L42" i="20"/>
  <c r="L6" i="20" a="1"/>
  <c r="L6" i="20" s="1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L38" i="19" l="1"/>
  <c r="L35" i="19"/>
  <c r="L16" i="19"/>
  <c r="L7" i="19" a="1"/>
  <c r="G6" i="19"/>
  <c r="F6" i="19"/>
  <c r="E6" i="19"/>
  <c r="E7" i="19" s="1"/>
  <c r="D7" i="19" s="1"/>
  <c r="C7" i="19" s="1"/>
  <c r="B7" i="19" s="1"/>
  <c r="D6" i="19"/>
  <c r="C6" i="19"/>
  <c r="B6" i="19"/>
  <c r="G5" i="19"/>
  <c r="F5" i="19"/>
  <c r="E5" i="19"/>
  <c r="D5" i="19"/>
  <c r="C5" i="19"/>
  <c r="B5" i="19"/>
  <c r="L6" i="19" l="1" a="1"/>
  <c r="G7" i="19"/>
  <c r="F7" i="19" s="1"/>
  <c r="L6" i="19"/>
  <c r="L7" i="19" l="1"/>
  <c r="L8" i="19"/>
  <c r="A436" i="19"/>
  <c r="A448" i="19" s="1"/>
  <c r="A460" i="19" s="1"/>
  <c r="A472" i="19" s="1"/>
  <c r="A484" i="19" s="1"/>
  <c r="A496" i="19" s="1"/>
  <c r="A508" i="19" s="1"/>
  <c r="A520" i="19" s="1"/>
  <c r="A532" i="19" s="1"/>
  <c r="A544" i="19" s="1"/>
  <c r="A556" i="19" s="1"/>
  <c r="A568" i="19" s="1"/>
  <c r="A435" i="19"/>
  <c r="A447" i="19" s="1"/>
  <c r="A459" i="19" s="1"/>
  <c r="A471" i="19" s="1"/>
  <c r="A483" i="19" s="1"/>
  <c r="A495" i="19" s="1"/>
  <c r="A507" i="19" s="1"/>
  <c r="A519" i="19" s="1"/>
  <c r="A531" i="19" s="1"/>
  <c r="A543" i="19" s="1"/>
  <c r="A555" i="19" s="1"/>
  <c r="A567" i="19" s="1"/>
  <c r="A446" i="19"/>
  <c r="A458" i="19" s="1"/>
  <c r="A470" i="19" s="1"/>
  <c r="A482" i="19" s="1"/>
  <c r="A494" i="19" s="1"/>
  <c r="A506" i="19" s="1"/>
  <c r="A518" i="19" s="1"/>
  <c r="A530" i="19" s="1"/>
  <c r="A542" i="19" s="1"/>
  <c r="A554" i="19" s="1"/>
  <c r="A566" i="19" s="1"/>
  <c r="A445" i="19"/>
  <c r="A457" i="19" s="1"/>
  <c r="A469" i="19" s="1"/>
  <c r="A481" i="19" s="1"/>
  <c r="A493" i="19" s="1"/>
  <c r="A505" i="19" s="1"/>
  <c r="A517" i="19" s="1"/>
  <c r="A529" i="19" s="1"/>
  <c r="A541" i="19" s="1"/>
  <c r="A553" i="19" s="1"/>
  <c r="A565" i="19" s="1"/>
  <c r="A444" i="19"/>
  <c r="A456" i="19"/>
  <c r="A468" i="19" s="1"/>
  <c r="A480" i="19" s="1"/>
  <c r="A492" i="19" s="1"/>
  <c r="A504" i="19" s="1"/>
  <c r="A516" i="19" s="1"/>
  <c r="A528" i="19" s="1"/>
  <c r="A540" i="19" s="1"/>
  <c r="A552" i="19" s="1"/>
  <c r="A564" i="19" s="1"/>
  <c r="A443" i="19"/>
  <c r="A455" i="19"/>
  <c r="A467" i="19" s="1"/>
  <c r="A479" i="19" s="1"/>
  <c r="A491" i="19" s="1"/>
  <c r="A503" i="19" s="1"/>
  <c r="A515" i="19" s="1"/>
  <c r="A527" i="19" s="1"/>
  <c r="A539" i="19" s="1"/>
  <c r="A551" i="19" s="1"/>
  <c r="A563" i="19" s="1"/>
  <c r="A442" i="19"/>
  <c r="A454" i="19" s="1"/>
  <c r="A466" i="19" s="1"/>
  <c r="A478" i="19" s="1"/>
  <c r="A490" i="19" s="1"/>
  <c r="A502" i="19" s="1"/>
  <c r="A514" i="19" s="1"/>
  <c r="A526" i="19" s="1"/>
  <c r="A538" i="19" s="1"/>
  <c r="A550" i="19" s="1"/>
  <c r="A562" i="19" s="1"/>
  <c r="A441" i="19"/>
  <c r="A453" i="19"/>
  <c r="A465" i="19" s="1"/>
  <c r="A477" i="19" s="1"/>
  <c r="A489" i="19" s="1"/>
  <c r="A501" i="19" s="1"/>
  <c r="A513" i="19" s="1"/>
  <c r="A525" i="19" s="1"/>
  <c r="A537" i="19" s="1"/>
  <c r="A549" i="19" s="1"/>
  <c r="A561" i="19" s="1"/>
  <c r="A440" i="19"/>
  <c r="A452" i="19" s="1"/>
  <c r="A464" i="19" s="1"/>
  <c r="A476" i="19" s="1"/>
  <c r="A488" i="19" s="1"/>
  <c r="A500" i="19" s="1"/>
  <c r="A512" i="19" s="1"/>
  <c r="A524" i="19" s="1"/>
  <c r="A536" i="19" s="1"/>
  <c r="A548" i="19" s="1"/>
  <c r="A560" i="19" s="1"/>
  <c r="A439" i="19"/>
  <c r="A451" i="19"/>
  <c r="A463" i="19" s="1"/>
  <c r="A475" i="19" s="1"/>
  <c r="A487" i="19" s="1"/>
  <c r="A499" i="19" s="1"/>
  <c r="A511" i="19" s="1"/>
  <c r="A523" i="19" s="1"/>
  <c r="A535" i="19" s="1"/>
  <c r="A547" i="19" s="1"/>
  <c r="A559" i="19" s="1"/>
  <c r="A438" i="19"/>
  <c r="A450" i="19"/>
  <c r="A462" i="19"/>
  <c r="A474" i="19" s="1"/>
  <c r="A486" i="19" s="1"/>
  <c r="A498" i="19" s="1"/>
  <c r="A510" i="19" s="1"/>
  <c r="A522" i="19" s="1"/>
  <c r="A534" i="19" s="1"/>
  <c r="A546" i="19" s="1"/>
  <c r="A558" i="19" s="1"/>
  <c r="A437" i="19"/>
  <c r="A449" i="19"/>
  <c r="A461" i="19" s="1"/>
  <c r="A473" i="19" s="1"/>
  <c r="A485" i="19" s="1"/>
  <c r="A497" i="19" s="1"/>
  <c r="A509" i="19" s="1"/>
  <c r="A521" i="19" s="1"/>
  <c r="A533" i="19" s="1"/>
  <c r="A545" i="19" s="1"/>
  <c r="A557" i="19" s="1"/>
</calcChain>
</file>

<file path=xl/sharedStrings.xml><?xml version="1.0" encoding="utf-8"?>
<sst xmlns="http://schemas.openxmlformats.org/spreadsheetml/2006/main" count="133" uniqueCount="30">
  <si>
    <t xml:space="preserve">          </t>
  </si>
  <si>
    <t>短資</t>
  </si>
  <si>
    <t>国内債</t>
  </si>
  <si>
    <t>株式</t>
  </si>
  <si>
    <t>転換社債</t>
  </si>
  <si>
    <t>外国債券</t>
  </si>
  <si>
    <t>外国株式</t>
  </si>
  <si>
    <t>標準偏差</t>
    <rPh sb="0" eb="2">
      <t>ヒョウジュン</t>
    </rPh>
    <rPh sb="2" eb="4">
      <t>ヘンサ</t>
    </rPh>
    <phoneticPr fontId="5"/>
  </si>
  <si>
    <t>共分散</t>
    <rPh sb="0" eb="3">
      <t>キョウブンサン</t>
    </rPh>
    <phoneticPr fontId="5"/>
  </si>
  <si>
    <t>目標リターン</t>
    <rPh sb="0" eb="2">
      <t>モクヒョウ</t>
    </rPh>
    <phoneticPr fontId="5"/>
  </si>
  <si>
    <t>分散</t>
    <rPh sb="0" eb="2">
      <t>ブンサン</t>
    </rPh>
    <phoneticPr fontId="5"/>
  </si>
  <si>
    <t>期待値</t>
    <rPh sb="0" eb="3">
      <t>キタイチ</t>
    </rPh>
    <phoneticPr fontId="5"/>
  </si>
  <si>
    <t>ウエイト合計</t>
    <rPh sb="4" eb="6">
      <t>ゴウケイ</t>
    </rPh>
    <phoneticPr fontId="5"/>
  </si>
  <si>
    <t>リスク拒否度</t>
  </si>
  <si>
    <t>Implied return</t>
  </si>
  <si>
    <t>ポートフォリオリターンの</t>
    <phoneticPr fontId="5"/>
  </si>
  <si>
    <t>インプライドリターン</t>
    <phoneticPr fontId="5"/>
  </si>
  <si>
    <t>月次ベースの計算</t>
    <rPh sb="0" eb="2">
      <t>ゲツジ</t>
    </rPh>
    <rPh sb="6" eb="8">
      <t>ケイサン</t>
    </rPh>
    <phoneticPr fontId="5"/>
  </si>
  <si>
    <t>年率換算</t>
    <rPh sb="0" eb="2">
      <t>ネンリツ</t>
    </rPh>
    <rPh sb="2" eb="4">
      <t>カンザン</t>
    </rPh>
    <phoneticPr fontId="5"/>
  </si>
  <si>
    <t>計算結果をココにコピーする</t>
    <rPh sb="0" eb="2">
      <t>ケイサン</t>
    </rPh>
    <rPh sb="2" eb="4">
      <t>ケッカ</t>
    </rPh>
    <phoneticPr fontId="5"/>
  </si>
  <si>
    <t>列 1</t>
  </si>
  <si>
    <t>列 2</t>
  </si>
  <si>
    <t>列 3</t>
  </si>
  <si>
    <t>列 4</t>
  </si>
  <si>
    <t>列 5</t>
  </si>
  <si>
    <t>列 6</t>
  </si>
  <si>
    <t>負債</t>
    <rPh sb="0" eb="2">
      <t>フサイ</t>
    </rPh>
    <phoneticPr fontId="5"/>
  </si>
  <si>
    <t>列 7</t>
  </si>
  <si>
    <t>相関係数</t>
    <rPh sb="0" eb="2">
      <t>ソウカン</t>
    </rPh>
    <rPh sb="2" eb="4">
      <t>ケイスウ</t>
    </rPh>
    <phoneticPr fontId="5"/>
  </si>
  <si>
    <t>Implied return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</si>
</sst>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.00000"/>
    <numFmt numFmtId="177" formatCode="0.0000"/>
    <numFmt numFmtId="178" formatCode="0.0000_);[Red]\(0.0000\)"/>
    <numFmt numFmtId="179" formatCode="0.000"/>
    <numFmt numFmtId="180" formatCode="#,##0.000;[Red]\-#,##0.000"/>
    <numFmt numFmtId="181" formatCode="0.000_ "/>
    <numFmt numFmtId="182" formatCode="0.00_ "/>
    <numFmt numFmtId="183" formatCode="#,##0.0000;[Red]\-#,##0.0000"/>
    <numFmt numFmtId="184" formatCode="0.0000_ "/>
  </numFmts>
  <fonts count="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38" fontId="4" fillId="0" borderId="0" applyFont="0" applyFill="0" applyBorder="0" applyAlignment="0" applyProtection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5">
    <xf numFmtId="0" fontId="0" fillId="0" borderId="0" xfId="0"/>
    <xf numFmtId="0" fontId="0" fillId="0" borderId="0" xfId="0" applyFill="1" applyBorder="1" applyAlignment="1"/>
    <xf numFmtId="0" fontId="6" fillId="2" borderId="0" xfId="0" applyFont="1" applyFill="1"/>
    <xf numFmtId="0" fontId="6" fillId="0" borderId="0" xfId="0" applyFont="1"/>
    <xf numFmtId="0" fontId="6" fillId="3" borderId="0" xfId="0" applyFont="1" applyFill="1"/>
    <xf numFmtId="0" fontId="6" fillId="4" borderId="0" xfId="0" applyFont="1" applyFill="1"/>
    <xf numFmtId="177" fontId="6" fillId="0" borderId="0" xfId="0" applyNumberFormat="1" applyFont="1"/>
    <xf numFmtId="177" fontId="6" fillId="0" borderId="0" xfId="0" applyNumberFormat="1" applyFont="1" applyFill="1"/>
    <xf numFmtId="183" fontId="6" fillId="0" borderId="0" xfId="1" applyNumberFormat="1" applyFont="1" applyFill="1"/>
    <xf numFmtId="179" fontId="6" fillId="0" borderId="0" xfId="0" applyNumberFormat="1" applyFont="1" applyFill="1"/>
    <xf numFmtId="179" fontId="6" fillId="0" borderId="0" xfId="0" applyNumberFormat="1" applyFont="1"/>
    <xf numFmtId="178" fontId="6" fillId="0" borderId="0" xfId="0" applyNumberFormat="1" applyFont="1"/>
    <xf numFmtId="179" fontId="6" fillId="0" borderId="0" xfId="1" applyNumberFormat="1" applyFont="1" applyFill="1"/>
    <xf numFmtId="0" fontId="6" fillId="0" borderId="0" xfId="0" applyFont="1" applyFill="1"/>
    <xf numFmtId="176" fontId="6" fillId="0" borderId="0" xfId="0" applyNumberFormat="1" applyFont="1"/>
    <xf numFmtId="40" fontId="6" fillId="0" borderId="0" xfId="1" applyNumberFormat="1" applyFont="1"/>
    <xf numFmtId="40" fontId="6" fillId="5" borderId="1" xfId="1" applyNumberFormat="1" applyFont="1" applyFill="1" applyBorder="1"/>
    <xf numFmtId="0" fontId="6" fillId="5" borderId="0" xfId="0" applyFont="1" applyFill="1"/>
    <xf numFmtId="0" fontId="6" fillId="5" borderId="0" xfId="0" applyFont="1" applyFill="1" applyAlignment="1">
      <alignment horizontal="right"/>
    </xf>
    <xf numFmtId="0" fontId="6" fillId="0" borderId="2" xfId="0" applyFont="1" applyFill="1" applyBorder="1"/>
    <xf numFmtId="0" fontId="6" fillId="0" borderId="0" xfId="0" applyFont="1" applyBorder="1"/>
    <xf numFmtId="179" fontId="6" fillId="0" borderId="3" xfId="0" applyNumberFormat="1" applyFont="1" applyBorder="1"/>
    <xf numFmtId="180" fontId="6" fillId="5" borderId="4" xfId="1" applyNumberFormat="1" applyFont="1" applyFill="1" applyBorder="1"/>
    <xf numFmtId="0" fontId="6" fillId="3" borderId="2" xfId="0" applyFont="1" applyFill="1" applyBorder="1"/>
    <xf numFmtId="180" fontId="6" fillId="0" borderId="2" xfId="1" applyNumberFormat="1" applyFont="1" applyBorder="1"/>
    <xf numFmtId="40" fontId="6" fillId="0" borderId="0" xfId="1" applyNumberFormat="1" applyFont="1" applyBorder="1"/>
    <xf numFmtId="179" fontId="6" fillId="0" borderId="0" xfId="0" applyNumberFormat="1" applyFont="1" applyBorder="1"/>
    <xf numFmtId="0" fontId="6" fillId="0" borderId="2" xfId="0" applyFont="1" applyBorder="1"/>
    <xf numFmtId="180" fontId="6" fillId="5" borderId="5" xfId="1" applyNumberFormat="1" applyFont="1" applyFill="1" applyBorder="1"/>
    <xf numFmtId="0" fontId="6" fillId="0" borderId="5" xfId="0" applyFont="1" applyBorder="1"/>
    <xf numFmtId="179" fontId="6" fillId="0" borderId="6" xfId="0" applyNumberFormat="1" applyFont="1" applyBorder="1"/>
    <xf numFmtId="179" fontId="6" fillId="0" borderId="7" xfId="0" applyNumberFormat="1" applyFont="1" applyBorder="1"/>
    <xf numFmtId="0" fontId="7" fillId="0" borderId="8" xfId="0" applyFont="1" applyFill="1" applyBorder="1"/>
    <xf numFmtId="0" fontId="7" fillId="0" borderId="9" xfId="0" applyFont="1" applyBorder="1"/>
    <xf numFmtId="179" fontId="7" fillId="0" borderId="10" xfId="0" applyNumberFormat="1" applyFont="1" applyBorder="1"/>
    <xf numFmtId="0" fontId="6" fillId="3" borderId="5" xfId="0" applyFont="1" applyFill="1" applyBorder="1"/>
    <xf numFmtId="40" fontId="6" fillId="4" borderId="6" xfId="1" applyNumberFormat="1" applyFont="1" applyFill="1" applyBorder="1"/>
    <xf numFmtId="40" fontId="6" fillId="4" borderId="0" xfId="1" applyNumberFormat="1" applyFont="1" applyFill="1" applyBorder="1"/>
    <xf numFmtId="0" fontId="0" fillId="2" borderId="0" xfId="0" applyFill="1"/>
    <xf numFmtId="180" fontId="6" fillId="0" borderId="0" xfId="1" applyNumberFormat="1" applyFont="1" applyFill="1" applyBorder="1"/>
    <xf numFmtId="0" fontId="6" fillId="2" borderId="2" xfId="0" applyFont="1" applyFill="1" applyBorder="1"/>
    <xf numFmtId="0" fontId="6" fillId="6" borderId="0" xfId="0" applyFont="1" applyFill="1"/>
    <xf numFmtId="177" fontId="6" fillId="6" borderId="0" xfId="0" applyNumberFormat="1" applyFont="1" applyFill="1"/>
    <xf numFmtId="181" fontId="6" fillId="4" borderId="11" xfId="0" applyNumberFormat="1" applyFont="1" applyFill="1" applyBorder="1"/>
    <xf numFmtId="181" fontId="6" fillId="0" borderId="0" xfId="0" applyNumberFormat="1" applyFont="1"/>
    <xf numFmtId="182" fontId="6" fillId="0" borderId="0" xfId="0" applyNumberFormat="1" applyFont="1"/>
    <xf numFmtId="0" fontId="6" fillId="7" borderId="0" xfId="0" applyFont="1" applyFill="1"/>
    <xf numFmtId="182" fontId="6" fillId="6" borderId="0" xfId="0" applyNumberFormat="1" applyFont="1" applyFill="1"/>
    <xf numFmtId="0" fontId="0" fillId="2" borderId="0" xfId="0" applyFont="1" applyFill="1"/>
    <xf numFmtId="0" fontId="0" fillId="0" borderId="1" xfId="0" applyFont="1" applyFill="1" applyBorder="1" applyAlignment="1">
      <alignment horizontal="center"/>
    </xf>
    <xf numFmtId="184" fontId="6" fillId="8" borderId="0" xfId="0" applyNumberFormat="1" applyFont="1" applyFill="1"/>
    <xf numFmtId="0" fontId="6" fillId="8" borderId="0" xfId="0" applyFont="1" applyFill="1"/>
    <xf numFmtId="181" fontId="6" fillId="8" borderId="0" xfId="0" applyNumberFormat="1" applyFont="1" applyFill="1"/>
    <xf numFmtId="177" fontId="6" fillId="8" borderId="0" xfId="0" applyNumberFormat="1" applyFont="1" applyFill="1"/>
    <xf numFmtId="0" fontId="2" fillId="8" borderId="0" xfId="3" applyFill="1">
      <alignment vertical="center"/>
    </xf>
    <xf numFmtId="0" fontId="0" fillId="9" borderId="0" xfId="0" applyFill="1" applyAlignment="1">
      <alignment vertical="center"/>
    </xf>
    <xf numFmtId="0" fontId="0" fillId="0" borderId="0" xfId="0" quotePrefix="1"/>
    <xf numFmtId="177" fontId="0" fillId="0" borderId="0" xfId="0" applyNumberFormat="1" applyFont="1" applyFill="1"/>
    <xf numFmtId="179" fontId="6" fillId="4" borderId="0" xfId="0" applyNumberFormat="1" applyFont="1" applyFill="1"/>
    <xf numFmtId="179" fontId="0" fillId="0" borderId="0" xfId="0" applyNumberFormat="1" applyFill="1" applyBorder="1" applyAlignment="1"/>
    <xf numFmtId="179" fontId="0" fillId="0" borderId="6" xfId="0" applyNumberFormat="1" applyFill="1" applyBorder="1" applyAlignment="1"/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Border="1"/>
    <xf numFmtId="0" fontId="6" fillId="10" borderId="13" xfId="0" applyFont="1" applyFill="1" applyBorder="1"/>
    <xf numFmtId="0" fontId="6" fillId="10" borderId="14" xfId="0" applyFont="1" applyFill="1" applyBorder="1"/>
    <xf numFmtId="0" fontId="6" fillId="10" borderId="15" xfId="0" applyFont="1" applyFill="1" applyBorder="1"/>
    <xf numFmtId="40" fontId="6" fillId="10" borderId="12" xfId="1" applyNumberFormat="1" applyFont="1" applyFill="1" applyBorder="1"/>
    <xf numFmtId="40" fontId="6" fillId="10" borderId="13" xfId="1" applyNumberFormat="1" applyFont="1" applyFill="1" applyBorder="1"/>
    <xf numFmtId="40" fontId="6" fillId="10" borderId="14" xfId="1" applyNumberFormat="1" applyFont="1" applyFill="1" applyBorder="1"/>
    <xf numFmtId="40" fontId="6" fillId="10" borderId="15" xfId="1" applyNumberFormat="1" applyFont="1" applyFill="1" applyBorder="1"/>
    <xf numFmtId="0" fontId="0" fillId="0" borderId="0" xfId="0" applyFont="1" applyFill="1"/>
    <xf numFmtId="0" fontId="0" fillId="0" borderId="0" xfId="0" quotePrefix="1" applyFill="1"/>
    <xf numFmtId="40" fontId="6" fillId="0" borderId="0" xfId="1" applyNumberFormat="1" applyFont="1" applyFill="1"/>
    <xf numFmtId="0" fontId="6" fillId="11" borderId="0" xfId="0" applyFont="1" applyFill="1"/>
    <xf numFmtId="177" fontId="6" fillId="11" borderId="0" xfId="0" applyNumberFormat="1" applyFont="1" applyFill="1"/>
  </cellXfs>
  <cellStyles count="5">
    <cellStyle name="桁区切り" xfId="1" builtinId="6"/>
    <cellStyle name="標準" xfId="0" builtinId="0"/>
    <cellStyle name="標準 2" xfId="2"/>
    <cellStyle name="標準 3" xfId="3"/>
    <cellStyle name="標準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14720"/>
        <c:axId val="105698048"/>
      </c:scatterChart>
      <c:valAx>
        <c:axId val="92414720"/>
        <c:scaling>
          <c:orientation val="minMax"/>
        </c:scaling>
        <c:delete val="0"/>
        <c:axPos val="b"/>
        <c:numFmt formatCode="0.0_ ;[Red]\-0.0\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05698048"/>
        <c:crosses val="autoZero"/>
        <c:crossBetween val="midCat"/>
      </c:valAx>
      <c:valAx>
        <c:axId val="1056980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_ ;[Red]\-0.0\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924147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975232"/>
        <c:axId val="234977152"/>
      </c:scatterChart>
      <c:valAx>
        <c:axId val="23497523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4977152"/>
        <c:crosses val="autoZero"/>
        <c:crossBetween val="midCat"/>
      </c:valAx>
      <c:valAx>
        <c:axId val="2349771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49752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838464"/>
        <c:axId val="255136512"/>
      </c:scatterChart>
      <c:valAx>
        <c:axId val="23583846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55136512"/>
        <c:crosses val="autoZero"/>
        <c:crossBetween val="midCat"/>
      </c:valAx>
      <c:valAx>
        <c:axId val="255136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58384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924416"/>
        <c:axId val="288926720"/>
      </c:scatterChart>
      <c:valAx>
        <c:axId val="28892441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8926720"/>
        <c:crosses val="autoZero"/>
        <c:crossBetween val="midCat"/>
      </c:valAx>
      <c:valAx>
        <c:axId val="288926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8892441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192818336645807E-2"/>
          <c:y val="5.138339920948623E-2"/>
          <c:w val="0.8574305595728221"/>
          <c:h val="0.8577075098814229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インプライドリターン!$N$135:$N$413</c:f>
              <c:numCache>
                <c:formatCode>0.00000</c:formatCode>
                <c:ptCount val="279"/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インプライドリターン!$O$135:$O$413</c:f>
              <c:numCache>
                <c:formatCode>0.00000</c:formatCode>
                <c:ptCount val="27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166848"/>
        <c:axId val="291193216"/>
      </c:lineChart>
      <c:catAx>
        <c:axId val="2911668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91193216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291193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911668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66676153432628"/>
          <c:y val="0.44071146245059273"/>
          <c:w val="7.5301310227787632E-2"/>
          <c:h val="8.10276679841901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863936"/>
        <c:axId val="292386688"/>
      </c:scatterChart>
      <c:valAx>
        <c:axId val="291863936"/>
        <c:scaling>
          <c:orientation val="minMax"/>
        </c:scaling>
        <c:delete val="0"/>
        <c:axPos val="b"/>
        <c:numFmt formatCode="0.0_ ;[Red]\-0.0\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92386688"/>
        <c:crosses val="autoZero"/>
        <c:crossBetween val="midCat"/>
      </c:valAx>
      <c:valAx>
        <c:axId val="292386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_ ;[Red]\-0.0\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918639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38048"/>
        <c:axId val="92405760"/>
      </c:scatterChart>
      <c:valAx>
        <c:axId val="923380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92405760"/>
        <c:crosses val="autoZero"/>
        <c:crossBetween val="midCat"/>
      </c:valAx>
      <c:valAx>
        <c:axId val="92405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9233804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21120"/>
        <c:axId val="92439680"/>
      </c:scatterChart>
      <c:valAx>
        <c:axId val="9242112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92439680"/>
        <c:crosses val="autoZero"/>
        <c:crossBetween val="midCat"/>
      </c:valAx>
      <c:valAx>
        <c:axId val="92439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924211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Monthly!#REF!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79872"/>
        <c:axId val="92481792"/>
      </c:scatterChart>
      <c:valAx>
        <c:axId val="924798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92481792"/>
        <c:crosses val="autoZero"/>
        <c:crossBetween val="midCat"/>
      </c:valAx>
      <c:valAx>
        <c:axId val="92481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9247987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192818336645807E-2"/>
          <c:y val="5.138339920948623E-2"/>
          <c:w val="0.8574305595728221"/>
          <c:h val="0.8577075098814229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'インプライドリターン 計算の解答例'!$N$135:$N$413</c:f>
              <c:numCache>
                <c:formatCode>0.00000</c:formatCode>
                <c:ptCount val="279"/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'インプライドリターン 計算の解答例'!$O$135:$O$413</c:f>
              <c:numCache>
                <c:formatCode>0.00000</c:formatCode>
                <c:ptCount val="27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17088"/>
        <c:axId val="93847552"/>
      </c:lineChart>
      <c:catAx>
        <c:axId val="9381708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93847552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938475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938170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66676153432628"/>
          <c:y val="0.44071146245059273"/>
          <c:w val="7.5301310227787632E-2"/>
          <c:h val="8.10276679841901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66615620214412"/>
          <c:y val="7.0821529745042494E-2"/>
          <c:w val="0.74578866768759722"/>
          <c:h val="0.861189801699717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'インプライドリターン 計算の解答例'!$N$9</c:f>
              <c:strCache>
                <c:ptCount val="1"/>
                <c:pt idx="0">
                  <c:v>短資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'インプライドリターン 計算の解答例'!$O$9:$R$9</c:f>
              <c:numCache>
                <c:formatCode>General</c:formatCode>
                <c:ptCount val="4"/>
                <c:pt idx="0">
                  <c:v>0.93318475392217348</c:v>
                </c:pt>
                <c:pt idx="1">
                  <c:v>0.36740607412547632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'インプライドリターン 計算の解答例'!$N$10</c:f>
              <c:strCache>
                <c:ptCount val="1"/>
                <c:pt idx="0">
                  <c:v>国内債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'インプライドリターン 計算の解答例'!$O$10:$R$10</c:f>
              <c:numCache>
                <c:formatCode>General</c:formatCode>
                <c:ptCount val="4"/>
                <c:pt idx="0">
                  <c:v>5.1341314116319405E-2</c:v>
                </c:pt>
                <c:pt idx="1">
                  <c:v>0.53862496296302043</c:v>
                </c:pt>
                <c:pt idx="2">
                  <c:v>0.55267284669763805</c:v>
                </c:pt>
                <c:pt idx="3">
                  <c:v>-9.9999999999753064E-7</c:v>
                </c:pt>
              </c:numCache>
            </c:numRef>
          </c:val>
        </c:ser>
        <c:ser>
          <c:idx val="2"/>
          <c:order val="2"/>
          <c:tx>
            <c:strRef>
              <c:f>'インプライドリターン 計算の解答例'!$N$11</c:f>
              <c:strCache>
                <c:ptCount val="1"/>
                <c:pt idx="0">
                  <c:v>株式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'インプライドリターン 計算の解答例'!$O$11:$R$11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1.0000010000000001</c:v>
                </c:pt>
              </c:numCache>
            </c:numRef>
          </c:val>
        </c:ser>
        <c:ser>
          <c:idx val="3"/>
          <c:order val="3"/>
          <c:tx>
            <c:strRef>
              <c:f>'インプライドリターン 計算の解答例'!$N$12</c:f>
              <c:strCache>
                <c:ptCount val="1"/>
                <c:pt idx="0">
                  <c:v>転換社債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'インプライドリターン 計算の解答例'!$O$12:$R$12</c:f>
              <c:numCache>
                <c:formatCode>General</c:formatCode>
                <c:ptCount val="4"/>
                <c:pt idx="0">
                  <c:v>4.9795878127325962E-3</c:v>
                </c:pt>
                <c:pt idx="1">
                  <c:v>4.8395052426796946E-2</c:v>
                </c:pt>
                <c:pt idx="2">
                  <c:v>0.31293363787746653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'インプライドリターン 計算の解答例'!$N$13</c:f>
              <c:strCache>
                <c:ptCount val="1"/>
                <c:pt idx="0">
                  <c:v>外国債券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'インプライドリターン 計算の解答例'!$O$13:$R$13</c:f>
              <c:numCache>
                <c:formatCode>General</c:formatCode>
                <c:ptCount val="4"/>
                <c:pt idx="0">
                  <c:v>2.4527576067971493E-3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5"/>
          <c:order val="5"/>
          <c:tx>
            <c:strRef>
              <c:f>'インプライドリターン 計算の解答例'!$N$14</c:f>
              <c:strCache>
                <c:ptCount val="1"/>
                <c:pt idx="0">
                  <c:v>外国株式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'インプライドリターン 計算の解答例'!$O$14:$R$14</c:f>
              <c:numCache>
                <c:formatCode>General</c:formatCode>
                <c:ptCount val="4"/>
                <c:pt idx="0">
                  <c:v>8.0415865419773361E-3</c:v>
                </c:pt>
                <c:pt idx="1">
                  <c:v>4.5573910484706222E-2</c:v>
                </c:pt>
                <c:pt idx="2">
                  <c:v>0.13439351542489544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904256"/>
        <c:axId val="93942912"/>
      </c:barChart>
      <c:catAx>
        <c:axId val="9390425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93942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39429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939042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830015313935682"/>
          <c:y val="0.33994334277620397"/>
          <c:w val="0.11944869831546694"/>
          <c:h val="0.325779036827195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250</xdr:row>
      <xdr:rowOff>28575</xdr:rowOff>
    </xdr:from>
    <xdr:to>
      <xdr:col>1</xdr:col>
      <xdr:colOff>0</xdr:colOff>
      <xdr:row>264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250</xdr:row>
      <xdr:rowOff>28575</xdr:rowOff>
    </xdr:from>
    <xdr:to>
      <xdr:col>1</xdr:col>
      <xdr:colOff>0</xdr:colOff>
      <xdr:row>266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321</xdr:row>
      <xdr:rowOff>85725</xdr:rowOff>
    </xdr:from>
    <xdr:to>
      <xdr:col>1</xdr:col>
      <xdr:colOff>0</xdr:colOff>
      <xdr:row>337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338</xdr:row>
      <xdr:rowOff>9525</xdr:rowOff>
    </xdr:from>
    <xdr:to>
      <xdr:col>1</xdr:col>
      <xdr:colOff>0</xdr:colOff>
      <xdr:row>354</xdr:row>
      <xdr:rowOff>66675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323850</xdr:colOff>
      <xdr:row>142</xdr:row>
      <xdr:rowOff>133350</xdr:rowOff>
    </xdr:from>
    <xdr:to>
      <xdr:col>24</xdr:col>
      <xdr:colOff>666750</xdr:colOff>
      <xdr:row>170</xdr:row>
      <xdr:rowOff>152400</xdr:rowOff>
    </xdr:to>
    <xdr:graphicFrame macro="">
      <xdr:nvGraphicFramePr>
        <xdr:cNvPr id="6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66674</xdr:colOff>
      <xdr:row>16</xdr:row>
      <xdr:rowOff>9525</xdr:rowOff>
    </xdr:from>
    <xdr:to>
      <xdr:col>17</xdr:col>
      <xdr:colOff>209549</xdr:colOff>
      <xdr:row>23</xdr:row>
      <xdr:rowOff>85725</xdr:rowOff>
    </xdr:to>
    <xdr:sp macro="" textlink="">
      <xdr:nvSpPr>
        <xdr:cNvPr id="7" name="Line 22"/>
        <xdr:cNvSpPr>
          <a:spLocks noChangeShapeType="1"/>
        </xdr:cNvSpPr>
      </xdr:nvSpPr>
      <xdr:spPr bwMode="auto">
        <a:xfrm flipH="1">
          <a:off x="8734424" y="2762250"/>
          <a:ext cx="3800475" cy="1295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13</xdr:col>
      <xdr:colOff>28575</xdr:colOff>
      <xdr:row>22</xdr:row>
      <xdr:rowOff>38100</xdr:rowOff>
    </xdr:from>
    <xdr:ext cx="626197" cy="201850"/>
    <xdr:sp macro="" textlink="">
      <xdr:nvSpPr>
        <xdr:cNvPr id="8" name="Text Box 23"/>
        <xdr:cNvSpPr txBox="1">
          <a:spLocks noChangeArrowheads="1"/>
        </xdr:cNvSpPr>
      </xdr:nvSpPr>
      <xdr:spPr bwMode="auto">
        <a:xfrm>
          <a:off x="9382125" y="3838575"/>
          <a:ext cx="626197" cy="20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コピーした</a:t>
          </a:r>
        </a:p>
      </xdr:txBody>
    </xdr:sp>
    <xdr:clientData/>
  </xdr:oneCellAnchor>
  <xdr:twoCellAnchor>
    <xdr:from>
      <xdr:col>11</xdr:col>
      <xdr:colOff>28575</xdr:colOff>
      <xdr:row>6</xdr:row>
      <xdr:rowOff>9525</xdr:rowOff>
    </xdr:from>
    <xdr:to>
      <xdr:col>11</xdr:col>
      <xdr:colOff>66675</xdr:colOff>
      <xdr:row>8</xdr:row>
      <xdr:rowOff>0</xdr:rowOff>
    </xdr:to>
    <xdr:sp macro="" textlink="">
      <xdr:nvSpPr>
        <xdr:cNvPr id="9" name="Line 27"/>
        <xdr:cNvSpPr>
          <a:spLocks noChangeShapeType="1"/>
        </xdr:cNvSpPr>
      </xdr:nvSpPr>
      <xdr:spPr bwMode="auto">
        <a:xfrm flipV="1">
          <a:off x="8010525" y="1038225"/>
          <a:ext cx="3810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9525</xdr:colOff>
      <xdr:row>6</xdr:row>
      <xdr:rowOff>123825</xdr:rowOff>
    </xdr:from>
    <xdr:to>
      <xdr:col>11</xdr:col>
      <xdr:colOff>0</xdr:colOff>
      <xdr:row>9</xdr:row>
      <xdr:rowOff>104775</xdr:rowOff>
    </xdr:to>
    <xdr:sp macro="" textlink="">
      <xdr:nvSpPr>
        <xdr:cNvPr id="10" name="Line 28"/>
        <xdr:cNvSpPr>
          <a:spLocks noChangeShapeType="1"/>
        </xdr:cNvSpPr>
      </xdr:nvSpPr>
      <xdr:spPr bwMode="auto">
        <a:xfrm flipV="1">
          <a:off x="4991100" y="1152525"/>
          <a:ext cx="2990850" cy="495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190500</xdr:colOff>
      <xdr:row>6</xdr:row>
      <xdr:rowOff>161925</xdr:rowOff>
    </xdr:from>
    <xdr:to>
      <xdr:col>11</xdr:col>
      <xdr:colOff>190500</xdr:colOff>
      <xdr:row>8</xdr:row>
      <xdr:rowOff>0</xdr:rowOff>
    </xdr:to>
    <xdr:sp macro="" textlink="">
      <xdr:nvSpPr>
        <xdr:cNvPr id="11" name="Line 29"/>
        <xdr:cNvSpPr>
          <a:spLocks noChangeShapeType="1"/>
        </xdr:cNvSpPr>
      </xdr:nvSpPr>
      <xdr:spPr bwMode="auto">
        <a:xfrm flipV="1">
          <a:off x="8172450" y="11906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142875</xdr:colOff>
      <xdr:row>39</xdr:row>
      <xdr:rowOff>66675</xdr:rowOff>
    </xdr:from>
    <xdr:to>
      <xdr:col>15</xdr:col>
      <xdr:colOff>514350</xdr:colOff>
      <xdr:row>44</xdr:row>
      <xdr:rowOff>76200</xdr:rowOff>
    </xdr:to>
    <xdr:sp macro="" textlink="">
      <xdr:nvSpPr>
        <xdr:cNvPr id="13" name="四角形吹き出し 12"/>
        <xdr:cNvSpPr/>
      </xdr:nvSpPr>
      <xdr:spPr bwMode="auto">
        <a:xfrm>
          <a:off x="9496425" y="6829425"/>
          <a:ext cx="1971675" cy="866775"/>
        </a:xfrm>
        <a:prstGeom prst="wedgeRectCallout">
          <a:avLst>
            <a:gd name="adj1" fmla="val -64387"/>
            <a:gd name="adj2" fmla="val 27868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各資産への配分比率とリスク拒否度の２つの入力データからインプライドリターンを計算する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250</xdr:row>
      <xdr:rowOff>28575</xdr:rowOff>
    </xdr:from>
    <xdr:to>
      <xdr:col>1</xdr:col>
      <xdr:colOff>0</xdr:colOff>
      <xdr:row>264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250</xdr:row>
      <xdr:rowOff>28575</xdr:rowOff>
    </xdr:from>
    <xdr:to>
      <xdr:col>1</xdr:col>
      <xdr:colOff>0</xdr:colOff>
      <xdr:row>266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321</xdr:row>
      <xdr:rowOff>85725</xdr:rowOff>
    </xdr:from>
    <xdr:to>
      <xdr:col>1</xdr:col>
      <xdr:colOff>0</xdr:colOff>
      <xdr:row>337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338</xdr:row>
      <xdr:rowOff>9525</xdr:rowOff>
    </xdr:from>
    <xdr:to>
      <xdr:col>1</xdr:col>
      <xdr:colOff>0</xdr:colOff>
      <xdr:row>354</xdr:row>
      <xdr:rowOff>66675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323850</xdr:colOff>
      <xdr:row>142</xdr:row>
      <xdr:rowOff>133350</xdr:rowOff>
    </xdr:from>
    <xdr:to>
      <xdr:col>24</xdr:col>
      <xdr:colOff>666750</xdr:colOff>
      <xdr:row>170</xdr:row>
      <xdr:rowOff>152400</xdr:rowOff>
    </xdr:to>
    <xdr:graphicFrame macro="">
      <xdr:nvGraphicFramePr>
        <xdr:cNvPr id="6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66675</xdr:colOff>
      <xdr:row>16</xdr:row>
      <xdr:rowOff>28575</xdr:rowOff>
    </xdr:from>
    <xdr:to>
      <xdr:col>14</xdr:col>
      <xdr:colOff>276225</xdr:colOff>
      <xdr:row>23</xdr:row>
      <xdr:rowOff>85725</xdr:rowOff>
    </xdr:to>
    <xdr:sp macro="" textlink="">
      <xdr:nvSpPr>
        <xdr:cNvPr id="7" name="Line 22"/>
        <xdr:cNvSpPr>
          <a:spLocks noChangeShapeType="1"/>
        </xdr:cNvSpPr>
      </xdr:nvSpPr>
      <xdr:spPr bwMode="auto">
        <a:xfrm flipH="1">
          <a:off x="8734425" y="2781300"/>
          <a:ext cx="1809750" cy="1276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13</xdr:col>
      <xdr:colOff>219075</xdr:colOff>
      <xdr:row>20</xdr:row>
      <xdr:rowOff>47625</xdr:rowOff>
    </xdr:from>
    <xdr:ext cx="1238250" cy="189767"/>
    <xdr:sp macro="" textlink="">
      <xdr:nvSpPr>
        <xdr:cNvPr id="8" name="Text Box 23"/>
        <xdr:cNvSpPr txBox="1">
          <a:spLocks noChangeArrowheads="1"/>
        </xdr:cNvSpPr>
      </xdr:nvSpPr>
      <xdr:spPr bwMode="auto">
        <a:xfrm>
          <a:off x="9572625" y="3495675"/>
          <a:ext cx="1238250" cy="189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コピーもしくは手入力</a:t>
          </a:r>
        </a:p>
      </xdr:txBody>
    </xdr:sp>
    <xdr:clientData/>
  </xdr:oneCellAnchor>
  <xdr:twoCellAnchor>
    <xdr:from>
      <xdr:col>11</xdr:col>
      <xdr:colOff>28575</xdr:colOff>
      <xdr:row>6</xdr:row>
      <xdr:rowOff>9525</xdr:rowOff>
    </xdr:from>
    <xdr:to>
      <xdr:col>11</xdr:col>
      <xdr:colOff>66675</xdr:colOff>
      <xdr:row>8</xdr:row>
      <xdr:rowOff>0</xdr:rowOff>
    </xdr:to>
    <xdr:sp macro="" textlink="">
      <xdr:nvSpPr>
        <xdr:cNvPr id="9" name="Line 27"/>
        <xdr:cNvSpPr>
          <a:spLocks noChangeShapeType="1"/>
        </xdr:cNvSpPr>
      </xdr:nvSpPr>
      <xdr:spPr bwMode="auto">
        <a:xfrm flipV="1">
          <a:off x="8010525" y="1038225"/>
          <a:ext cx="3810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9525</xdr:colOff>
      <xdr:row>6</xdr:row>
      <xdr:rowOff>123825</xdr:rowOff>
    </xdr:from>
    <xdr:to>
      <xdr:col>11</xdr:col>
      <xdr:colOff>0</xdr:colOff>
      <xdr:row>9</xdr:row>
      <xdr:rowOff>104775</xdr:rowOff>
    </xdr:to>
    <xdr:sp macro="" textlink="">
      <xdr:nvSpPr>
        <xdr:cNvPr id="10" name="Line 28"/>
        <xdr:cNvSpPr>
          <a:spLocks noChangeShapeType="1"/>
        </xdr:cNvSpPr>
      </xdr:nvSpPr>
      <xdr:spPr bwMode="auto">
        <a:xfrm flipV="1">
          <a:off x="4991100" y="1152525"/>
          <a:ext cx="2990850" cy="495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190500</xdr:colOff>
      <xdr:row>6</xdr:row>
      <xdr:rowOff>161925</xdr:rowOff>
    </xdr:from>
    <xdr:to>
      <xdr:col>11</xdr:col>
      <xdr:colOff>190500</xdr:colOff>
      <xdr:row>8</xdr:row>
      <xdr:rowOff>0</xdr:rowOff>
    </xdr:to>
    <xdr:sp macro="" textlink="">
      <xdr:nvSpPr>
        <xdr:cNvPr id="11" name="Line 29"/>
        <xdr:cNvSpPr>
          <a:spLocks noChangeShapeType="1"/>
        </xdr:cNvSpPr>
      </xdr:nvSpPr>
      <xdr:spPr bwMode="auto">
        <a:xfrm flipV="1">
          <a:off x="8172450" y="11906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508000</xdr:colOff>
      <xdr:row>1</xdr:row>
      <xdr:rowOff>63500</xdr:rowOff>
    </xdr:from>
    <xdr:to>
      <xdr:col>27</xdr:col>
      <xdr:colOff>552450</xdr:colOff>
      <xdr:row>20</xdr:row>
      <xdr:rowOff>120650</xdr:rowOff>
    </xdr:to>
    <xdr:graphicFrame macro="">
      <xdr:nvGraphicFramePr>
        <xdr:cNvPr id="1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U608"/>
  <sheetViews>
    <sheetView tabSelected="1" zoomScaleNormal="100" workbookViewId="0">
      <pane ySplit="1995" topLeftCell="A13" activePane="bottomLeft"/>
      <selection activeCell="H1" sqref="H1:H1048576"/>
      <selection pane="bottomLeft" activeCell="N32" sqref="N32"/>
    </sheetView>
  </sheetViews>
  <sheetFormatPr defaultRowHeight="13.5"/>
  <cols>
    <col min="1" max="1" width="10.875" style="3" customWidth="1"/>
    <col min="2" max="3" width="9" style="3"/>
    <col min="4" max="4" width="9.5" style="3" bestFit="1" customWidth="1"/>
    <col min="5" max="7" width="9" style="3"/>
    <col min="8" max="8" width="9" style="13"/>
    <col min="9" max="10" width="9" style="3"/>
    <col min="11" max="11" width="12.375" style="3" customWidth="1"/>
    <col min="12" max="13" width="9" style="3"/>
    <col min="14" max="14" width="12" style="3" bestFit="1" customWidth="1"/>
    <col min="15" max="16384" width="9" style="3"/>
  </cols>
  <sheetData>
    <row r="2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70"/>
    </row>
    <row r="3" spans="1:18">
      <c r="A3" s="2"/>
      <c r="H3" s="71"/>
    </row>
    <row r="4" spans="1:18">
      <c r="A4" s="2"/>
      <c r="J4" s="17"/>
      <c r="K4" s="18" t="s">
        <v>15</v>
      </c>
      <c r="N4" s="2"/>
      <c r="O4" s="38" t="s">
        <v>19</v>
      </c>
      <c r="P4" s="38"/>
      <c r="Q4" s="38"/>
      <c r="R4" s="38"/>
    </row>
    <row r="5" spans="1:18">
      <c r="A5" s="2" t="s">
        <v>7</v>
      </c>
      <c r="B5" s="73">
        <f t="shared" ref="B5:H5" si="0">STDEV(B25:B422)</f>
        <v>0.2363496670619763</v>
      </c>
      <c r="C5" s="73">
        <f t="shared" si="0"/>
        <v>1.0068312592470492</v>
      </c>
      <c r="D5" s="73">
        <f t="shared" si="0"/>
        <v>5.0125558485918997</v>
      </c>
      <c r="E5" s="73">
        <f t="shared" si="0"/>
        <v>2.8194747922822327</v>
      </c>
      <c r="F5" s="73">
        <f t="shared" si="0"/>
        <v>2.6022252267934447</v>
      </c>
      <c r="G5" s="73">
        <f t="shared" si="0"/>
        <v>4.6572896670762312</v>
      </c>
      <c r="J5" s="13"/>
      <c r="K5" s="2" t="s">
        <v>9</v>
      </c>
      <c r="L5" s="13">
        <v>0.8</v>
      </c>
      <c r="N5" s="2" t="s">
        <v>9</v>
      </c>
      <c r="O5" s="38">
        <v>0.5</v>
      </c>
      <c r="P5" s="38">
        <v>0.6</v>
      </c>
      <c r="Q5" s="38">
        <v>0.7</v>
      </c>
      <c r="R5" s="38">
        <v>0.8</v>
      </c>
    </row>
    <row r="6" spans="1:18">
      <c r="A6" s="2" t="s">
        <v>11</v>
      </c>
      <c r="B6" s="74">
        <f t="shared" ref="B6:H6" si="1">AVERAGE(B25:B422)</f>
        <v>0.48830626779732006</v>
      </c>
      <c r="C6" s="74">
        <f t="shared" si="1"/>
        <v>0.64660611988660976</v>
      </c>
      <c r="D6" s="74">
        <f t="shared" si="1"/>
        <v>0.79503140518669724</v>
      </c>
      <c r="E6" s="74">
        <f t="shared" si="1"/>
        <v>0.760110308692173</v>
      </c>
      <c r="F6" s="74">
        <f t="shared" si="1"/>
        <v>0.43509652409272281</v>
      </c>
      <c r="G6" s="74">
        <f t="shared" si="1"/>
        <v>0.77959740170670266</v>
      </c>
      <c r="H6" s="7"/>
      <c r="I6" s="57"/>
      <c r="J6" s="13"/>
      <c r="K6" s="2" t="s">
        <v>11</v>
      </c>
      <c r="L6" s="43">
        <f t="array" ref="L6">MMULT(B6:G6,L9:L14)</f>
        <v>0.80000000959666795</v>
      </c>
      <c r="N6" s="2" t="s">
        <v>11</v>
      </c>
      <c r="O6" s="3">
        <v>0.49999901742211333</v>
      </c>
      <c r="P6" s="3">
        <v>0.59999998866979942</v>
      </c>
      <c r="Q6" s="3">
        <v>0.70000000020631692</v>
      </c>
      <c r="R6" s="3">
        <v>0.79503155361198263</v>
      </c>
    </row>
    <row r="7" spans="1:18">
      <c r="A7" s="2" t="s">
        <v>18</v>
      </c>
      <c r="B7" s="15">
        <f t="shared" ref="B7:H7" si="2">+B6*12</f>
        <v>5.8596752135678409</v>
      </c>
      <c r="C7" s="15">
        <f t="shared" si="2"/>
        <v>7.7592734386393172</v>
      </c>
      <c r="D7" s="15">
        <f t="shared" si="2"/>
        <v>9.5403768622403664</v>
      </c>
      <c r="E7" s="15">
        <f t="shared" si="2"/>
        <v>9.1213237043060751</v>
      </c>
      <c r="F7" s="15">
        <f t="shared" si="2"/>
        <v>5.2211582891126742</v>
      </c>
      <c r="G7" s="15">
        <f t="shared" si="2"/>
        <v>9.3551688204804329</v>
      </c>
      <c r="H7" s="72"/>
      <c r="K7" s="2" t="s">
        <v>10</v>
      </c>
      <c r="L7" s="43">
        <f t="array" ref="L7">MMULT(MMULT(TRANSPOSE(L9:L14),B8:G13),L9:L14)</f>
        <v>25.376863429504247</v>
      </c>
      <c r="N7" s="2" t="s">
        <v>10</v>
      </c>
      <c r="O7" s="3">
        <v>5.4576826106043336E-2</v>
      </c>
      <c r="P7" s="3">
        <v>0.43014261751345029</v>
      </c>
      <c r="Q7" s="3">
        <v>2.0331213651228666</v>
      </c>
      <c r="R7" s="3">
        <v>25.062634714583581</v>
      </c>
    </row>
    <row r="8" spans="1:18">
      <c r="A8" s="2" t="s">
        <v>8</v>
      </c>
      <c r="B8" s="58">
        <v>5.5720810434075153E-2</v>
      </c>
      <c r="C8" s="58">
        <v>2.7224940205060739E-2</v>
      </c>
      <c r="D8" s="58">
        <v>-2.3964967241844166E-2</v>
      </c>
      <c r="E8" s="58">
        <v>-6.0652418051732509E-3</v>
      </c>
      <c r="F8" s="58">
        <v>-1.9110549337838924E-2</v>
      </c>
      <c r="G8" s="58">
        <v>-0.10667867895504551</v>
      </c>
      <c r="K8" s="2" t="s">
        <v>7</v>
      </c>
      <c r="L8" s="44">
        <f>+L7^0.5</f>
        <v>5.0375453774139096</v>
      </c>
      <c r="N8" s="2" t="s">
        <v>7</v>
      </c>
      <c r="O8" s="3">
        <v>0.23361683609287096</v>
      </c>
      <c r="P8" s="3">
        <v>0.65585258824941017</v>
      </c>
      <c r="Q8" s="3">
        <v>1.4258756485482409</v>
      </c>
      <c r="R8" s="3">
        <v>5.0062595532576593</v>
      </c>
    </row>
    <row r="9" spans="1:18">
      <c r="A9" s="2"/>
      <c r="B9" s="58">
        <v>2.7224940205060739E-2</v>
      </c>
      <c r="C9" s="58">
        <v>1.011162176595499</v>
      </c>
      <c r="D9" s="58">
        <v>0.80291391107577093</v>
      </c>
      <c r="E9" s="58">
        <v>0.90570246969434587</v>
      </c>
      <c r="F9" s="58">
        <v>-0.27358821851073389</v>
      </c>
      <c r="G9" s="58">
        <v>-2.9716168156785714E-2</v>
      </c>
      <c r="K9" s="4" t="s">
        <v>1</v>
      </c>
      <c r="L9" s="47">
        <v>0</v>
      </c>
      <c r="N9" s="4" t="s">
        <v>1</v>
      </c>
      <c r="O9" s="3">
        <v>0.93318475392217348</v>
      </c>
      <c r="P9" s="3">
        <v>0.36740607412547632</v>
      </c>
      <c r="Q9" s="3">
        <v>0</v>
      </c>
      <c r="R9" s="3">
        <v>0</v>
      </c>
    </row>
    <row r="10" spans="1:18">
      <c r="A10" s="2"/>
      <c r="B10" s="58">
        <v>-2.3964967241844166E-2</v>
      </c>
      <c r="C10" s="58">
        <v>0.80291391107577093</v>
      </c>
      <c r="D10" s="58">
        <v>25.062586195214536</v>
      </c>
      <c r="E10" s="58">
        <v>10.77077224767797</v>
      </c>
      <c r="F10" s="58">
        <v>-0.7033089427881446</v>
      </c>
      <c r="G10" s="58">
        <v>5.8984511301840348</v>
      </c>
      <c r="K10" s="4" t="s">
        <v>2</v>
      </c>
      <c r="L10" s="47">
        <v>0</v>
      </c>
      <c r="N10" s="4" t="s">
        <v>2</v>
      </c>
      <c r="O10" s="3">
        <v>5.1341314116319405E-2</v>
      </c>
      <c r="P10" s="3">
        <v>0.53862496296302043</v>
      </c>
      <c r="Q10" s="3">
        <v>0.55267284669763805</v>
      </c>
      <c r="R10" s="3">
        <v>-9.9999999999753064E-7</v>
      </c>
    </row>
    <row r="11" spans="1:18">
      <c r="A11" s="2"/>
      <c r="B11" s="58">
        <v>-6.0652418051732509E-3</v>
      </c>
      <c r="C11" s="58">
        <v>0.90570246969434587</v>
      </c>
      <c r="D11" s="58">
        <v>10.77077224767797</v>
      </c>
      <c r="E11" s="58">
        <v>7.9294645167146642</v>
      </c>
      <c r="F11" s="58">
        <v>-0.61954833226713824</v>
      </c>
      <c r="G11" s="58">
        <v>2.9496912586003385</v>
      </c>
      <c r="K11" s="4" t="s">
        <v>3</v>
      </c>
      <c r="L11" s="47">
        <v>1.0062505505756787</v>
      </c>
      <c r="N11" s="4" t="s">
        <v>3</v>
      </c>
      <c r="O11" s="3">
        <v>0</v>
      </c>
      <c r="P11" s="3">
        <v>0</v>
      </c>
      <c r="Q11" s="3">
        <v>0</v>
      </c>
      <c r="R11" s="3">
        <v>1.0000010000000001</v>
      </c>
    </row>
    <row r="12" spans="1:18">
      <c r="A12" s="2" t="s">
        <v>0</v>
      </c>
      <c r="B12" s="58">
        <v>-1.9110549337838924E-2</v>
      </c>
      <c r="C12" s="58">
        <v>-0.27358821851073389</v>
      </c>
      <c r="D12" s="58">
        <v>-0.7033089427881446</v>
      </c>
      <c r="E12" s="58">
        <v>-0.61954833226713824</v>
      </c>
      <c r="F12" s="58">
        <v>6.7545621205808972</v>
      </c>
      <c r="G12" s="58">
        <v>7.5280525203259439</v>
      </c>
      <c r="K12" s="4" t="s">
        <v>4</v>
      </c>
      <c r="L12" s="47">
        <v>0</v>
      </c>
      <c r="N12" s="4" t="s">
        <v>4</v>
      </c>
      <c r="O12" s="3">
        <v>4.9795878127325962E-3</v>
      </c>
      <c r="P12" s="3">
        <v>4.8395052426796946E-2</v>
      </c>
      <c r="Q12" s="3">
        <v>0.31293363787746653</v>
      </c>
      <c r="R12" s="3">
        <v>0</v>
      </c>
    </row>
    <row r="13" spans="1:18">
      <c r="A13" s="2"/>
      <c r="B13" s="58">
        <v>-0.10667867895504551</v>
      </c>
      <c r="C13" s="58">
        <v>-2.9716168156785714E-2</v>
      </c>
      <c r="D13" s="58">
        <v>5.8984511301840348</v>
      </c>
      <c r="E13" s="58">
        <v>2.9496912586003385</v>
      </c>
      <c r="F13" s="58">
        <v>7.5280525203259439</v>
      </c>
      <c r="G13" s="58">
        <v>21.635848683650369</v>
      </c>
      <c r="K13" s="4" t="s">
        <v>5</v>
      </c>
      <c r="L13" s="47">
        <v>0</v>
      </c>
      <c r="N13" s="4" t="s">
        <v>5</v>
      </c>
      <c r="O13" s="3">
        <v>2.4527576067971493E-3</v>
      </c>
      <c r="P13" s="3">
        <v>0</v>
      </c>
      <c r="Q13" s="3">
        <v>0</v>
      </c>
      <c r="R13" s="3">
        <v>0</v>
      </c>
    </row>
    <row r="14" spans="1:18" ht="14.25" thickBot="1">
      <c r="A14" s="2"/>
      <c r="K14" s="4" t="s">
        <v>6</v>
      </c>
      <c r="L14" s="47">
        <v>-9.9999999997324451E-7</v>
      </c>
      <c r="N14" s="4" t="s">
        <v>6</v>
      </c>
      <c r="O14" s="3">
        <v>8.0415865419773361E-3</v>
      </c>
      <c r="P14" s="3">
        <v>4.5573910484706222E-2</v>
      </c>
      <c r="Q14" s="3">
        <v>0.13439351542489544</v>
      </c>
      <c r="R14" s="3">
        <v>0</v>
      </c>
    </row>
    <row r="15" spans="1:18">
      <c r="A15" s="38" t="s">
        <v>28</v>
      </c>
      <c r="B15" s="49" t="s">
        <v>20</v>
      </c>
      <c r="C15" s="49" t="s">
        <v>21</v>
      </c>
      <c r="D15" s="49" t="s">
        <v>22</v>
      </c>
      <c r="E15" s="49" t="s">
        <v>23</v>
      </c>
      <c r="F15" s="49" t="s">
        <v>24</v>
      </c>
      <c r="G15" s="49" t="s">
        <v>25</v>
      </c>
      <c r="H15" s="49"/>
      <c r="K15" s="4"/>
      <c r="L15" s="10"/>
      <c r="N15" s="4"/>
      <c r="O15" s="10"/>
    </row>
    <row r="16" spans="1:18">
      <c r="A16" s="2"/>
      <c r="B16" s="59">
        <v>1</v>
      </c>
      <c r="C16" s="59"/>
      <c r="D16" s="59"/>
      <c r="E16" s="59"/>
      <c r="F16" s="59"/>
      <c r="G16" s="59"/>
      <c r="H16" s="59"/>
      <c r="K16" s="4" t="s">
        <v>12</v>
      </c>
      <c r="L16" s="10">
        <f>+SUM(L9:L14)</f>
        <v>1.0062495505756788</v>
      </c>
      <c r="N16" s="4" t="s">
        <v>12</v>
      </c>
      <c r="O16" s="10">
        <v>1</v>
      </c>
      <c r="P16" s="3">
        <v>1</v>
      </c>
      <c r="Q16" s="3">
        <v>1</v>
      </c>
      <c r="R16" s="3">
        <v>1</v>
      </c>
    </row>
    <row r="17" spans="1:21">
      <c r="A17" s="2" t="s">
        <v>0</v>
      </c>
      <c r="B17" s="59">
        <v>0.11469587906889543</v>
      </c>
      <c r="C17" s="59">
        <v>1</v>
      </c>
      <c r="D17" s="59"/>
      <c r="E17" s="59"/>
      <c r="F17" s="59"/>
      <c r="G17" s="59"/>
      <c r="H17" s="59"/>
      <c r="L17" s="10"/>
      <c r="M17" s="10"/>
    </row>
    <row r="18" spans="1:21">
      <c r="A18" s="2"/>
      <c r="B18" s="59">
        <v>-2.0279403929734145E-2</v>
      </c>
      <c r="C18" s="59">
        <v>0.15949447104420222</v>
      </c>
      <c r="D18" s="59">
        <v>1</v>
      </c>
      <c r="E18" s="59"/>
      <c r="F18" s="59"/>
      <c r="G18" s="59"/>
      <c r="H18" s="59"/>
      <c r="M18" s="10"/>
    </row>
    <row r="19" spans="1:21">
      <c r="A19" s="2"/>
      <c r="B19" s="59">
        <v>-9.1246765266589317E-3</v>
      </c>
      <c r="C19" s="59">
        <v>0.31985505147796661</v>
      </c>
      <c r="D19" s="59">
        <v>0.76403274292876344</v>
      </c>
      <c r="E19" s="59">
        <v>1</v>
      </c>
      <c r="F19" s="59"/>
      <c r="G19" s="59"/>
      <c r="H19" s="59"/>
      <c r="M19" s="10"/>
    </row>
    <row r="20" spans="1:21" ht="14.25" thickBot="1">
      <c r="A20" s="2"/>
      <c r="B20" s="59">
        <v>-3.1150560027672421E-2</v>
      </c>
      <c r="C20" s="59">
        <v>-0.10468594634782777</v>
      </c>
      <c r="D20" s="59">
        <v>-5.4054841438995457E-2</v>
      </c>
      <c r="E20" s="59">
        <v>-8.4655399228084766E-2</v>
      </c>
      <c r="F20" s="59">
        <v>1</v>
      </c>
      <c r="G20" s="59"/>
      <c r="H20" s="59"/>
      <c r="L20" s="10"/>
      <c r="M20" s="10"/>
    </row>
    <row r="21" spans="1:21">
      <c r="A21" s="2"/>
      <c r="B21" s="59">
        <v>-9.7158756790873227E-2</v>
      </c>
      <c r="C21" s="59">
        <v>-6.3532424861846648E-3</v>
      </c>
      <c r="D21" s="59">
        <v>0.25330168339965115</v>
      </c>
      <c r="E21" s="59">
        <v>0.225199625225148</v>
      </c>
      <c r="F21" s="59">
        <v>0.6227261058421838</v>
      </c>
      <c r="G21" s="59">
        <v>1</v>
      </c>
      <c r="H21" s="59"/>
      <c r="K21" s="32" t="s">
        <v>16</v>
      </c>
      <c r="L21" s="33"/>
      <c r="M21" s="34"/>
    </row>
    <row r="22" spans="1:21" ht="14.25" thickBot="1">
      <c r="A22" s="2"/>
      <c r="B22" s="60"/>
      <c r="C22" s="60"/>
      <c r="D22" s="60"/>
      <c r="E22" s="60"/>
      <c r="F22" s="60"/>
      <c r="G22" s="60"/>
      <c r="H22" s="60"/>
      <c r="K22" s="19" t="s">
        <v>17</v>
      </c>
      <c r="L22" s="20"/>
      <c r="M22" s="21"/>
    </row>
    <row r="23" spans="1:21">
      <c r="K23" s="19"/>
      <c r="L23" s="20"/>
      <c r="M23" s="21"/>
      <c r="O23" s="20"/>
      <c r="P23" s="20"/>
      <c r="Q23" s="20"/>
      <c r="R23" s="20"/>
      <c r="S23" s="20"/>
      <c r="T23" s="20"/>
      <c r="U23" s="20"/>
    </row>
    <row r="24" spans="1:21">
      <c r="K24" s="40" t="s">
        <v>9</v>
      </c>
      <c r="L24" s="38">
        <v>0.8</v>
      </c>
      <c r="M24" s="21"/>
      <c r="O24" s="61"/>
      <c r="P24" s="61"/>
      <c r="Q24" s="61"/>
      <c r="R24" s="61"/>
      <c r="S24" s="61"/>
      <c r="T24" s="61"/>
      <c r="U24" s="61"/>
    </row>
    <row r="25" spans="1:21">
      <c r="A25" s="3">
        <v>196502</v>
      </c>
      <c r="B25" s="7">
        <v>0.7</v>
      </c>
      <c r="C25" s="8">
        <v>1.2839506172839688</v>
      </c>
      <c r="D25" s="9">
        <v>-1.2147459596493104</v>
      </c>
      <c r="E25" s="8">
        <v>0.45100099559455709</v>
      </c>
      <c r="F25" s="9">
        <v>0.56057128647370524</v>
      </c>
      <c r="G25" s="9">
        <v>0.74611726705106873</v>
      </c>
      <c r="H25" s="72"/>
      <c r="K25" s="40" t="s">
        <v>11</v>
      </c>
      <c r="L25" s="3">
        <v>0.79999998199697231</v>
      </c>
      <c r="M25" s="21"/>
      <c r="O25" s="1"/>
      <c r="P25" s="1"/>
      <c r="Q25" s="1"/>
      <c r="R25" s="1"/>
      <c r="S25" s="1"/>
      <c r="T25" s="1"/>
      <c r="U25" s="1"/>
    </row>
    <row r="26" spans="1:21">
      <c r="A26" s="3">
        <v>196503</v>
      </c>
      <c r="B26" s="7">
        <v>0.7</v>
      </c>
      <c r="C26" s="8">
        <v>1.4139444173573823</v>
      </c>
      <c r="D26" s="9">
        <v>-6.715141146278869</v>
      </c>
      <c r="E26" s="8">
        <v>-1.7725065816736105</v>
      </c>
      <c r="F26" s="9">
        <v>0.59984211478748339</v>
      </c>
      <c r="G26" s="9">
        <v>-0.76267310612250783</v>
      </c>
      <c r="H26" s="72"/>
      <c r="K26" s="40" t="s">
        <v>10</v>
      </c>
      <c r="L26" s="3">
        <v>2.9796409688816374</v>
      </c>
      <c r="M26" s="21"/>
      <c r="O26" s="1"/>
      <c r="P26" s="1"/>
      <c r="Q26" s="1"/>
      <c r="R26" s="1"/>
      <c r="S26" s="1"/>
      <c r="T26" s="1"/>
      <c r="U26" s="1"/>
    </row>
    <row r="27" spans="1:21" ht="14.25" thickBot="1">
      <c r="A27" s="3">
        <v>196504</v>
      </c>
      <c r="B27" s="7">
        <v>0.60833333333333328</v>
      </c>
      <c r="C27" s="8">
        <v>1.8269230769230704</v>
      </c>
      <c r="D27" s="9">
        <v>2.3498395231545288</v>
      </c>
      <c r="E27" s="8">
        <v>2.3409060173039125</v>
      </c>
      <c r="F27" s="9">
        <v>0.72324114164510356</v>
      </c>
      <c r="G27" s="9">
        <v>3.4910845352485134</v>
      </c>
      <c r="H27" s="72"/>
      <c r="K27" s="40" t="s">
        <v>7</v>
      </c>
      <c r="L27" s="3">
        <v>1.726163656459502</v>
      </c>
      <c r="M27" s="21"/>
      <c r="O27" s="1"/>
      <c r="P27" s="1"/>
      <c r="Q27" s="1"/>
      <c r="R27" s="1"/>
      <c r="S27" s="1"/>
      <c r="T27" s="1"/>
      <c r="U27" s="1"/>
    </row>
    <row r="28" spans="1:21">
      <c r="A28" s="3">
        <v>196505</v>
      </c>
      <c r="B28" s="7">
        <v>0.60833333333333328</v>
      </c>
      <c r="C28" s="8">
        <v>0.80264400377716427</v>
      </c>
      <c r="D28" s="9">
        <v>-5.4541382013663426</v>
      </c>
      <c r="E28" s="8">
        <v>-1.6789681754555594</v>
      </c>
      <c r="F28" s="9">
        <v>-0.22103683660460524</v>
      </c>
      <c r="G28" s="9">
        <v>-0.39570230891187091</v>
      </c>
      <c r="H28" s="72"/>
      <c r="K28" s="23" t="s">
        <v>1</v>
      </c>
      <c r="L28" s="63">
        <v>-0.41404992326165302</v>
      </c>
      <c r="M28" s="21"/>
      <c r="O28" s="1"/>
      <c r="P28" s="1"/>
      <c r="Q28" s="1"/>
      <c r="R28" s="1"/>
      <c r="S28" s="1"/>
      <c r="T28" s="1"/>
      <c r="U28" s="1"/>
    </row>
    <row r="29" spans="1:21">
      <c r="A29" s="3">
        <v>196506</v>
      </c>
      <c r="B29" s="7">
        <v>0.57833333333333337</v>
      </c>
      <c r="C29" s="8">
        <v>1.7798594847775018</v>
      </c>
      <c r="D29" s="9">
        <v>-1.5754560530679917</v>
      </c>
      <c r="E29" s="8">
        <v>0.65403777434964239</v>
      </c>
      <c r="F29" s="9">
        <v>0.19008933064847161</v>
      </c>
      <c r="G29" s="9">
        <v>-4.2314966982012399</v>
      </c>
      <c r="H29" s="72"/>
      <c r="J29" s="39"/>
      <c r="K29" s="23" t="s">
        <v>2</v>
      </c>
      <c r="L29" s="64">
        <v>1.3629790547018095</v>
      </c>
      <c r="M29" s="21"/>
      <c r="O29" s="1"/>
      <c r="P29" s="1"/>
      <c r="Q29" s="1"/>
      <c r="R29" s="1"/>
      <c r="S29" s="1"/>
      <c r="T29" s="1"/>
      <c r="U29" s="1"/>
    </row>
    <row r="30" spans="1:21">
      <c r="A30" s="3">
        <v>196507</v>
      </c>
      <c r="B30" s="7">
        <v>0.54749999999999999</v>
      </c>
      <c r="C30" s="8">
        <v>2.7151403589507517</v>
      </c>
      <c r="D30" s="9">
        <v>4.2122999157540031</v>
      </c>
      <c r="E30" s="8">
        <v>3.7610560636665884</v>
      </c>
      <c r="F30" s="9">
        <v>0.23490139985902536</v>
      </c>
      <c r="G30" s="9">
        <v>1.4397686593966019</v>
      </c>
      <c r="H30" s="72"/>
      <c r="K30" s="23" t="s">
        <v>3</v>
      </c>
      <c r="L30" s="64">
        <v>-3.6163779937744528E-2</v>
      </c>
      <c r="M30" s="21"/>
      <c r="O30" s="1"/>
      <c r="P30" s="1"/>
      <c r="Q30" s="1"/>
      <c r="R30" s="1"/>
      <c r="S30" s="1"/>
      <c r="T30" s="1"/>
      <c r="U30" s="1"/>
    </row>
    <row r="31" spans="1:21">
      <c r="A31" s="3">
        <v>196508</v>
      </c>
      <c r="B31" s="7">
        <v>0.54749999999999999</v>
      </c>
      <c r="C31" s="8">
        <v>1.2992831541218663</v>
      </c>
      <c r="D31" s="9">
        <v>11.895138006698236</v>
      </c>
      <c r="E31" s="8">
        <v>5.9833486411418804</v>
      </c>
      <c r="F31" s="9">
        <v>0.17985069950585811</v>
      </c>
      <c r="G31" s="9">
        <v>2.5049941391617621</v>
      </c>
      <c r="H31" s="72"/>
      <c r="K31" s="23" t="s">
        <v>4</v>
      </c>
      <c r="L31" s="64">
        <v>0.12497819750190543</v>
      </c>
      <c r="M31" s="21"/>
      <c r="O31" s="62"/>
      <c r="P31" s="20"/>
      <c r="Q31" s="20"/>
      <c r="R31" s="20"/>
      <c r="S31" s="20"/>
      <c r="T31" s="20"/>
      <c r="U31" s="20"/>
    </row>
    <row r="32" spans="1:21">
      <c r="A32" s="3">
        <v>196509</v>
      </c>
      <c r="B32" s="7">
        <v>0.51749999999999996</v>
      </c>
      <c r="C32" s="8">
        <v>0.79610791685094107</v>
      </c>
      <c r="D32" s="9">
        <v>-3.4678501393332617</v>
      </c>
      <c r="E32" s="8">
        <v>-0.84709920592365651</v>
      </c>
      <c r="F32" s="9">
        <v>0.15172700233267278</v>
      </c>
      <c r="G32" s="9">
        <v>2.8300087073973814</v>
      </c>
      <c r="H32" s="72"/>
      <c r="K32" s="23" t="s">
        <v>5</v>
      </c>
      <c r="L32" s="64">
        <v>-0.24397871228308946</v>
      </c>
      <c r="M32" s="21"/>
      <c r="O32" s="11"/>
    </row>
    <row r="33" spans="1:15" ht="14.25" thickBot="1">
      <c r="A33" s="3">
        <v>196510</v>
      </c>
      <c r="B33" s="7">
        <v>0.48666666666666664</v>
      </c>
      <c r="C33" s="8">
        <v>0.61430451952610987</v>
      </c>
      <c r="D33" s="9">
        <v>0.42767026622474447</v>
      </c>
      <c r="E33" s="8">
        <v>0.66341408421784831</v>
      </c>
      <c r="F33" s="9">
        <v>0.27234859501578645</v>
      </c>
      <c r="G33" s="9">
        <v>2.5507674147741697</v>
      </c>
      <c r="H33" s="72"/>
      <c r="K33" s="35" t="s">
        <v>6</v>
      </c>
      <c r="L33" s="65">
        <v>0.2062351632787717</v>
      </c>
      <c r="M33" s="21"/>
      <c r="O33" s="11"/>
    </row>
    <row r="34" spans="1:15">
      <c r="A34" s="3">
        <v>196511</v>
      </c>
      <c r="B34" s="7">
        <v>0.48666666666666664</v>
      </c>
      <c r="C34" s="8">
        <v>-0.13083296990842319</v>
      </c>
      <c r="D34" s="9">
        <v>6.8561694879165413</v>
      </c>
      <c r="E34" s="8">
        <v>2.8375051169379928</v>
      </c>
      <c r="F34" s="9">
        <v>-0.15726549478956095</v>
      </c>
      <c r="G34" s="9">
        <v>-0.27481063475792589</v>
      </c>
      <c r="H34" s="72"/>
      <c r="K34" s="27"/>
      <c r="L34" s="20"/>
      <c r="M34" s="21"/>
      <c r="O34" s="11"/>
    </row>
    <row r="35" spans="1:15">
      <c r="A35" s="3">
        <v>196512</v>
      </c>
      <c r="B35" s="7">
        <v>0.48666666666666664</v>
      </c>
      <c r="C35" s="8">
        <v>0.13100436681223737</v>
      </c>
      <c r="D35" s="9">
        <v>5.2904254259240835</v>
      </c>
      <c r="E35" s="8">
        <v>2.3654884291178679</v>
      </c>
      <c r="F35" s="9">
        <v>-0.27908980385648019</v>
      </c>
      <c r="G35" s="9">
        <v>1.0918689149768137</v>
      </c>
      <c r="H35" s="72"/>
      <c r="K35" s="23" t="s">
        <v>12</v>
      </c>
      <c r="L35" s="26">
        <f>+SUM(L28:L33)</f>
        <v>0.99999999999999967</v>
      </c>
      <c r="M35" s="21"/>
      <c r="O35" s="11"/>
    </row>
    <row r="36" spans="1:15">
      <c r="A36" s="3">
        <v>196601</v>
      </c>
      <c r="B36" s="7">
        <v>0.48666666666666664</v>
      </c>
      <c r="C36" s="8">
        <v>0.61055385957260455</v>
      </c>
      <c r="D36" s="9">
        <v>2.3183194549583508</v>
      </c>
      <c r="E36" s="8">
        <v>1.4569973896321704</v>
      </c>
      <c r="F36" s="9">
        <v>0.10216580766515584</v>
      </c>
      <c r="G36" s="9">
        <v>0.9594125543839972</v>
      </c>
      <c r="H36" s="72"/>
      <c r="K36" s="24"/>
      <c r="L36" s="25"/>
      <c r="M36" s="21"/>
      <c r="O36" s="11"/>
    </row>
    <row r="37" spans="1:15" ht="14.25" thickBot="1">
      <c r="A37" s="3">
        <v>196602</v>
      </c>
      <c r="B37" s="7">
        <v>0.48666666666666664</v>
      </c>
      <c r="C37" s="8">
        <v>0.78023407022107527</v>
      </c>
      <c r="D37" s="9">
        <v>1.8403773235919907</v>
      </c>
      <c r="E37" s="8">
        <v>1.3771577842042886</v>
      </c>
      <c r="F37" s="9">
        <v>-0.38961019749247161</v>
      </c>
      <c r="G37" s="9">
        <v>-0.78032366889102966</v>
      </c>
      <c r="H37" s="72"/>
      <c r="K37" s="27"/>
      <c r="L37" s="20"/>
      <c r="M37" s="21"/>
      <c r="O37" s="11"/>
    </row>
    <row r="38" spans="1:15" ht="14.25" thickBot="1">
      <c r="A38" s="3">
        <v>196603</v>
      </c>
      <c r="B38" s="7">
        <v>0.48666666666666664</v>
      </c>
      <c r="C38" s="8">
        <v>0.68817204301074852</v>
      </c>
      <c r="D38" s="9">
        <v>3.4961859789320648</v>
      </c>
      <c r="E38" s="8">
        <v>2.0086252724557374</v>
      </c>
      <c r="F38" s="9">
        <v>1.1613402813084701</v>
      </c>
      <c r="G38" s="9">
        <v>-1.6525294752182649</v>
      </c>
      <c r="H38" s="72"/>
      <c r="K38" s="28" t="s">
        <v>13</v>
      </c>
      <c r="L38" s="66">
        <f>L25/L26</f>
        <v>0.26848871738303426</v>
      </c>
      <c r="M38" s="21"/>
      <c r="O38" s="11"/>
    </row>
    <row r="39" spans="1:15">
      <c r="A39" s="3">
        <v>196604</v>
      </c>
      <c r="B39" s="7">
        <v>0.48666666666666664</v>
      </c>
      <c r="C39" s="8">
        <v>0.64075181546348059</v>
      </c>
      <c r="D39" s="9">
        <v>-0.9212950776520068</v>
      </c>
      <c r="E39" s="8">
        <v>0.11421238387921689</v>
      </c>
      <c r="F39" s="9">
        <v>-6.5019063377838665E-2</v>
      </c>
      <c r="G39" s="9">
        <v>2.0300109415938206</v>
      </c>
      <c r="H39" s="72"/>
      <c r="K39" s="24"/>
      <c r="L39" s="25"/>
      <c r="M39" s="21"/>
      <c r="O39" s="11"/>
    </row>
    <row r="40" spans="1:15" ht="14.25" thickBot="1">
      <c r="A40" s="3">
        <v>196605</v>
      </c>
      <c r="B40" s="7">
        <v>0.48666666666666664</v>
      </c>
      <c r="C40" s="8">
        <v>0.63667232597623968</v>
      </c>
      <c r="D40" s="9">
        <v>-2.3113708820403867</v>
      </c>
      <c r="E40" s="8">
        <v>-0.47415342495275681</v>
      </c>
      <c r="F40" s="9">
        <v>-5.7043083318541785E-2</v>
      </c>
      <c r="G40" s="9">
        <v>-4.4469088862935271</v>
      </c>
      <c r="H40" s="72"/>
      <c r="K40" s="40" t="s">
        <v>29</v>
      </c>
      <c r="L40" s="38"/>
      <c r="M40" s="21"/>
      <c r="O40" s="11"/>
    </row>
    <row r="41" spans="1:15">
      <c r="A41" s="3">
        <v>196606</v>
      </c>
      <c r="B41" s="7">
        <v>0.48666666666666664</v>
      </c>
      <c r="C41" s="8">
        <v>0.75917334458035501</v>
      </c>
      <c r="D41" s="9">
        <v>-0.75242498413561343</v>
      </c>
      <c r="E41" s="8">
        <v>0.2700957953899949</v>
      </c>
      <c r="F41" s="9">
        <v>0.15202245481959642</v>
      </c>
      <c r="G41" s="9">
        <v>-1.1384699343066389</v>
      </c>
      <c r="H41" s="72"/>
      <c r="K41" s="23" t="s">
        <v>1</v>
      </c>
      <c r="L41" s="67"/>
      <c r="M41" s="21"/>
      <c r="N41" s="45"/>
      <c r="O41" s="11"/>
    </row>
    <row r="42" spans="1:15">
      <c r="A42" s="3">
        <v>196607</v>
      </c>
      <c r="B42" s="7">
        <v>0.48666666666666664</v>
      </c>
      <c r="C42" s="8">
        <v>1.0883214734198399</v>
      </c>
      <c r="D42" s="9">
        <v>2.4113993423456437</v>
      </c>
      <c r="E42" s="8">
        <v>1.838167995459274</v>
      </c>
      <c r="F42" s="9">
        <v>4.4574446356955552E-2</v>
      </c>
      <c r="G42" s="9">
        <v>-0.96197408753310432</v>
      </c>
      <c r="H42" s="72"/>
      <c r="K42" s="23" t="s">
        <v>2</v>
      </c>
      <c r="L42" s="68"/>
      <c r="M42" s="21"/>
      <c r="N42" s="45"/>
      <c r="O42" s="11"/>
    </row>
    <row r="43" spans="1:15">
      <c r="A43" s="3">
        <v>196608</v>
      </c>
      <c r="B43" s="7">
        <v>0.48666666666666664</v>
      </c>
      <c r="C43" s="8">
        <v>0.86956521739129933</v>
      </c>
      <c r="D43" s="9">
        <v>-1.2665001783803032</v>
      </c>
      <c r="E43" s="8">
        <v>0.13260187673279711</v>
      </c>
      <c r="F43" s="9">
        <v>-0.30381420217008381</v>
      </c>
      <c r="G43" s="9">
        <v>-6.3209267732203331</v>
      </c>
      <c r="H43" s="72"/>
      <c r="K43" s="23" t="s">
        <v>3</v>
      </c>
      <c r="L43" s="68"/>
      <c r="M43" s="21"/>
      <c r="N43" s="45"/>
      <c r="O43" s="11"/>
    </row>
    <row r="44" spans="1:15">
      <c r="A44" s="3">
        <v>196609</v>
      </c>
      <c r="B44" s="7">
        <v>0.48666666666666664</v>
      </c>
      <c r="C44" s="8">
        <v>0.61576354679804268</v>
      </c>
      <c r="D44" s="9">
        <v>-0.84010840108401652</v>
      </c>
      <c r="E44" s="8">
        <v>0.13051934457044206</v>
      </c>
      <c r="F44" s="9">
        <v>1.4308162532531556</v>
      </c>
      <c r="G44" s="9">
        <v>-0.53533698510377659</v>
      </c>
      <c r="H44" s="72"/>
      <c r="K44" s="23" t="s">
        <v>4</v>
      </c>
      <c r="L44" s="68"/>
      <c r="M44" s="21"/>
      <c r="N44" s="45"/>
      <c r="O44" s="11"/>
    </row>
    <row r="45" spans="1:15">
      <c r="A45" s="3">
        <v>196610</v>
      </c>
      <c r="B45" s="7">
        <v>0.48666666666666664</v>
      </c>
      <c r="C45" s="8">
        <v>0.53039575683393458</v>
      </c>
      <c r="D45" s="9">
        <v>-0.5739273025416769</v>
      </c>
      <c r="E45" s="8">
        <v>0.18152125687790885</v>
      </c>
      <c r="F45" s="9">
        <v>1.2603455580323626</v>
      </c>
      <c r="G45" s="9">
        <v>3.9037606591981366</v>
      </c>
      <c r="H45" s="72"/>
      <c r="K45" s="23" t="s">
        <v>5</v>
      </c>
      <c r="L45" s="68"/>
      <c r="M45" s="21"/>
      <c r="N45" s="45"/>
      <c r="O45" s="11"/>
    </row>
    <row r="46" spans="1:15" ht="14.25" thickBot="1">
      <c r="A46" s="3">
        <v>196611</v>
      </c>
      <c r="B46" s="7">
        <v>0.48666666666666664</v>
      </c>
      <c r="C46" s="8">
        <v>0.60876623376622252</v>
      </c>
      <c r="D46" s="9">
        <v>-2.2173355323437782</v>
      </c>
      <c r="E46" s="8">
        <v>-0.45452357672384902</v>
      </c>
      <c r="F46" s="9">
        <v>6.9597551833907756E-2</v>
      </c>
      <c r="G46" s="9">
        <v>1.0152403224146094</v>
      </c>
      <c r="H46" s="72"/>
      <c r="K46" s="35" t="s">
        <v>6</v>
      </c>
      <c r="L46" s="69"/>
      <c r="M46" s="21"/>
      <c r="N46" s="45"/>
      <c r="O46" s="11"/>
    </row>
    <row r="47" spans="1:15">
      <c r="A47" s="3">
        <v>196612</v>
      </c>
      <c r="B47" s="7">
        <v>0.48666666666666664</v>
      </c>
      <c r="C47" s="8">
        <v>0.68576038725292054</v>
      </c>
      <c r="D47" s="9">
        <v>4.3946776611694105</v>
      </c>
      <c r="E47" s="8">
        <v>2.385308841511903</v>
      </c>
      <c r="F47" s="9">
        <v>2.0122729439269049</v>
      </c>
      <c r="G47" s="9">
        <v>2.9647277052549544E-2</v>
      </c>
      <c r="H47" s="72"/>
      <c r="K47" s="27"/>
      <c r="L47" s="26"/>
      <c r="M47" s="21"/>
      <c r="O47" s="11"/>
    </row>
    <row r="48" spans="1:15" ht="14.25" thickBot="1">
      <c r="A48" s="3">
        <v>196701</v>
      </c>
      <c r="B48" s="7">
        <v>0.48666666666666664</v>
      </c>
      <c r="C48" s="8">
        <v>0.64102564102563875</v>
      </c>
      <c r="D48" s="9">
        <v>2.0734224934925161</v>
      </c>
      <c r="E48" s="8">
        <v>1.3756669275462032</v>
      </c>
      <c r="F48" s="9">
        <v>1.0594822751930963</v>
      </c>
      <c r="G48" s="9">
        <v>7.338762135027971</v>
      </c>
      <c r="H48" s="72"/>
      <c r="K48" s="29"/>
      <c r="L48" s="30"/>
      <c r="M48" s="31"/>
      <c r="O48" s="11"/>
    </row>
    <row r="49" spans="1:15">
      <c r="A49" s="3">
        <v>196702</v>
      </c>
      <c r="B49" s="7">
        <v>0.48666666666666664</v>
      </c>
      <c r="C49" s="8">
        <v>0.59713375796177637</v>
      </c>
      <c r="D49" s="9">
        <v>1.3717903622933569</v>
      </c>
      <c r="E49" s="8">
        <v>1.0487505259710996</v>
      </c>
      <c r="F49" s="9">
        <v>-0.34268477095920025</v>
      </c>
      <c r="G49" s="9">
        <v>0.74068452687674691</v>
      </c>
      <c r="H49" s="72"/>
      <c r="L49" s="10"/>
      <c r="M49" s="10"/>
      <c r="O49" s="11"/>
    </row>
    <row r="50" spans="1:15">
      <c r="A50" s="3">
        <v>196703</v>
      </c>
      <c r="B50" s="7">
        <v>0.51749999999999996</v>
      </c>
      <c r="C50" s="8">
        <v>0.47487138899882098</v>
      </c>
      <c r="D50" s="9">
        <v>-2.3681471200555193</v>
      </c>
      <c r="E50" s="8">
        <v>-0.61387669422709945</v>
      </c>
      <c r="F50" s="9">
        <v>0.96279324902258634</v>
      </c>
      <c r="G50" s="9">
        <v>3.4467398705174088</v>
      </c>
      <c r="H50" s="72"/>
      <c r="L50" s="10"/>
      <c r="M50" s="10"/>
      <c r="O50" s="11"/>
    </row>
    <row r="51" spans="1:15">
      <c r="A51" s="3">
        <v>196704</v>
      </c>
      <c r="B51" s="7">
        <v>0.48666666666666664</v>
      </c>
      <c r="C51" s="8">
        <v>0.51201260338715748</v>
      </c>
      <c r="D51" s="9">
        <v>-0.3998223011994706</v>
      </c>
      <c r="E51" s="8">
        <v>0.24168950686712665</v>
      </c>
      <c r="F51" s="9">
        <v>-0.33370571925543557</v>
      </c>
      <c r="G51" s="9">
        <v>3.6295854322730201</v>
      </c>
      <c r="H51" s="72"/>
      <c r="L51" s="10"/>
      <c r="M51" s="10"/>
      <c r="O51" s="11"/>
    </row>
    <row r="52" spans="1:15">
      <c r="A52" s="3">
        <v>196705</v>
      </c>
      <c r="B52" s="7">
        <v>0.48666666666666664</v>
      </c>
      <c r="C52" s="8">
        <v>0.23510971786833146</v>
      </c>
      <c r="D52" s="9">
        <v>4.9063336306868877</v>
      </c>
      <c r="E52" s="8">
        <v>2.2782387943527307</v>
      </c>
      <c r="F52" s="9">
        <v>9.7311269857077873E-2</v>
      </c>
      <c r="G52" s="9">
        <v>-3.8245007397914241</v>
      </c>
      <c r="H52" s="72"/>
      <c r="L52" s="10"/>
      <c r="M52" s="10"/>
      <c r="O52" s="11"/>
    </row>
    <row r="53" spans="1:15">
      <c r="A53" s="3">
        <v>196706</v>
      </c>
      <c r="B53" s="7">
        <v>0.51749999999999996</v>
      </c>
      <c r="C53" s="8">
        <v>0.54730258014072941</v>
      </c>
      <c r="D53" s="9">
        <v>-0.76530612244897211</v>
      </c>
      <c r="E53" s="8">
        <v>0.1130212421092715</v>
      </c>
      <c r="F53" s="9">
        <v>-0.82314062702111013</v>
      </c>
      <c r="G53" s="9">
        <v>2.0248275303760703</v>
      </c>
      <c r="H53" s="72"/>
      <c r="L53" s="10"/>
      <c r="M53" s="10"/>
      <c r="O53" s="11"/>
    </row>
    <row r="54" spans="1:15">
      <c r="A54" s="3">
        <v>196707</v>
      </c>
      <c r="B54" s="7">
        <v>0.51749999999999996</v>
      </c>
      <c r="C54" s="8">
        <v>0.58320373250388968</v>
      </c>
      <c r="D54" s="9">
        <v>-0.68551842330762947</v>
      </c>
      <c r="E54" s="8">
        <v>0.17232147872637327</v>
      </c>
      <c r="F54" s="9">
        <v>0.38554925039132876</v>
      </c>
      <c r="G54" s="9">
        <v>4.2656866496820642</v>
      </c>
      <c r="H54" s="72"/>
      <c r="L54" s="10"/>
      <c r="M54" s="10"/>
      <c r="O54" s="11"/>
    </row>
    <row r="55" spans="1:15">
      <c r="A55" s="3">
        <v>196708</v>
      </c>
      <c r="B55" s="7">
        <v>0.54749999999999999</v>
      </c>
      <c r="C55" s="8">
        <v>0.30923850019326515</v>
      </c>
      <c r="D55" s="9">
        <v>-8.1535806729939644</v>
      </c>
      <c r="E55" s="8">
        <v>-3.169030359005597</v>
      </c>
      <c r="F55" s="9">
        <v>0.1099578847580775</v>
      </c>
      <c r="G55" s="9">
        <v>-0.52900517189235774</v>
      </c>
      <c r="H55" s="72"/>
      <c r="L55" s="10"/>
      <c r="M55" s="10"/>
      <c r="O55" s="11"/>
    </row>
    <row r="56" spans="1:15">
      <c r="A56" s="3">
        <v>196709</v>
      </c>
      <c r="B56" s="7">
        <v>0.57833333333333337</v>
      </c>
      <c r="C56" s="8">
        <v>0.11560693641619046</v>
      </c>
      <c r="D56" s="9">
        <v>-2.1324565523719974</v>
      </c>
      <c r="E56" s="8">
        <v>-0.77176164686538007</v>
      </c>
      <c r="F56" s="9">
        <v>0.16298271756907012</v>
      </c>
      <c r="G56" s="9">
        <v>2.8895800827231124</v>
      </c>
      <c r="H56" s="72"/>
      <c r="L56" s="10"/>
      <c r="M56" s="10"/>
      <c r="O56" s="11"/>
    </row>
    <row r="57" spans="1:15">
      <c r="A57" s="3">
        <v>196710</v>
      </c>
      <c r="B57" s="7">
        <v>0.57833333333333337</v>
      </c>
      <c r="C57" s="8">
        <v>0.2694380292532772</v>
      </c>
      <c r="D57" s="9">
        <v>3.3979650604722522</v>
      </c>
      <c r="E57" s="8">
        <v>1.6675436048382883</v>
      </c>
      <c r="F57" s="9">
        <v>-0.91999289094961889</v>
      </c>
      <c r="G57" s="9">
        <v>-2.3012067373293252</v>
      </c>
      <c r="H57" s="72"/>
      <c r="L57" s="10"/>
      <c r="M57" s="10"/>
      <c r="O57" s="11"/>
    </row>
    <row r="58" spans="1:15">
      <c r="A58" s="3">
        <v>196711</v>
      </c>
      <c r="B58" s="7">
        <v>0.57833333333333337</v>
      </c>
      <c r="C58" s="8">
        <v>0.23032629558541462</v>
      </c>
      <c r="D58" s="9">
        <v>-6.0712959524693577</v>
      </c>
      <c r="E58" s="8">
        <v>-2.3485355687198899</v>
      </c>
      <c r="F58" s="9">
        <v>-1.6312410454287467</v>
      </c>
      <c r="G58" s="9">
        <v>0.61056600158635121</v>
      </c>
      <c r="H58" s="72"/>
      <c r="L58" s="10"/>
      <c r="M58" s="10"/>
      <c r="O58" s="11"/>
    </row>
    <row r="59" spans="1:15">
      <c r="A59" s="3">
        <v>196712</v>
      </c>
      <c r="B59" s="7">
        <v>0.60833333333333328</v>
      </c>
      <c r="C59" s="8">
        <v>0.49789352738414117</v>
      </c>
      <c r="D59" s="9">
        <v>-0.28661790867761106</v>
      </c>
      <c r="E59" s="8">
        <v>0.27926086359580127</v>
      </c>
      <c r="F59" s="9">
        <v>0.64373270299424223</v>
      </c>
      <c r="G59" s="9">
        <v>2.6600882502542911</v>
      </c>
      <c r="H59" s="72"/>
      <c r="L59" s="10"/>
      <c r="M59" s="10"/>
      <c r="O59" s="11"/>
    </row>
    <row r="60" spans="1:15">
      <c r="A60" s="3">
        <v>196801</v>
      </c>
      <c r="B60" s="7">
        <v>0.63916666666666666</v>
      </c>
      <c r="C60" s="8">
        <v>0.30487804878049918</v>
      </c>
      <c r="D60" s="9">
        <v>2.4977698483496846</v>
      </c>
      <c r="E60" s="8">
        <v>1.313783097295157</v>
      </c>
      <c r="F60" s="9">
        <v>1.4401175157195576</v>
      </c>
      <c r="G60" s="9">
        <v>-3.2782263366807327</v>
      </c>
      <c r="H60" s="72"/>
      <c r="L60" s="10"/>
      <c r="M60" s="10"/>
      <c r="O60" s="11"/>
    </row>
    <row r="61" spans="1:15">
      <c r="A61" s="3">
        <v>196802</v>
      </c>
      <c r="B61" s="7">
        <v>0.63916666666666666</v>
      </c>
      <c r="C61" s="8">
        <v>0.94984802431610227</v>
      </c>
      <c r="D61" s="9">
        <v>1.8276762402088753</v>
      </c>
      <c r="E61" s="8">
        <v>1.493212186652078</v>
      </c>
      <c r="F61" s="9">
        <v>9.3602922695386712E-2</v>
      </c>
      <c r="G61" s="9">
        <v>-2.4858479360655159</v>
      </c>
      <c r="H61" s="72"/>
      <c r="L61" s="10"/>
      <c r="M61" s="10"/>
      <c r="O61" s="11"/>
    </row>
    <row r="62" spans="1:15">
      <c r="A62" s="3">
        <v>196803</v>
      </c>
      <c r="B62" s="7">
        <v>0.66916666666666658</v>
      </c>
      <c r="C62" s="8">
        <v>0.37636432066241454</v>
      </c>
      <c r="D62" s="9">
        <v>0.73124406457738544</v>
      </c>
      <c r="E62" s="8">
        <v>0.62095847125700243</v>
      </c>
      <c r="F62" s="9">
        <v>-0.22792956233267891</v>
      </c>
      <c r="G62" s="9">
        <v>0.84781384829925699</v>
      </c>
      <c r="H62" s="72"/>
      <c r="L62" s="10"/>
      <c r="M62" s="10"/>
      <c r="O62" s="11"/>
    </row>
    <row r="63" spans="1:15">
      <c r="A63" s="3">
        <v>196804</v>
      </c>
      <c r="B63" s="7">
        <v>0.66916666666666658</v>
      </c>
      <c r="C63" s="8">
        <v>0.41244844394450197</v>
      </c>
      <c r="D63" s="9">
        <v>4.3367587442255218</v>
      </c>
      <c r="E63" s="8">
        <v>2.1652887284656059</v>
      </c>
      <c r="F63" s="9">
        <v>1.128121913255838</v>
      </c>
      <c r="G63" s="9">
        <v>7.4751864719475618</v>
      </c>
      <c r="H63" s="72"/>
      <c r="L63" s="10"/>
      <c r="M63" s="10"/>
      <c r="O63" s="11"/>
    </row>
    <row r="64" spans="1:15">
      <c r="A64" s="3">
        <v>196805</v>
      </c>
      <c r="B64" s="7">
        <v>0.66916666666666658</v>
      </c>
      <c r="C64" s="8">
        <v>0.70948469006719694</v>
      </c>
      <c r="D64" s="9">
        <v>1.5360983102918668</v>
      </c>
      <c r="E64" s="8">
        <v>1.1983674229338421</v>
      </c>
      <c r="F64" s="9">
        <v>0.48631425758703806</v>
      </c>
      <c r="G64" s="9">
        <v>1.7148139729504708</v>
      </c>
      <c r="H64" s="72"/>
      <c r="L64" s="10"/>
      <c r="M64" s="10"/>
      <c r="O64" s="11"/>
    </row>
    <row r="65" spans="1:15">
      <c r="A65" s="3">
        <v>196806</v>
      </c>
      <c r="B65" s="7">
        <v>0.66916666666666658</v>
      </c>
      <c r="C65" s="8">
        <v>0.70448646644420965</v>
      </c>
      <c r="D65" s="9">
        <v>4.6364688084008066</v>
      </c>
      <c r="E65" s="8">
        <v>2.5005453253004384</v>
      </c>
      <c r="F65" s="9">
        <v>0.77311884849459844</v>
      </c>
      <c r="G65" s="9">
        <v>0.73766253407780735</v>
      </c>
      <c r="H65" s="72"/>
      <c r="L65" s="10"/>
      <c r="M65" s="10"/>
      <c r="O65" s="11"/>
    </row>
    <row r="66" spans="1:15">
      <c r="A66" s="3">
        <v>196807</v>
      </c>
      <c r="B66" s="7">
        <v>0.7</v>
      </c>
      <c r="C66" s="8">
        <v>2.0250368188512446</v>
      </c>
      <c r="D66" s="9">
        <v>5.1964619833305026</v>
      </c>
      <c r="E66" s="8">
        <v>3.6815954004331686</v>
      </c>
      <c r="F66" s="9">
        <v>0.6983716629609884</v>
      </c>
      <c r="G66" s="9">
        <v>-1.9028139617136086</v>
      </c>
      <c r="H66" s="72"/>
      <c r="L66" s="10"/>
      <c r="M66" s="10"/>
      <c r="O66" s="11"/>
    </row>
    <row r="67" spans="1:15">
      <c r="A67" s="3">
        <v>196808</v>
      </c>
      <c r="B67" s="7">
        <v>0.66916666666666658</v>
      </c>
      <c r="C67" s="8">
        <v>1.2269938650306678</v>
      </c>
      <c r="D67" s="9">
        <v>5.9503597703937317</v>
      </c>
      <c r="E67" s="8">
        <v>3.4278972057738439</v>
      </c>
      <c r="F67" s="9">
        <v>0.44234785544398353</v>
      </c>
      <c r="G67" s="9">
        <v>1.3582433526449096</v>
      </c>
      <c r="H67" s="72"/>
      <c r="L67" s="10"/>
      <c r="M67" s="10"/>
      <c r="O67" s="11"/>
    </row>
    <row r="68" spans="1:15">
      <c r="A68" s="3">
        <v>196809</v>
      </c>
      <c r="B68" s="7">
        <v>0.66916666666666658</v>
      </c>
      <c r="C68" s="8">
        <v>0.53475935828877219</v>
      </c>
      <c r="D68" s="9">
        <v>8.195345288057986</v>
      </c>
      <c r="E68" s="8">
        <v>3.877921065066301</v>
      </c>
      <c r="F68" s="9">
        <v>-0.16428997777107485</v>
      </c>
      <c r="G68" s="9">
        <v>3.3594492643240632</v>
      </c>
      <c r="H68" s="72"/>
      <c r="L68" s="10"/>
      <c r="M68" s="10"/>
      <c r="O68" s="11"/>
    </row>
    <row r="69" spans="1:15">
      <c r="A69" s="3">
        <v>196810</v>
      </c>
      <c r="B69" s="7">
        <v>0.63916666666666666</v>
      </c>
      <c r="C69" s="8">
        <v>-7.0921985815597388E-2</v>
      </c>
      <c r="D69" s="9">
        <v>-5.8537273432540999</v>
      </c>
      <c r="E69" s="8">
        <v>-2.4725268840608452</v>
      </c>
      <c r="F69" s="9">
        <v>-0.31744393682659011</v>
      </c>
      <c r="G69" s="9">
        <v>0.52820623704631675</v>
      </c>
      <c r="H69" s="72"/>
      <c r="L69" s="10"/>
      <c r="M69" s="10"/>
      <c r="O69" s="11"/>
    </row>
    <row r="70" spans="1:15">
      <c r="A70" s="3">
        <v>196811</v>
      </c>
      <c r="B70" s="7">
        <v>0.60833333333333328</v>
      </c>
      <c r="C70" s="8">
        <v>-0.10645848119233969</v>
      </c>
      <c r="D70" s="9">
        <v>-1.0937148850101219</v>
      </c>
      <c r="E70" s="8">
        <v>-0.49323054986996778</v>
      </c>
      <c r="F70" s="9">
        <v>-0.74525787774199115</v>
      </c>
      <c r="G70" s="9">
        <v>4.548879509433938</v>
      </c>
      <c r="H70" s="72"/>
      <c r="L70" s="10"/>
      <c r="M70" s="10"/>
      <c r="O70" s="11"/>
    </row>
    <row r="71" spans="1:15">
      <c r="A71" s="3">
        <v>196812</v>
      </c>
      <c r="B71" s="7">
        <v>0.63916666666666666</v>
      </c>
      <c r="C71" s="8">
        <v>0.67495559502663838</v>
      </c>
      <c r="D71" s="9">
        <v>-0.54533060668029432</v>
      </c>
      <c r="E71" s="8">
        <v>0.29703583700871206</v>
      </c>
      <c r="F71" s="9">
        <v>-0.97408828380474677</v>
      </c>
      <c r="G71" s="9">
        <v>-3.2007460573162341</v>
      </c>
      <c r="H71" s="72"/>
      <c r="L71" s="10"/>
      <c r="M71" s="10"/>
      <c r="O71" s="11"/>
    </row>
    <row r="72" spans="1:15">
      <c r="A72" s="3">
        <v>196901</v>
      </c>
      <c r="B72" s="7">
        <v>0.60833333333333328</v>
      </c>
      <c r="C72" s="8">
        <v>0.49400141143260967</v>
      </c>
      <c r="D72" s="9">
        <v>5.8335237224887537</v>
      </c>
      <c r="E72" s="8">
        <v>2.8540406131259162</v>
      </c>
      <c r="F72" s="9">
        <v>-0.33821787245041179</v>
      </c>
      <c r="G72" s="9">
        <v>-0.59207350779097911</v>
      </c>
      <c r="H72" s="72"/>
      <c r="L72" s="10"/>
      <c r="M72" s="10"/>
      <c r="O72" s="11"/>
    </row>
    <row r="73" spans="1:15">
      <c r="A73" s="3">
        <v>196902</v>
      </c>
      <c r="B73" s="7">
        <v>0.60833333333333328</v>
      </c>
      <c r="C73" s="8">
        <v>0.63202247191012084</v>
      </c>
      <c r="D73" s="9">
        <v>-2.3602216305677493</v>
      </c>
      <c r="E73" s="8">
        <v>-0.49805565929189827</v>
      </c>
      <c r="F73" s="9">
        <v>0.33104253934962735</v>
      </c>
      <c r="G73" s="9">
        <v>-3.9235511093116986</v>
      </c>
      <c r="H73" s="72"/>
      <c r="L73" s="10"/>
      <c r="M73" s="10"/>
      <c r="O73" s="11"/>
    </row>
    <row r="74" spans="1:15">
      <c r="A74" s="3">
        <v>196903</v>
      </c>
      <c r="B74" s="7">
        <v>0.63916666666666666</v>
      </c>
      <c r="C74" s="8">
        <v>0.34891835310537633</v>
      </c>
      <c r="D74" s="9">
        <v>5.3062126906920026</v>
      </c>
      <c r="E74" s="8">
        <v>2.5281124519754203</v>
      </c>
      <c r="F74" s="9">
        <v>0.25580791993225543</v>
      </c>
      <c r="G74" s="9">
        <v>3.0946993351749619</v>
      </c>
      <c r="H74" s="72"/>
      <c r="L74" s="10"/>
      <c r="M74" s="10"/>
      <c r="O74" s="11"/>
    </row>
    <row r="75" spans="1:15">
      <c r="A75" s="3">
        <v>196904</v>
      </c>
      <c r="B75" s="7">
        <v>0.60833333333333328</v>
      </c>
      <c r="C75" s="8">
        <v>0.69541029207231819</v>
      </c>
      <c r="D75" s="9">
        <v>2.8273497095668176</v>
      </c>
      <c r="E75" s="8">
        <v>1.7321183328481744</v>
      </c>
      <c r="F75" s="9">
        <v>1.8875637458930106</v>
      </c>
      <c r="G75" s="9">
        <v>2.0968406058777762</v>
      </c>
      <c r="H75" s="72"/>
      <c r="L75" s="10"/>
      <c r="M75" s="10"/>
      <c r="O75" s="11"/>
    </row>
    <row r="76" spans="1:15">
      <c r="A76" s="3">
        <v>196905</v>
      </c>
      <c r="B76" s="7">
        <v>0.57833333333333337</v>
      </c>
      <c r="C76" s="8">
        <v>0.96685082872927097</v>
      </c>
      <c r="D76" s="9">
        <v>7.1870958960049025</v>
      </c>
      <c r="E76" s="8">
        <v>3.7625612685755043</v>
      </c>
      <c r="F76" s="9">
        <v>-1.286156310921881</v>
      </c>
      <c r="G76" s="9">
        <v>0.37911976565005123</v>
      </c>
      <c r="H76" s="72"/>
      <c r="L76" s="10"/>
      <c r="M76" s="10"/>
      <c r="O76" s="11"/>
    </row>
    <row r="77" spans="1:15">
      <c r="A77" s="3">
        <v>196906</v>
      </c>
      <c r="B77" s="7">
        <v>0.57833333333333337</v>
      </c>
      <c r="C77" s="8">
        <v>0.95759233926129284</v>
      </c>
      <c r="D77" s="9">
        <v>-2.8446250555590913</v>
      </c>
      <c r="E77" s="8">
        <v>-0.46903626698323109</v>
      </c>
      <c r="F77" s="9">
        <v>0.87447853426550748</v>
      </c>
      <c r="G77" s="9">
        <v>-4.8243835798406112</v>
      </c>
      <c r="H77" s="72"/>
      <c r="L77" s="10"/>
      <c r="M77" s="10"/>
      <c r="O77" s="11"/>
    </row>
    <row r="78" spans="1:15">
      <c r="A78" s="3">
        <v>196907</v>
      </c>
      <c r="B78" s="7">
        <v>0.63916666666666666</v>
      </c>
      <c r="C78" s="8">
        <v>0.67750677506774881</v>
      </c>
      <c r="D78" s="9">
        <v>-5.0715639500686134</v>
      </c>
      <c r="E78" s="8">
        <v>-1.6074115373093678</v>
      </c>
      <c r="F78" s="9">
        <v>0.65904203143722284</v>
      </c>
      <c r="G78" s="9">
        <v>-5.0573424126856708</v>
      </c>
      <c r="H78" s="72"/>
      <c r="L78" s="10"/>
      <c r="M78" s="10"/>
      <c r="O78" s="11"/>
    </row>
    <row r="79" spans="1:15">
      <c r="A79" s="3">
        <v>196908</v>
      </c>
      <c r="B79" s="7">
        <v>0.66916666666666658</v>
      </c>
      <c r="C79" s="8">
        <v>0.57200538358008757</v>
      </c>
      <c r="D79" s="9">
        <v>2.6712564543889705</v>
      </c>
      <c r="E79" s="8">
        <v>1.5780491038349624</v>
      </c>
      <c r="F79" s="9">
        <v>8.808732638917971E-2</v>
      </c>
      <c r="G79" s="9">
        <v>3.8590451568124617</v>
      </c>
      <c r="H79" s="72"/>
      <c r="L79" s="10"/>
      <c r="M79" s="10"/>
      <c r="O79" s="11"/>
    </row>
    <row r="80" spans="1:15">
      <c r="A80" s="3">
        <v>196909</v>
      </c>
      <c r="B80" s="7">
        <v>0.6875</v>
      </c>
      <c r="C80" s="8">
        <v>0.10036801605888268</v>
      </c>
      <c r="D80" s="9">
        <v>6.2361697847515662</v>
      </c>
      <c r="E80" s="8">
        <v>2.7418707598108876</v>
      </c>
      <c r="F80" s="9">
        <v>-1.1453601923981676</v>
      </c>
      <c r="G80" s="9">
        <v>-2.3695384320422108</v>
      </c>
      <c r="H80" s="72"/>
      <c r="L80" s="10"/>
      <c r="M80" s="10"/>
      <c r="O80" s="11"/>
    </row>
    <row r="81" spans="1:15">
      <c r="A81" s="3">
        <v>196910</v>
      </c>
      <c r="B81" s="7">
        <v>0.6875</v>
      </c>
      <c r="C81" s="8">
        <v>0.46791443850267012</v>
      </c>
      <c r="D81" s="9">
        <v>2.0008836710218914</v>
      </c>
      <c r="E81" s="8">
        <v>1.2212095871098261</v>
      </c>
      <c r="F81" s="9">
        <v>2.3429086517245707</v>
      </c>
      <c r="G81" s="9">
        <v>3.9855982321869545</v>
      </c>
      <c r="H81" s="72"/>
      <c r="L81" s="10"/>
      <c r="M81" s="10"/>
      <c r="O81" s="11"/>
    </row>
    <row r="82" spans="1:15">
      <c r="A82" s="3">
        <v>196911</v>
      </c>
      <c r="B82" s="7">
        <v>0.6875</v>
      </c>
      <c r="C82" s="8">
        <v>0.73186959414504038</v>
      </c>
      <c r="D82" s="9">
        <v>4.5792079207920722</v>
      </c>
      <c r="E82" s="8">
        <v>2.4960291307092115</v>
      </c>
      <c r="F82" s="9">
        <v>-0.38655659875595849</v>
      </c>
      <c r="G82" s="9">
        <v>-2.6474519310188307</v>
      </c>
      <c r="H82" s="72"/>
      <c r="L82" s="10"/>
      <c r="M82" s="10"/>
      <c r="O82" s="11"/>
    </row>
    <row r="83" spans="1:15">
      <c r="A83" s="3">
        <v>196912</v>
      </c>
      <c r="B83" s="7">
        <v>0.70833333333333337</v>
      </c>
      <c r="C83" s="8">
        <v>0.62747688243063315</v>
      </c>
      <c r="D83" s="9">
        <v>6.09467455621302</v>
      </c>
      <c r="E83" s="8">
        <v>3.0595641561995373</v>
      </c>
      <c r="F83" s="9">
        <v>6.4045776185614842E-2</v>
      </c>
      <c r="G83" s="9">
        <v>-1.7496538070858854</v>
      </c>
      <c r="H83" s="72"/>
      <c r="L83" s="10"/>
      <c r="M83" s="10"/>
      <c r="O83" s="11"/>
    </row>
    <row r="84" spans="1:15">
      <c r="A84" s="3">
        <v>197001</v>
      </c>
      <c r="B84" s="7">
        <v>0.6875</v>
      </c>
      <c r="C84" s="8">
        <v>0.853298326222518</v>
      </c>
      <c r="D84" s="9">
        <v>-1.9854991634132735</v>
      </c>
      <c r="E84" s="8">
        <v>-0.18185578650623879</v>
      </c>
      <c r="F84" s="9">
        <v>0.34332639243508023</v>
      </c>
      <c r="G84" s="9">
        <v>-5.6688000000000001</v>
      </c>
      <c r="H84" s="72"/>
      <c r="L84" s="10"/>
      <c r="M84" s="10"/>
      <c r="O84" s="11"/>
    </row>
    <row r="85" spans="1:15">
      <c r="A85" s="3">
        <v>197002</v>
      </c>
      <c r="B85" s="7">
        <v>0.70833333333333337</v>
      </c>
      <c r="C85" s="8">
        <v>0.68337129840547739</v>
      </c>
      <c r="D85" s="9">
        <v>1.3599635825651379</v>
      </c>
      <c r="E85" s="8">
        <v>1.1054952948916394</v>
      </c>
      <c r="F85" s="9">
        <v>2.0868620851369366</v>
      </c>
      <c r="G85" s="9">
        <v>3.2584</v>
      </c>
      <c r="H85" s="72"/>
      <c r="L85" s="10"/>
      <c r="M85" s="10"/>
      <c r="O85" s="11"/>
    </row>
    <row r="86" spans="1:15">
      <c r="A86" s="3">
        <v>197003</v>
      </c>
      <c r="B86" s="7">
        <v>0.70833333333333337</v>
      </c>
      <c r="C86" s="8">
        <v>0.48480930833871838</v>
      </c>
      <c r="D86" s="9">
        <v>4.0925167012855646</v>
      </c>
      <c r="E86" s="8">
        <v>2.1142168006377653</v>
      </c>
      <c r="F86" s="9">
        <v>9.1648748534680011E-2</v>
      </c>
      <c r="G86" s="9">
        <v>0.22270000000000001</v>
      </c>
      <c r="H86" s="72"/>
      <c r="L86" s="10"/>
      <c r="M86" s="10"/>
      <c r="O86" s="11"/>
    </row>
    <row r="87" spans="1:15">
      <c r="A87" s="3">
        <v>197004</v>
      </c>
      <c r="B87" s="7">
        <v>0.6875</v>
      </c>
      <c r="C87" s="8">
        <v>0.61112898037953833</v>
      </c>
      <c r="D87" s="9">
        <v>-14.070758278502849</v>
      </c>
      <c r="E87" s="8">
        <v>-5.4450329802557889</v>
      </c>
      <c r="F87" s="9">
        <v>-0.49740250739482467</v>
      </c>
      <c r="G87" s="9">
        <v>-8.8981999999999992</v>
      </c>
      <c r="H87" s="72"/>
      <c r="L87" s="10"/>
      <c r="M87" s="10"/>
      <c r="O87" s="11"/>
    </row>
    <row r="88" spans="1:15">
      <c r="A88" s="3">
        <v>197005</v>
      </c>
      <c r="B88" s="7">
        <v>0.6875</v>
      </c>
      <c r="C88" s="8">
        <v>0.63938618925831747</v>
      </c>
      <c r="D88" s="9">
        <v>-1.6130044561601831</v>
      </c>
      <c r="E88" s="8">
        <v>-0.17808616588647841</v>
      </c>
      <c r="F88" s="9">
        <v>-1.2471382849736488</v>
      </c>
      <c r="G88" s="9">
        <v>-6.2529000000000003</v>
      </c>
      <c r="H88" s="72"/>
      <c r="L88" s="10"/>
      <c r="M88" s="10"/>
      <c r="O88" s="11"/>
    </row>
    <row r="89" spans="1:15">
      <c r="A89" s="3">
        <v>197006</v>
      </c>
      <c r="B89" s="7">
        <v>0.6875</v>
      </c>
      <c r="C89" s="8">
        <v>0.73062261753493729</v>
      </c>
      <c r="D89" s="9">
        <v>1.4416943097729229</v>
      </c>
      <c r="E89" s="8">
        <v>1.1737379029555073</v>
      </c>
      <c r="F89" s="9">
        <v>1.5870464042325172</v>
      </c>
      <c r="G89" s="9">
        <v>-2.6023000000000001</v>
      </c>
      <c r="H89" s="72"/>
      <c r="L89" s="10"/>
      <c r="M89" s="10"/>
      <c r="O89" s="11"/>
    </row>
    <row r="90" spans="1:15">
      <c r="A90" s="3">
        <v>197007</v>
      </c>
      <c r="B90" s="7">
        <v>0.70833333333333337</v>
      </c>
      <c r="C90" s="8">
        <v>1.5452538631346657</v>
      </c>
      <c r="D90" s="9">
        <v>1.7293422211042575</v>
      </c>
      <c r="E90" s="8">
        <v>1.8779679368087399</v>
      </c>
      <c r="F90" s="9">
        <v>1.3990035913631427</v>
      </c>
      <c r="G90" s="9">
        <v>6.5949</v>
      </c>
      <c r="H90" s="72"/>
      <c r="L90" s="10"/>
      <c r="M90" s="10"/>
      <c r="O90" s="11"/>
    </row>
    <row r="91" spans="1:15">
      <c r="A91" s="3">
        <v>197008</v>
      </c>
      <c r="B91" s="7">
        <v>0.70833333333333337</v>
      </c>
      <c r="C91" s="8">
        <v>0.7763975155279601</v>
      </c>
      <c r="D91" s="9">
        <v>-2.0522964702973434</v>
      </c>
      <c r="E91" s="8">
        <v>-0.26503106493094741</v>
      </c>
      <c r="F91" s="9">
        <v>0.44305055878496385</v>
      </c>
      <c r="G91" s="9">
        <v>3.4563999999999999</v>
      </c>
      <c r="H91" s="72"/>
      <c r="L91" s="10"/>
      <c r="M91" s="10"/>
      <c r="O91" s="11"/>
    </row>
    <row r="92" spans="1:15">
      <c r="A92" s="3">
        <v>197009</v>
      </c>
      <c r="B92" s="7">
        <v>0.70833333333333337</v>
      </c>
      <c r="C92" s="8">
        <v>0.49306625577811847</v>
      </c>
      <c r="D92" s="9">
        <v>-3.6478384348374915</v>
      </c>
      <c r="E92" s="8">
        <v>-1.1398096619792635</v>
      </c>
      <c r="F92" s="9">
        <v>0.93256730055162185</v>
      </c>
      <c r="G92" s="9">
        <v>3.4304999999999999</v>
      </c>
      <c r="H92" s="72"/>
      <c r="L92" s="10"/>
      <c r="M92" s="10"/>
      <c r="O92" s="11"/>
    </row>
    <row r="93" spans="1:15">
      <c r="A93" s="3">
        <v>197010</v>
      </c>
      <c r="B93" s="7">
        <v>0.6875</v>
      </c>
      <c r="C93" s="8">
        <v>0.76663600122661713</v>
      </c>
      <c r="D93" s="9">
        <v>2.0436235016702664</v>
      </c>
      <c r="E93" s="8">
        <v>1.4530241566549584</v>
      </c>
      <c r="F93" s="9">
        <v>-0.17700762976930706</v>
      </c>
      <c r="G93" s="9">
        <v>-1.5738000000000001</v>
      </c>
      <c r="H93" s="72"/>
      <c r="L93" s="10"/>
      <c r="M93" s="10"/>
      <c r="O93" s="11"/>
    </row>
    <row r="94" spans="1:15">
      <c r="A94" s="3">
        <v>197011</v>
      </c>
      <c r="B94" s="7">
        <v>0.64583333333333337</v>
      </c>
      <c r="C94" s="8">
        <v>0.76080340839927985</v>
      </c>
      <c r="D94" s="9">
        <v>-4.3841068104499499</v>
      </c>
      <c r="E94" s="8">
        <v>-1.2582605792564103</v>
      </c>
      <c r="F94" s="9">
        <v>2.8481113080799143</v>
      </c>
      <c r="G94" s="9">
        <v>2.57</v>
      </c>
      <c r="H94" s="72"/>
      <c r="L94" s="10"/>
      <c r="M94" s="10"/>
      <c r="O94" s="11"/>
    </row>
    <row r="95" spans="1:15">
      <c r="A95" s="3">
        <v>197012</v>
      </c>
      <c r="B95" s="7">
        <v>0.66666666666666663</v>
      </c>
      <c r="C95" s="8">
        <v>0.66445182724252927</v>
      </c>
      <c r="D95" s="9">
        <v>-0.40950590762621752</v>
      </c>
      <c r="E95" s="8">
        <v>0.34672169531619368</v>
      </c>
      <c r="F95" s="9">
        <v>0.36418871996572394</v>
      </c>
      <c r="G95" s="9">
        <v>5.2788000000000004</v>
      </c>
      <c r="H95" s="72"/>
      <c r="L95" s="10"/>
      <c r="M95" s="10"/>
      <c r="O95" s="11"/>
    </row>
    <row r="96" spans="1:15">
      <c r="A96" s="3">
        <v>197101</v>
      </c>
      <c r="B96" s="7">
        <v>0.625</v>
      </c>
      <c r="C96" s="8">
        <v>1.740174017401741</v>
      </c>
      <c r="D96" s="9">
        <v>4.8264239973036638</v>
      </c>
      <c r="E96" s="8">
        <v>3.3218551853243654</v>
      </c>
      <c r="F96" s="9">
        <v>2.509566236545921</v>
      </c>
      <c r="G96" s="9">
        <v>4.6208</v>
      </c>
      <c r="H96" s="72"/>
      <c r="L96" s="10"/>
      <c r="M96" s="10"/>
      <c r="O96" s="11"/>
    </row>
    <row r="97" spans="1:15">
      <c r="A97" s="3">
        <v>197102</v>
      </c>
      <c r="B97" s="7">
        <v>0.60416666666666663</v>
      </c>
      <c r="C97" s="8">
        <v>1.0911235623709992</v>
      </c>
      <c r="D97" s="9">
        <v>5.999614172722012</v>
      </c>
      <c r="E97" s="8">
        <v>3.3513901387491281</v>
      </c>
      <c r="F97" s="9">
        <v>-0.21746357205195258</v>
      </c>
      <c r="G97" s="9">
        <v>0.93220000000000003</v>
      </c>
      <c r="H97" s="72"/>
      <c r="L97" s="10"/>
      <c r="M97" s="10"/>
      <c r="O97" s="11"/>
    </row>
    <row r="98" spans="1:15">
      <c r="A98" s="3">
        <v>197103</v>
      </c>
      <c r="B98" s="7">
        <v>0.60416666666666663</v>
      </c>
      <c r="C98" s="8">
        <v>1.1668611435239118</v>
      </c>
      <c r="D98" s="9">
        <v>6.5578743023537944</v>
      </c>
      <c r="E98" s="8">
        <v>3.640717842528014</v>
      </c>
      <c r="F98" s="9">
        <v>1.8139592062191592</v>
      </c>
      <c r="G98" s="9">
        <v>4.2850000000000001</v>
      </c>
      <c r="H98" s="72"/>
      <c r="L98" s="10"/>
      <c r="M98" s="10"/>
      <c r="O98" s="11"/>
    </row>
    <row r="99" spans="1:15">
      <c r="A99" s="3">
        <v>197104</v>
      </c>
      <c r="B99" s="7">
        <v>0.5625</v>
      </c>
      <c r="C99" s="8">
        <v>1.211072664359869</v>
      </c>
      <c r="D99" s="9">
        <v>5.2206091659550147</v>
      </c>
      <c r="E99" s="8">
        <v>3.1091588115696851</v>
      </c>
      <c r="F99" s="9">
        <v>-0.59398672715848089</v>
      </c>
      <c r="G99" s="9">
        <v>3.2532999999999999</v>
      </c>
      <c r="H99" s="72"/>
      <c r="L99" s="10"/>
      <c r="M99" s="10"/>
      <c r="O99" s="11"/>
    </row>
    <row r="100" spans="1:15">
      <c r="A100" s="3">
        <v>197105</v>
      </c>
      <c r="B100" s="7">
        <v>0.54166666666666663</v>
      </c>
      <c r="C100" s="8">
        <v>0.88319088319086525</v>
      </c>
      <c r="D100" s="9">
        <v>0.1623200952277859</v>
      </c>
      <c r="E100" s="8">
        <v>0.74411816060700275</v>
      </c>
      <c r="F100" s="9">
        <v>0.63578936102792327</v>
      </c>
      <c r="G100" s="9">
        <v>-2.3786999999999998</v>
      </c>
      <c r="H100" s="72"/>
      <c r="L100" s="10"/>
      <c r="M100" s="10"/>
      <c r="O100" s="11"/>
    </row>
    <row r="101" spans="1:15">
      <c r="A101" s="3">
        <v>197106</v>
      </c>
      <c r="B101" s="7">
        <v>0.54166666666666663</v>
      </c>
      <c r="C101" s="8">
        <v>1.1861056198813946</v>
      </c>
      <c r="D101" s="9">
        <v>7.8813742437337853</v>
      </c>
      <c r="E101" s="8">
        <v>4.211899043061953</v>
      </c>
      <c r="F101" s="9">
        <v>-2.4569263674579261E-2</v>
      </c>
      <c r="G101" s="9">
        <v>0.66769999999999996</v>
      </c>
      <c r="H101" s="72"/>
      <c r="L101" s="10"/>
      <c r="M101" s="10"/>
      <c r="O101" s="11"/>
    </row>
    <row r="102" spans="1:15">
      <c r="A102" s="3">
        <v>197107</v>
      </c>
      <c r="B102" s="7">
        <v>0.54166666666666663</v>
      </c>
      <c r="C102" s="8">
        <v>1.5908456600614018</v>
      </c>
      <c r="D102" s="9">
        <v>1.5822943267738143</v>
      </c>
      <c r="E102" s="8">
        <v>1.8486700620999699</v>
      </c>
      <c r="F102" s="9">
        <v>0.56055914710842192</v>
      </c>
      <c r="G102" s="9">
        <v>-1.6286</v>
      </c>
      <c r="H102" s="72"/>
      <c r="L102" s="10"/>
      <c r="M102" s="10"/>
      <c r="O102" s="11"/>
    </row>
    <row r="103" spans="1:15">
      <c r="A103" s="3">
        <v>197108</v>
      </c>
      <c r="B103" s="7">
        <v>0.52083333333333337</v>
      </c>
      <c r="C103" s="8">
        <v>1.0164835164835351</v>
      </c>
      <c r="D103" s="12">
        <v>-13.003401192882135</v>
      </c>
      <c r="E103" s="8">
        <v>-4.7053654093574515</v>
      </c>
      <c r="F103" s="9">
        <v>-2.7124054917847134</v>
      </c>
      <c r="G103" s="9">
        <v>-2.5527000000000002</v>
      </c>
      <c r="H103" s="72"/>
      <c r="L103" s="10"/>
      <c r="M103" s="10"/>
      <c r="O103" s="11"/>
    </row>
    <row r="104" spans="1:15">
      <c r="A104" s="3">
        <v>197109</v>
      </c>
      <c r="B104" s="7">
        <v>0.5</v>
      </c>
      <c r="C104" s="8">
        <v>0.78868642915419507</v>
      </c>
      <c r="D104" s="9">
        <v>3.8245792962774194</v>
      </c>
      <c r="E104" s="8">
        <v>2.2188763677649508</v>
      </c>
      <c r="F104" s="9">
        <v>0.43928310723598629</v>
      </c>
      <c r="G104" s="9">
        <v>-2.4821</v>
      </c>
      <c r="H104" s="72"/>
      <c r="L104" s="10"/>
      <c r="M104" s="10"/>
      <c r="O104" s="11"/>
    </row>
    <row r="105" spans="1:15">
      <c r="A105" s="3">
        <v>197110</v>
      </c>
      <c r="B105" s="7">
        <v>0.45833333333333331</v>
      </c>
      <c r="C105" s="8">
        <v>0.64759848893685135</v>
      </c>
      <c r="D105" s="9">
        <v>-5.2717747216764916</v>
      </c>
      <c r="E105" s="8">
        <v>-1.7131398082926652</v>
      </c>
      <c r="F105" s="9">
        <v>-0.6272239293775731</v>
      </c>
      <c r="G105" s="9">
        <v>-5.1001000000000003</v>
      </c>
      <c r="H105" s="72"/>
      <c r="L105" s="10"/>
      <c r="M105" s="10"/>
      <c r="O105" s="11"/>
    </row>
    <row r="106" spans="1:15">
      <c r="A106" s="3">
        <v>197111</v>
      </c>
      <c r="B106" s="7">
        <v>0.45833333333333331</v>
      </c>
      <c r="C106" s="8">
        <v>0.50938337801609279</v>
      </c>
      <c r="D106" s="9">
        <v>6.2622421938011152</v>
      </c>
      <c r="E106" s="8">
        <v>3.0456100182569341</v>
      </c>
      <c r="F106" s="9">
        <v>5.1935267777707295E-2</v>
      </c>
      <c r="G106" s="9">
        <v>0.1207</v>
      </c>
      <c r="H106" s="72"/>
      <c r="L106" s="10"/>
      <c r="M106" s="10"/>
      <c r="O106" s="11"/>
    </row>
    <row r="107" spans="1:15">
      <c r="A107" s="3">
        <v>197112</v>
      </c>
      <c r="B107" s="7">
        <v>0.45833333333333331</v>
      </c>
      <c r="C107" s="8">
        <v>0.85356094958655149</v>
      </c>
      <c r="D107" s="9">
        <v>8.1322851721333791</v>
      </c>
      <c r="E107" s="8">
        <v>4.07954937923851</v>
      </c>
      <c r="F107" s="9">
        <v>-2.94490243136091</v>
      </c>
      <c r="G107" s="9">
        <v>4.6135999999999999</v>
      </c>
      <c r="H107" s="72"/>
      <c r="L107" s="10"/>
      <c r="M107" s="10"/>
      <c r="O107" s="11"/>
    </row>
    <row r="108" spans="1:15">
      <c r="A108" s="3">
        <v>197201</v>
      </c>
      <c r="B108" s="7">
        <v>0.41850000000000004</v>
      </c>
      <c r="C108" s="8">
        <v>1.3224014810896634</v>
      </c>
      <c r="D108" s="9">
        <v>5.6756079217849198</v>
      </c>
      <c r="E108" s="8">
        <v>3.3804717755317442</v>
      </c>
      <c r="F108" s="9">
        <v>-0.4191147931751053</v>
      </c>
      <c r="G108" s="9">
        <v>2.0798000000000001</v>
      </c>
      <c r="H108" s="72"/>
      <c r="L108" s="10"/>
      <c r="M108" s="10"/>
      <c r="O108" s="11"/>
    </row>
    <row r="109" spans="1:15">
      <c r="A109" s="3">
        <v>197202</v>
      </c>
      <c r="B109" s="7">
        <v>0.42533333333333334</v>
      </c>
      <c r="C109" s="8">
        <v>1.09631949882536</v>
      </c>
      <c r="D109" s="9">
        <v>6.1820942259334766</v>
      </c>
      <c r="E109" s="8">
        <v>3.4319627044115006</v>
      </c>
      <c r="F109" s="9">
        <v>-0.99219493969783368</v>
      </c>
      <c r="G109" s="9">
        <v>1.5470999999999999</v>
      </c>
      <c r="H109" s="72"/>
      <c r="L109" s="10"/>
      <c r="M109" s="10"/>
      <c r="O109" s="11"/>
    </row>
    <row r="110" spans="1:15">
      <c r="A110" s="3">
        <v>197203</v>
      </c>
      <c r="B110" s="7">
        <v>0.4375</v>
      </c>
      <c r="C110" s="8">
        <v>1.0069713400464808</v>
      </c>
      <c r="D110" s="9">
        <v>6.1751563896335959</v>
      </c>
      <c r="E110" s="8">
        <v>3.365088539745865</v>
      </c>
      <c r="F110" s="9">
        <v>3.4855631569409906E-2</v>
      </c>
      <c r="G110" s="9">
        <v>1.2507999999999999</v>
      </c>
      <c r="H110" s="72"/>
      <c r="L110" s="10"/>
      <c r="M110" s="10"/>
      <c r="O110" s="11"/>
    </row>
    <row r="111" spans="1:15">
      <c r="A111" s="3">
        <v>197204</v>
      </c>
      <c r="B111" s="7">
        <v>0.41666666666666669</v>
      </c>
      <c r="C111" s="8">
        <v>0.92024539877300082</v>
      </c>
      <c r="D111" s="9">
        <v>4.9112027607103759</v>
      </c>
      <c r="E111" s="8">
        <v>2.7706851095695941</v>
      </c>
      <c r="F111" s="9">
        <v>0.15893919474713894</v>
      </c>
      <c r="G111" s="9">
        <v>1.3794</v>
      </c>
      <c r="H111" s="72"/>
      <c r="L111" s="10"/>
      <c r="M111" s="10"/>
      <c r="O111" s="11"/>
    </row>
    <row r="112" spans="1:15">
      <c r="A112" s="3">
        <v>197205</v>
      </c>
      <c r="B112" s="7">
        <v>0.40083333333333332</v>
      </c>
      <c r="C112" s="8">
        <v>0.68389057750761761</v>
      </c>
      <c r="D112" s="9">
        <v>8.5924024228809728</v>
      </c>
      <c r="E112" s="8">
        <v>4.1518888804181033</v>
      </c>
      <c r="F112" s="9">
        <v>0.90263576630494646</v>
      </c>
      <c r="G112" s="9">
        <v>1.6526000000000001</v>
      </c>
      <c r="H112" s="72"/>
      <c r="L112" s="10"/>
      <c r="M112" s="10"/>
      <c r="O112" s="11"/>
    </row>
    <row r="113" spans="1:15">
      <c r="A113" s="3">
        <v>197206</v>
      </c>
      <c r="B113" s="7">
        <v>0.38624999999999998</v>
      </c>
      <c r="C113" s="8">
        <v>1.132075471698113</v>
      </c>
      <c r="D113" s="9">
        <v>3.9968970485020794</v>
      </c>
      <c r="E113" s="8">
        <v>2.5372355026222246</v>
      </c>
      <c r="F113" s="9">
        <v>-1.7203118285210015</v>
      </c>
      <c r="G113" s="9">
        <v>-3.7475000000000001</v>
      </c>
      <c r="H113" s="72"/>
      <c r="L113" s="10"/>
      <c r="M113" s="10"/>
      <c r="O113" s="11"/>
    </row>
    <row r="114" spans="1:15">
      <c r="A114" s="3">
        <v>197207</v>
      </c>
      <c r="B114" s="7">
        <v>0.3661666666666667</v>
      </c>
      <c r="C114" s="8">
        <v>0.92039800995025178</v>
      </c>
      <c r="D114" s="9">
        <v>8.5248463751642856</v>
      </c>
      <c r="E114" s="8">
        <v>4.2927204660830895</v>
      </c>
      <c r="F114" s="9">
        <v>0.74124351800149335</v>
      </c>
      <c r="G114" s="9">
        <v>1.1734</v>
      </c>
      <c r="H114" s="72"/>
      <c r="L114" s="10"/>
      <c r="M114" s="10"/>
      <c r="O114" s="11"/>
    </row>
    <row r="115" spans="1:15">
      <c r="A115" s="3">
        <v>197208</v>
      </c>
      <c r="B115" s="7">
        <v>0.375</v>
      </c>
      <c r="C115" s="8">
        <v>0.46832634951934349</v>
      </c>
      <c r="D115" s="9">
        <v>2.0194416260269188</v>
      </c>
      <c r="E115" s="8">
        <v>1.2293203070500913</v>
      </c>
      <c r="F115" s="9">
        <v>0.29881586945350286</v>
      </c>
      <c r="G115" s="9">
        <v>2.9434999999999998</v>
      </c>
      <c r="H115" s="72"/>
      <c r="L115" s="10"/>
      <c r="M115" s="10"/>
      <c r="O115" s="11"/>
    </row>
    <row r="116" spans="1:15">
      <c r="A116" s="3">
        <v>197209</v>
      </c>
      <c r="B116" s="7">
        <v>0.375</v>
      </c>
      <c r="C116" s="8">
        <v>2.4533856722297465E-2</v>
      </c>
      <c r="D116" s="9">
        <v>5.2999679178697523</v>
      </c>
      <c r="E116" s="8">
        <v>2.2932995706881454</v>
      </c>
      <c r="F116" s="9">
        <v>-0.1942431016364792</v>
      </c>
      <c r="G116" s="9">
        <v>-1.8823000000000001</v>
      </c>
      <c r="H116" s="72"/>
      <c r="L116" s="10"/>
      <c r="M116" s="10"/>
      <c r="O116" s="11"/>
    </row>
    <row r="117" spans="1:15">
      <c r="A117" s="3">
        <v>197210</v>
      </c>
      <c r="B117" s="7">
        <v>0.36875000000000002</v>
      </c>
      <c r="C117" s="8">
        <v>0.51508462104488117</v>
      </c>
      <c r="D117" s="9">
        <v>1.9803790140759281</v>
      </c>
      <c r="E117" s="8">
        <v>1.2463365535650077</v>
      </c>
      <c r="F117" s="9">
        <v>0.62114257890235747</v>
      </c>
      <c r="G117" s="9">
        <v>0.71909999999999996</v>
      </c>
      <c r="H117" s="72"/>
      <c r="L117" s="10"/>
      <c r="M117" s="10"/>
      <c r="O117" s="11"/>
    </row>
    <row r="118" spans="1:15">
      <c r="A118" s="3">
        <v>197211</v>
      </c>
      <c r="B118" s="7">
        <v>0.36025000000000001</v>
      </c>
      <c r="C118" s="8">
        <v>0.58565153733529662</v>
      </c>
      <c r="D118" s="9">
        <v>11.699330783938811</v>
      </c>
      <c r="E118" s="8">
        <v>5.3900902564008835</v>
      </c>
      <c r="F118" s="9">
        <v>0.78553132399590009</v>
      </c>
      <c r="G118" s="9">
        <v>4.3791000000000002</v>
      </c>
      <c r="H118" s="72"/>
      <c r="L118" s="10"/>
      <c r="M118" s="10"/>
      <c r="O118" s="11"/>
    </row>
    <row r="119" spans="1:15">
      <c r="A119" s="3">
        <v>197212</v>
      </c>
      <c r="B119" s="7">
        <v>0.39266666666666666</v>
      </c>
      <c r="C119" s="8">
        <v>0.12130033964095066</v>
      </c>
      <c r="D119" s="9">
        <v>7.4408901251738602</v>
      </c>
      <c r="E119" s="8">
        <v>3.2642347135456449</v>
      </c>
      <c r="F119" s="9">
        <v>-0.35186710366971197</v>
      </c>
      <c r="G119" s="9">
        <v>1.5831999999999999</v>
      </c>
      <c r="H119" s="72"/>
      <c r="L119" s="10"/>
      <c r="M119" s="10"/>
      <c r="O119" s="11"/>
    </row>
    <row r="120" spans="1:15">
      <c r="A120" s="3">
        <v>197301</v>
      </c>
      <c r="B120" s="7">
        <v>0.41349999999999998</v>
      </c>
      <c r="C120" s="8">
        <v>4.8461352071704766E-2</v>
      </c>
      <c r="D120" s="9">
        <v>0.66218571072940158</v>
      </c>
      <c r="E120" s="8">
        <v>0.35717255641186746</v>
      </c>
      <c r="F120" s="9">
        <v>-0.44784524927485359</v>
      </c>
      <c r="G120" s="9">
        <v>-0.15379999999999999</v>
      </c>
      <c r="H120" s="72"/>
      <c r="L120" s="10"/>
      <c r="M120" s="10"/>
      <c r="O120" s="11"/>
    </row>
    <row r="121" spans="1:15">
      <c r="A121" s="3">
        <v>197302</v>
      </c>
      <c r="B121" s="7">
        <v>0.43099999999999999</v>
      </c>
      <c r="C121" s="8">
        <v>-0.41172196657787152</v>
      </c>
      <c r="D121" s="9">
        <v>-3.3534474230883404</v>
      </c>
      <c r="E121" s="8">
        <v>-1.663438683111975</v>
      </c>
      <c r="F121" s="9">
        <v>-7.0009141385472526</v>
      </c>
      <c r="G121" s="9">
        <v>-10.473699999999999</v>
      </c>
      <c r="H121" s="72"/>
      <c r="L121" s="10"/>
      <c r="M121" s="10"/>
      <c r="O121" s="11"/>
    </row>
    <row r="122" spans="1:15">
      <c r="A122" s="3">
        <v>197303</v>
      </c>
      <c r="B122" s="7">
        <v>0.45274999999999999</v>
      </c>
      <c r="C122" s="8">
        <v>-0.24319066147858726</v>
      </c>
      <c r="D122" s="9">
        <v>1.2794268167860778</v>
      </c>
      <c r="E122" s="8">
        <v>0.40837641530089752</v>
      </c>
      <c r="F122" s="9">
        <v>-0.97753449010593085</v>
      </c>
      <c r="G122" s="9">
        <v>-1.3522000000000001</v>
      </c>
      <c r="H122" s="72"/>
      <c r="L122" s="10"/>
      <c r="M122" s="10"/>
      <c r="O122" s="11"/>
    </row>
    <row r="123" spans="1:15">
      <c r="A123" s="3">
        <v>197304</v>
      </c>
      <c r="B123" s="7">
        <v>0.49041666666666667</v>
      </c>
      <c r="C123" s="8">
        <v>0.26816187225744414</v>
      </c>
      <c r="D123" s="9">
        <v>-10.51541182415361</v>
      </c>
      <c r="E123" s="8">
        <v>-4.1931429485478855</v>
      </c>
      <c r="F123" s="9">
        <v>0.26269121627416403</v>
      </c>
      <c r="G123" s="9">
        <v>-4.3028000000000004</v>
      </c>
      <c r="H123" s="72"/>
      <c r="L123" s="10"/>
      <c r="M123" s="10"/>
      <c r="O123" s="11"/>
    </row>
    <row r="124" spans="1:15">
      <c r="A124" s="3">
        <v>197305</v>
      </c>
      <c r="B124" s="7">
        <v>0.49625000000000002</v>
      </c>
      <c r="C124" s="8">
        <v>0.60782883539995947</v>
      </c>
      <c r="D124" s="9">
        <v>0.62115308600145802</v>
      </c>
      <c r="E124" s="8">
        <v>0.74026645840407457</v>
      </c>
      <c r="F124" s="9">
        <v>0.67686826894830809</v>
      </c>
      <c r="G124" s="9">
        <v>-0.76549999999999996</v>
      </c>
      <c r="H124" s="72"/>
      <c r="L124" s="10"/>
      <c r="M124" s="10"/>
      <c r="O124" s="11"/>
    </row>
    <row r="125" spans="1:15">
      <c r="A125" s="3">
        <v>197306</v>
      </c>
      <c r="B125" s="7">
        <v>0.54566666666666663</v>
      </c>
      <c r="C125" s="8">
        <v>0.53165780570323395</v>
      </c>
      <c r="D125" s="9">
        <v>1.3861608395532743</v>
      </c>
      <c r="E125" s="8">
        <v>1.007937466107526</v>
      </c>
      <c r="F125" s="9">
        <v>2.7613137417350142</v>
      </c>
      <c r="G125" s="9">
        <v>0.70520000000000005</v>
      </c>
      <c r="H125" s="72"/>
      <c r="L125" s="10"/>
      <c r="M125" s="10"/>
      <c r="O125" s="11"/>
    </row>
    <row r="126" spans="1:15">
      <c r="A126" s="3">
        <v>197307</v>
      </c>
      <c r="B126" s="7">
        <v>0.60975000000000001</v>
      </c>
      <c r="C126" s="8">
        <v>-2.4038461538455902E-2</v>
      </c>
      <c r="D126" s="9">
        <v>5.7317613196058881</v>
      </c>
      <c r="E126" s="8">
        <v>2.4403878261510603</v>
      </c>
      <c r="F126" s="9">
        <v>-1.2598384481643494</v>
      </c>
      <c r="G126" s="9">
        <v>1.2998000000000001</v>
      </c>
      <c r="H126" s="72"/>
      <c r="L126" s="10"/>
      <c r="M126" s="10"/>
      <c r="O126" s="11"/>
    </row>
    <row r="127" spans="1:15">
      <c r="A127" s="3">
        <v>197308</v>
      </c>
      <c r="B127" s="7">
        <v>0.63424999999999998</v>
      </c>
      <c r="C127" s="8">
        <v>-0.45684058667949667</v>
      </c>
      <c r="D127" s="9">
        <v>-3.0390283485590031</v>
      </c>
      <c r="E127" s="8">
        <v>-1.5633118948378044</v>
      </c>
      <c r="F127" s="9">
        <v>1.2199703894864404</v>
      </c>
      <c r="G127" s="9">
        <v>-3.3325</v>
      </c>
      <c r="H127" s="72"/>
      <c r="L127" s="10"/>
      <c r="M127" s="10"/>
      <c r="O127" s="11"/>
    </row>
    <row r="128" spans="1:15">
      <c r="A128" s="3">
        <v>197309</v>
      </c>
      <c r="B128" s="7">
        <v>0.72641666666666671</v>
      </c>
      <c r="C128" s="8">
        <v>0.14492753623189802</v>
      </c>
      <c r="D128" s="9">
        <v>-5.677339236542311</v>
      </c>
      <c r="E128" s="8">
        <v>-2.2437417035095364</v>
      </c>
      <c r="F128" s="9">
        <v>2.1208977188186169</v>
      </c>
      <c r="G128" s="9">
        <v>4.2221000000000002</v>
      </c>
      <c r="H128" s="72"/>
      <c r="L128" s="10"/>
      <c r="M128" s="10"/>
      <c r="O128" s="11"/>
    </row>
    <row r="129" spans="1:15">
      <c r="A129" s="3">
        <v>197310</v>
      </c>
      <c r="B129" s="7">
        <v>0.73475000000000001</v>
      </c>
      <c r="C129" s="8">
        <v>0.21707670043413785</v>
      </c>
      <c r="D129" s="9">
        <v>0.63539311371247909</v>
      </c>
      <c r="E129" s="8">
        <v>0.46657739518081026</v>
      </c>
      <c r="F129" s="9">
        <v>1.3681322994918941</v>
      </c>
      <c r="G129" s="9">
        <v>1.696</v>
      </c>
      <c r="H129" s="72"/>
      <c r="L129" s="10"/>
      <c r="M129" s="10"/>
      <c r="O129" s="11"/>
    </row>
    <row r="130" spans="1:15">
      <c r="A130" s="3">
        <v>197311</v>
      </c>
      <c r="B130" s="7">
        <v>0.75341666666666673</v>
      </c>
      <c r="C130" s="8">
        <v>-0.93862815884476758</v>
      </c>
      <c r="D130" s="9">
        <v>-7.835385796763461</v>
      </c>
      <c r="E130" s="8">
        <v>-3.9281973984234018</v>
      </c>
      <c r="F130" s="9">
        <v>2.7963969019748181</v>
      </c>
      <c r="G130" s="9">
        <v>-8.4883000000000006</v>
      </c>
      <c r="H130" s="72"/>
      <c r="L130" s="10"/>
      <c r="M130" s="10"/>
      <c r="O130" s="11"/>
    </row>
    <row r="131" spans="1:15">
      <c r="A131" s="3">
        <v>197312</v>
      </c>
      <c r="B131" s="7">
        <v>0.87258333333333338</v>
      </c>
      <c r="C131" s="8">
        <v>-3.9358600583090375</v>
      </c>
      <c r="D131" s="9">
        <v>-5.4372647040671467</v>
      </c>
      <c r="E131" s="8">
        <v>-5.0635135227098029</v>
      </c>
      <c r="F131" s="9">
        <v>-0.65965510585159359</v>
      </c>
      <c r="G131" s="9">
        <v>-0.16089999999999999</v>
      </c>
      <c r="H131" s="72"/>
      <c r="L131" s="10"/>
      <c r="M131" s="10"/>
      <c r="O131" s="11"/>
    </row>
    <row r="132" spans="1:15">
      <c r="A132" s="3">
        <v>197401</v>
      </c>
      <c r="B132" s="7">
        <v>0.97099999999999997</v>
      </c>
      <c r="C132" s="8">
        <v>0.35407182599898057</v>
      </c>
      <c r="D132" s="9">
        <v>5.2767262759430889</v>
      </c>
      <c r="E132" s="8">
        <v>2.5193825927410378</v>
      </c>
      <c r="F132" s="9">
        <v>5.9234984465453824</v>
      </c>
      <c r="G132" s="9">
        <v>7.8433999999999999</v>
      </c>
      <c r="H132" s="72"/>
      <c r="L132" s="10"/>
      <c r="M132" s="10"/>
      <c r="O132" s="11"/>
    </row>
    <row r="133" spans="1:15">
      <c r="A133" s="3">
        <v>197402</v>
      </c>
      <c r="B133" s="7">
        <v>1.0081666666666667</v>
      </c>
      <c r="C133" s="8">
        <v>2.620967741935476</v>
      </c>
      <c r="D133" s="9">
        <v>0.58894640587705549</v>
      </c>
      <c r="E133" s="8">
        <v>2.1676351179072055</v>
      </c>
      <c r="F133" s="9">
        <v>-2.5564659329071961</v>
      </c>
      <c r="G133" s="9">
        <v>-2.4790000000000001</v>
      </c>
      <c r="H133" s="72"/>
      <c r="L133" s="10"/>
      <c r="M133" s="10"/>
      <c r="O133" s="11"/>
    </row>
    <row r="134" spans="1:15">
      <c r="A134" s="3">
        <v>197403</v>
      </c>
      <c r="B134" s="7">
        <v>1.04</v>
      </c>
      <c r="C134" s="8">
        <v>-0.19646365422396617</v>
      </c>
      <c r="D134" s="9">
        <v>-1.3928692490215999</v>
      </c>
      <c r="E134" s="8">
        <v>-0.68364521635907105</v>
      </c>
      <c r="F134" s="9">
        <v>-3.1503490164790544</v>
      </c>
      <c r="G134" s="9">
        <v>-6.8461999999999996</v>
      </c>
      <c r="H134" s="72"/>
      <c r="L134" s="10"/>
      <c r="M134" s="10"/>
      <c r="O134" s="11"/>
    </row>
    <row r="135" spans="1:15">
      <c r="A135" s="3">
        <v>197404</v>
      </c>
      <c r="B135" s="7">
        <v>1.0033333333333332</v>
      </c>
      <c r="C135" s="8">
        <v>0.19685039370078705</v>
      </c>
      <c r="D135" s="9">
        <v>3.2001000031250948</v>
      </c>
      <c r="E135" s="8">
        <v>1.5322549049096787</v>
      </c>
      <c r="F135" s="9">
        <v>1.9088019325427987</v>
      </c>
      <c r="G135" s="9">
        <v>-0.60909999999999997</v>
      </c>
      <c r="H135" s="72"/>
      <c r="L135" s="10"/>
      <c r="M135" s="10"/>
      <c r="N135" s="14"/>
      <c r="O135" s="14"/>
    </row>
    <row r="136" spans="1:15">
      <c r="A136" s="3">
        <v>197405</v>
      </c>
      <c r="B136" s="7">
        <v>1</v>
      </c>
      <c r="C136" s="8">
        <v>1.5962671905697334</v>
      </c>
      <c r="D136" s="9">
        <v>3.4339702631499103</v>
      </c>
      <c r="E136" s="8">
        <v>2.6324044756764464</v>
      </c>
      <c r="F136" s="9">
        <v>0.63010721580012752</v>
      </c>
      <c r="G136" s="9">
        <v>-4.1284999999999998</v>
      </c>
      <c r="H136" s="72"/>
      <c r="L136" s="10"/>
      <c r="M136" s="10"/>
      <c r="N136" s="14"/>
      <c r="O136" s="14"/>
    </row>
    <row r="137" spans="1:15">
      <c r="A137" s="3">
        <v>197406</v>
      </c>
      <c r="B137" s="7">
        <v>1.04</v>
      </c>
      <c r="C137" s="8">
        <v>0.435097897026826</v>
      </c>
      <c r="D137" s="9">
        <v>-2.400679216558832</v>
      </c>
      <c r="E137" s="8">
        <v>-0.65604639147129351</v>
      </c>
      <c r="F137" s="9">
        <v>1.0133813843834478</v>
      </c>
      <c r="G137" s="9">
        <v>-2.2311999999999999</v>
      </c>
      <c r="H137" s="72"/>
      <c r="L137" s="10"/>
      <c r="M137" s="10"/>
      <c r="N137" s="14"/>
      <c r="O137" s="14"/>
    </row>
    <row r="138" spans="1:15">
      <c r="A138" s="3">
        <v>197407</v>
      </c>
      <c r="B138" s="7">
        <v>1.0525</v>
      </c>
      <c r="C138" s="8">
        <v>0.96269554753309894</v>
      </c>
      <c r="D138" s="9">
        <v>-3.8425773164951882</v>
      </c>
      <c r="E138" s="8">
        <v>-0.88568224579180554</v>
      </c>
      <c r="F138" s="9">
        <v>4.7298413146165874</v>
      </c>
      <c r="G138" s="9">
        <v>-0.69830000000000003</v>
      </c>
      <c r="H138" s="72"/>
      <c r="L138" s="10"/>
      <c r="M138" s="10"/>
      <c r="N138" s="14"/>
      <c r="O138" s="14"/>
    </row>
    <row r="139" spans="1:15">
      <c r="A139" s="3">
        <v>197408</v>
      </c>
      <c r="B139" s="7">
        <v>1.1234166666666667</v>
      </c>
      <c r="C139" s="8">
        <v>2.3837902264589594E-2</v>
      </c>
      <c r="D139" s="9">
        <v>-8.0671325180933451</v>
      </c>
      <c r="E139" s="8">
        <v>-3.3369013039540012</v>
      </c>
      <c r="F139" s="9">
        <v>0.4154210115898887</v>
      </c>
      <c r="G139" s="9">
        <v>-7.8585000000000003</v>
      </c>
      <c r="H139" s="72"/>
      <c r="L139" s="10"/>
      <c r="M139" s="10"/>
      <c r="N139" s="14"/>
      <c r="O139" s="14"/>
    </row>
    <row r="140" spans="1:15">
      <c r="A140" s="3">
        <v>197409</v>
      </c>
      <c r="B140" s="7">
        <v>1.0833333333333333</v>
      </c>
      <c r="C140" s="8">
        <v>-0.21448999046711492</v>
      </c>
      <c r="D140" s="9">
        <v>-3.38649474041397</v>
      </c>
      <c r="E140" s="8">
        <v>-1.5361853301251391</v>
      </c>
      <c r="F140" s="9">
        <v>0.1434007248957804</v>
      </c>
      <c r="G140" s="9">
        <v>-11.7318</v>
      </c>
      <c r="H140" s="72"/>
      <c r="L140" s="10"/>
      <c r="M140" s="10"/>
      <c r="N140" s="14"/>
      <c r="O140" s="14"/>
    </row>
    <row r="141" spans="1:15">
      <c r="A141" s="3">
        <v>197410</v>
      </c>
      <c r="B141" s="7">
        <v>1.0416666666666667</v>
      </c>
      <c r="C141" s="8">
        <v>0.45378552663004612</v>
      </c>
      <c r="D141" s="9">
        <v>-8.1237707221129654</v>
      </c>
      <c r="E141" s="8">
        <v>-3.0530139732519448</v>
      </c>
      <c r="F141" s="9">
        <v>2.9983793241870602</v>
      </c>
      <c r="G141" s="9">
        <v>13.015599999999999</v>
      </c>
      <c r="H141" s="72"/>
      <c r="L141" s="10"/>
      <c r="M141" s="10"/>
      <c r="N141" s="14"/>
      <c r="O141" s="14"/>
    </row>
    <row r="142" spans="1:15">
      <c r="A142" s="3">
        <v>197411</v>
      </c>
      <c r="B142" s="7">
        <v>1.0538333333333334</v>
      </c>
      <c r="C142" s="8">
        <v>0.97479790775083508</v>
      </c>
      <c r="D142" s="9">
        <v>9.935395083909949</v>
      </c>
      <c r="E142" s="8">
        <v>4.9257262151881429</v>
      </c>
      <c r="F142" s="9">
        <v>2.5039455935658577</v>
      </c>
      <c r="G142" s="9">
        <v>-2.7835000000000001</v>
      </c>
      <c r="H142" s="72"/>
      <c r="L142" s="10"/>
      <c r="M142" s="10"/>
      <c r="N142" s="14"/>
      <c r="O142" s="14"/>
    </row>
    <row r="143" spans="1:15">
      <c r="A143" s="3">
        <v>197412</v>
      </c>
      <c r="B143" s="7">
        <v>1.1218333333333332</v>
      </c>
      <c r="C143" s="8">
        <v>1.883682599481995</v>
      </c>
      <c r="D143" s="9">
        <v>-3.2130189860212877</v>
      </c>
      <c r="E143" s="8">
        <v>3.8672840599140335E-2</v>
      </c>
      <c r="F143" s="9">
        <v>2.5046118264700921</v>
      </c>
      <c r="G143" s="9">
        <v>-0.89080000000000004</v>
      </c>
      <c r="H143" s="72"/>
      <c r="L143" s="10"/>
      <c r="M143" s="10"/>
      <c r="N143" s="14"/>
      <c r="O143" s="14"/>
    </row>
    <row r="144" spans="1:15">
      <c r="A144" s="3">
        <v>197501</v>
      </c>
      <c r="B144" s="7">
        <v>1.0561666666666667</v>
      </c>
      <c r="C144" s="8">
        <v>1.9412988213542759</v>
      </c>
      <c r="D144" s="9">
        <v>3.7867356470503877</v>
      </c>
      <c r="E144" s="8">
        <v>3.0279368396840995</v>
      </c>
      <c r="F144" s="9">
        <v>1.4240689428844053</v>
      </c>
      <c r="G144" s="9">
        <v>14.874599999999999</v>
      </c>
      <c r="H144" s="72"/>
      <c r="L144" s="10"/>
      <c r="M144" s="10"/>
      <c r="N144" s="14"/>
      <c r="O144" s="14"/>
    </row>
    <row r="145" spans="1:15">
      <c r="A145" s="3">
        <v>197502</v>
      </c>
      <c r="B145" s="7">
        <v>1.0833333333333333</v>
      </c>
      <c r="C145" s="8">
        <v>4.5114486510995366</v>
      </c>
      <c r="D145" s="9">
        <v>8.4741068955968011</v>
      </c>
      <c r="E145" s="13">
        <v>4.387903448581798</v>
      </c>
      <c r="F145" s="9">
        <v>-1.6277728493298231</v>
      </c>
      <c r="G145" s="9">
        <v>4.1365999999999996</v>
      </c>
      <c r="H145" s="72"/>
      <c r="L145" s="10"/>
      <c r="M145" s="10"/>
      <c r="N145" s="14"/>
      <c r="O145" s="14"/>
    </row>
    <row r="146" spans="1:15">
      <c r="A146" s="3">
        <v>197503</v>
      </c>
      <c r="B146" s="7">
        <v>1.0766666666666667</v>
      </c>
      <c r="C146" s="8">
        <v>-0.23861171366593714</v>
      </c>
      <c r="D146" s="9">
        <v>3.663517998468202</v>
      </c>
      <c r="E146" s="13">
        <v>3.0149438531053896</v>
      </c>
      <c r="F146" s="9">
        <v>1.4749351185721222</v>
      </c>
      <c r="G146" s="9">
        <v>3.1440000000000001</v>
      </c>
      <c r="H146" s="72"/>
      <c r="L146" s="10"/>
      <c r="M146" s="10"/>
      <c r="N146" s="14"/>
      <c r="O146" s="14"/>
    </row>
    <row r="147" spans="1:15">
      <c r="A147" s="3">
        <v>197504</v>
      </c>
      <c r="B147" s="7">
        <v>1.0016666666666667</v>
      </c>
      <c r="C147" s="8">
        <v>1.0654490106544845</v>
      </c>
      <c r="D147" s="9">
        <v>0.16315724664450748</v>
      </c>
      <c r="E147" s="13">
        <v>2.7132284418343477</v>
      </c>
      <c r="F147" s="9">
        <v>-0.86832968481414408</v>
      </c>
      <c r="G147" s="9">
        <v>4.6135000000000002</v>
      </c>
      <c r="H147" s="72"/>
      <c r="L147" s="10"/>
      <c r="M147" s="10"/>
      <c r="N147" s="14"/>
      <c r="O147" s="14"/>
    </row>
    <row r="148" spans="1:15">
      <c r="A148" s="3">
        <v>197505</v>
      </c>
      <c r="B148" s="7">
        <v>0.92166666666666675</v>
      </c>
      <c r="C148" s="8">
        <v>1.9148020654044862</v>
      </c>
      <c r="D148" s="9">
        <v>-0.5224820973045996</v>
      </c>
      <c r="E148" s="13">
        <v>3.8624783901654469</v>
      </c>
      <c r="F148" s="9">
        <v>0.68412575543923748</v>
      </c>
      <c r="G148" s="9">
        <v>2.1676000000000002</v>
      </c>
      <c r="H148" s="72"/>
      <c r="L148" s="10"/>
      <c r="M148" s="10"/>
      <c r="N148" s="14"/>
      <c r="O148" s="14"/>
    </row>
    <row r="149" spans="1:15">
      <c r="A149" s="3">
        <v>197506</v>
      </c>
      <c r="B149" s="7">
        <v>0.89333333333333342</v>
      </c>
      <c r="C149" s="8">
        <v>1.0766307789740415</v>
      </c>
      <c r="D149" s="9">
        <v>2.6693854852164245</v>
      </c>
      <c r="E149" s="13">
        <v>0.34942111747966464</v>
      </c>
      <c r="F149" s="9">
        <v>2.4544531415333903</v>
      </c>
      <c r="G149" s="9">
        <v>3.1261000000000001</v>
      </c>
      <c r="H149" s="72"/>
      <c r="L149" s="10"/>
      <c r="M149" s="10"/>
      <c r="N149" s="14"/>
      <c r="O149" s="14"/>
    </row>
    <row r="150" spans="1:15">
      <c r="A150" s="3">
        <v>197507</v>
      </c>
      <c r="B150" s="7">
        <v>0.91666666666666663</v>
      </c>
      <c r="C150" s="8">
        <v>0.33416875522138678</v>
      </c>
      <c r="D150" s="9">
        <v>-4.2851554271613912</v>
      </c>
      <c r="E150" s="13">
        <v>-1.9078554426207095</v>
      </c>
      <c r="F150" s="9">
        <v>-1.6784045567298842</v>
      </c>
      <c r="G150" s="9">
        <v>-5.1570999999999998</v>
      </c>
      <c r="H150" s="72"/>
      <c r="L150" s="10"/>
      <c r="M150" s="10"/>
      <c r="N150" s="14"/>
      <c r="O150" s="14"/>
    </row>
    <row r="151" spans="1:15">
      <c r="A151" s="3">
        <v>197508</v>
      </c>
      <c r="B151" s="7">
        <v>0.89100000000000001</v>
      </c>
      <c r="C151" s="8">
        <v>4.1631973355538143E-2</v>
      </c>
      <c r="D151" s="9">
        <v>-3.7633225390637182</v>
      </c>
      <c r="E151" s="13">
        <v>-3.5952120977829072</v>
      </c>
      <c r="F151" s="9">
        <v>1.3204171746152297E-2</v>
      </c>
      <c r="G151" s="9">
        <v>-0.87460000000000004</v>
      </c>
      <c r="H151" s="72"/>
      <c r="L151" s="10"/>
      <c r="M151" s="10"/>
      <c r="N151" s="14"/>
      <c r="O151" s="14"/>
    </row>
    <row r="152" spans="1:15">
      <c r="A152" s="3">
        <v>197509</v>
      </c>
      <c r="B152" s="7">
        <v>0.80558333333333332</v>
      </c>
      <c r="C152" s="8">
        <v>0.70744902205575055</v>
      </c>
      <c r="D152" s="9">
        <v>-4.7272133289774647</v>
      </c>
      <c r="E152" s="13">
        <v>-1.9965660434671517</v>
      </c>
      <c r="F152" s="9">
        <v>0.64459536507532833</v>
      </c>
      <c r="G152" s="9">
        <v>-2.2677999999999998</v>
      </c>
      <c r="H152" s="72"/>
      <c r="L152" s="10"/>
      <c r="M152" s="10"/>
      <c r="N152" s="14"/>
      <c r="O152" s="14"/>
    </row>
    <row r="153" spans="1:15">
      <c r="A153" s="3">
        <v>197510</v>
      </c>
      <c r="B153" s="7">
        <v>0.72758333333333336</v>
      </c>
      <c r="C153" s="8">
        <v>0.76446280991735449</v>
      </c>
      <c r="D153" s="9">
        <v>8.6993793505469199</v>
      </c>
      <c r="E153" s="13">
        <v>2.0761732869042593</v>
      </c>
      <c r="F153" s="9">
        <v>2.5108067296235959</v>
      </c>
      <c r="G153" s="9">
        <v>6.2236000000000002</v>
      </c>
      <c r="H153" s="72"/>
      <c r="L153" s="10"/>
      <c r="M153" s="10"/>
      <c r="N153" s="14"/>
      <c r="O153" s="14"/>
    </row>
    <row r="154" spans="1:15">
      <c r="A154" s="3">
        <v>197511</v>
      </c>
      <c r="B154" s="7">
        <v>0.63408333333333333</v>
      </c>
      <c r="C154" s="8">
        <v>0.73815870412139439</v>
      </c>
      <c r="D154" s="9">
        <v>0.30283911671924457</v>
      </c>
      <c r="E154" s="13">
        <v>1.2777074214786577</v>
      </c>
      <c r="F154" s="9">
        <v>-0.51546310513575522</v>
      </c>
      <c r="G154" s="9">
        <v>3.4906000000000001</v>
      </c>
      <c r="H154" s="72"/>
      <c r="L154" s="10"/>
      <c r="M154" s="10"/>
      <c r="N154" s="14"/>
      <c r="O154" s="14"/>
    </row>
    <row r="155" spans="1:15">
      <c r="A155" s="3">
        <v>197512</v>
      </c>
      <c r="B155" s="7">
        <v>0.6635833333333333</v>
      </c>
      <c r="C155" s="8">
        <v>1.3026663952778295</v>
      </c>
      <c r="D155" s="9">
        <v>1.7203421814064646</v>
      </c>
      <c r="E155" s="13">
        <v>0.32019582858784368</v>
      </c>
      <c r="F155" s="9">
        <v>2.4545707728328714</v>
      </c>
      <c r="G155" s="9">
        <v>0.77300000000000002</v>
      </c>
      <c r="H155" s="72"/>
      <c r="L155" s="10"/>
      <c r="M155" s="10"/>
      <c r="N155" s="14"/>
      <c r="O155" s="14"/>
    </row>
    <row r="156" spans="1:15">
      <c r="A156" s="3">
        <v>197601</v>
      </c>
      <c r="B156" s="7">
        <v>0.60691666666666666</v>
      </c>
      <c r="C156" s="8">
        <v>2.6522001205545598</v>
      </c>
      <c r="D156" s="9">
        <v>6.0012985808366448</v>
      </c>
      <c r="E156" s="13">
        <v>5.2081008017158759</v>
      </c>
      <c r="F156" s="9">
        <v>0.71382808872369408</v>
      </c>
      <c r="G156" s="9">
        <v>8.8679000000000006</v>
      </c>
      <c r="H156" s="72"/>
      <c r="L156" s="10"/>
      <c r="M156" s="10"/>
      <c r="N156" s="14"/>
      <c r="O156" s="14"/>
    </row>
    <row r="157" spans="1:15">
      <c r="A157" s="3">
        <v>197602</v>
      </c>
      <c r="B157" s="7">
        <v>0.58333333333333337</v>
      </c>
      <c r="C157" s="8">
        <v>0.88079859072225375</v>
      </c>
      <c r="D157" s="9">
        <v>-0.56294481390735118</v>
      </c>
      <c r="E157" s="13">
        <v>1.0680872033055122</v>
      </c>
      <c r="F157" s="9">
        <v>0.4896646038274971</v>
      </c>
      <c r="G157" s="9">
        <v>-1.2887</v>
      </c>
      <c r="H157" s="72"/>
      <c r="L157" s="10"/>
      <c r="M157" s="10"/>
      <c r="N157" s="14"/>
      <c r="O157" s="14"/>
    </row>
    <row r="158" spans="1:15">
      <c r="A158" s="3">
        <v>197603</v>
      </c>
      <c r="B158" s="7">
        <v>0.58333333333333337</v>
      </c>
      <c r="C158" s="8">
        <v>0.60147458284827149</v>
      </c>
      <c r="D158" s="9">
        <v>-0.11146636942303001</v>
      </c>
      <c r="E158" s="13">
        <v>1.488071265640345</v>
      </c>
      <c r="F158" s="9">
        <v>-8.7182957678745676E-2</v>
      </c>
      <c r="G158" s="9">
        <v>0.57789999999999997</v>
      </c>
      <c r="H158" s="72"/>
      <c r="L158" s="10"/>
      <c r="M158" s="10"/>
      <c r="N158" s="14"/>
      <c r="O158" s="14"/>
    </row>
    <row r="159" spans="1:15">
      <c r="A159" s="3">
        <v>197604</v>
      </c>
      <c r="B159" s="7">
        <v>0.5625</v>
      </c>
      <c r="C159" s="8">
        <v>0.40501446480232239</v>
      </c>
      <c r="D159" s="9">
        <v>0.48160220832234035</v>
      </c>
      <c r="E159" s="13">
        <v>-1.3640047957581114</v>
      </c>
      <c r="F159" s="9">
        <v>-6.4301462324723696E-2</v>
      </c>
      <c r="G159" s="9">
        <v>-0.89510000000000001</v>
      </c>
      <c r="H159" s="72"/>
      <c r="L159" s="10"/>
      <c r="M159" s="10"/>
      <c r="N159" s="14"/>
      <c r="O159" s="14"/>
    </row>
    <row r="160" spans="1:15">
      <c r="A160" s="3">
        <v>197605</v>
      </c>
      <c r="B160" s="7">
        <v>0.5625</v>
      </c>
      <c r="C160" s="8">
        <v>0.28812908182864749</v>
      </c>
      <c r="D160" s="9">
        <v>1.3122132273431397</v>
      </c>
      <c r="E160" s="13">
        <v>1.4261807442915497</v>
      </c>
      <c r="F160" s="9">
        <v>-1.1006987174628764</v>
      </c>
      <c r="G160" s="9">
        <v>-1.6577</v>
      </c>
      <c r="H160" s="72"/>
      <c r="L160" s="10"/>
      <c r="M160" s="10"/>
      <c r="N160" s="14"/>
      <c r="O160" s="14"/>
    </row>
    <row r="161" spans="1:15">
      <c r="A161" s="3">
        <v>197606</v>
      </c>
      <c r="B161" s="7">
        <v>0.57533333333333336</v>
      </c>
      <c r="C161" s="8">
        <v>0.55544914767284848</v>
      </c>
      <c r="D161" s="9">
        <v>3.2423700455777915</v>
      </c>
      <c r="E161" s="13">
        <v>2.9699059656371984</v>
      </c>
      <c r="F161" s="9">
        <v>0.21724671567366</v>
      </c>
      <c r="G161" s="9">
        <v>2.0653000000000001</v>
      </c>
      <c r="H161" s="72"/>
      <c r="L161" s="10"/>
      <c r="M161" s="10"/>
      <c r="N161" s="14"/>
      <c r="O161" s="14"/>
    </row>
    <row r="162" spans="1:15">
      <c r="A162" s="3">
        <v>197607</v>
      </c>
      <c r="B162" s="7">
        <v>0.59025000000000005</v>
      </c>
      <c r="C162" s="8">
        <v>0.85714285714286742</v>
      </c>
      <c r="D162" s="9">
        <v>-2.6990779547359511</v>
      </c>
      <c r="E162" s="13">
        <v>0.64405823899496006</v>
      </c>
      <c r="F162" s="9">
        <v>-0.50727356020732584</v>
      </c>
      <c r="G162" s="9">
        <v>-2.0478000000000001</v>
      </c>
      <c r="H162" s="72"/>
      <c r="L162" s="10"/>
      <c r="M162" s="10"/>
      <c r="N162" s="14"/>
      <c r="O162" s="14"/>
    </row>
    <row r="163" spans="1:15">
      <c r="A163" s="3">
        <v>197608</v>
      </c>
      <c r="B163" s="7">
        <v>0.60416666666666663</v>
      </c>
      <c r="C163" s="8">
        <v>0.90651558073653327</v>
      </c>
      <c r="D163" s="9">
        <v>2.7710774178727249</v>
      </c>
      <c r="E163" s="13">
        <v>1.0578744460207012</v>
      </c>
      <c r="F163" s="9">
        <v>-0.46964612002018508</v>
      </c>
      <c r="G163" s="9">
        <v>-2.1791999999999998</v>
      </c>
      <c r="H163" s="72"/>
      <c r="L163" s="10"/>
      <c r="M163" s="10"/>
      <c r="N163" s="14"/>
      <c r="O163" s="14"/>
    </row>
    <row r="164" spans="1:15">
      <c r="A164" s="3">
        <v>197609</v>
      </c>
      <c r="B164" s="7">
        <v>0.58766666666666667</v>
      </c>
      <c r="C164" s="8">
        <v>0.65506269885833301</v>
      </c>
      <c r="D164" s="9">
        <v>-4.4706474056266376E-2</v>
      </c>
      <c r="E164" s="13">
        <v>0.14964655369709146</v>
      </c>
      <c r="F164" s="9">
        <v>0.77702773611377496</v>
      </c>
      <c r="G164" s="9">
        <v>0.53359999999999996</v>
      </c>
      <c r="H164" s="72"/>
      <c r="L164" s="10"/>
      <c r="M164" s="10"/>
      <c r="N164" s="14"/>
      <c r="O164" s="14"/>
    </row>
    <row r="165" spans="1:15">
      <c r="A165" s="3">
        <v>197610</v>
      </c>
      <c r="B165" s="7">
        <v>0.56416666666666659</v>
      </c>
      <c r="C165" s="8">
        <v>0.57642246188174262</v>
      </c>
      <c r="D165" s="9">
        <v>-1.6912196349201936</v>
      </c>
      <c r="E165" s="13">
        <v>0.12117983779926789</v>
      </c>
      <c r="F165" s="9">
        <v>2.5887190893304868</v>
      </c>
      <c r="G165" s="9">
        <v>-1.0566</v>
      </c>
      <c r="H165" s="72"/>
      <c r="L165" s="10"/>
      <c r="M165" s="10"/>
      <c r="N165" s="14"/>
      <c r="O165" s="14"/>
    </row>
    <row r="166" spans="1:15">
      <c r="A166" s="3">
        <v>197611</v>
      </c>
      <c r="B166" s="7">
        <v>0.56425000000000003</v>
      </c>
      <c r="C166" s="8">
        <v>0.64706969865038211</v>
      </c>
      <c r="D166" s="9">
        <v>-1.6748180163785209</v>
      </c>
      <c r="E166" s="13">
        <v>-1.0451768763958813</v>
      </c>
      <c r="F166" s="9">
        <v>2.75089417985494</v>
      </c>
      <c r="G166" s="9">
        <v>0.51400000000000001</v>
      </c>
      <c r="H166" s="72"/>
      <c r="L166" s="10"/>
      <c r="M166" s="10"/>
      <c r="N166" s="14"/>
      <c r="O166" s="14"/>
    </row>
    <row r="167" spans="1:15">
      <c r="A167" s="3">
        <v>197612</v>
      </c>
      <c r="B167" s="7">
        <v>0.59258333333333335</v>
      </c>
      <c r="C167" s="8">
        <v>1.4695077149155189</v>
      </c>
      <c r="D167" s="9">
        <v>11.015356141010436</v>
      </c>
      <c r="E167" s="13">
        <v>3.3778614484740288</v>
      </c>
      <c r="F167" s="9">
        <v>1.2400884129314966</v>
      </c>
      <c r="G167" s="9">
        <v>5.5654000000000003</v>
      </c>
      <c r="H167" s="72"/>
      <c r="L167" s="10"/>
      <c r="M167" s="10"/>
      <c r="N167" s="14"/>
      <c r="O167" s="14"/>
    </row>
    <row r="168" spans="1:15">
      <c r="A168" s="3">
        <v>197701</v>
      </c>
      <c r="B168" s="7">
        <v>0.58333333333333337</v>
      </c>
      <c r="C168" s="8">
        <v>1.6292541636495184</v>
      </c>
      <c r="D168" s="9">
        <v>-2.2507033447952463</v>
      </c>
      <c r="E168" s="13">
        <v>4.1829781918541808</v>
      </c>
      <c r="F168" s="9">
        <v>-2.116466282726345</v>
      </c>
      <c r="G168" s="9">
        <v>-4.4561999999999999</v>
      </c>
      <c r="H168" s="72"/>
      <c r="L168" s="10"/>
      <c r="M168" s="10"/>
      <c r="N168" s="14"/>
      <c r="O168" s="14"/>
    </row>
    <row r="169" spans="1:15">
      <c r="A169" s="3">
        <v>197702</v>
      </c>
      <c r="B169" s="7">
        <v>0.58333333333333337</v>
      </c>
      <c r="C169" s="8">
        <v>1.1756323477021713</v>
      </c>
      <c r="D169" s="9">
        <v>2.0093806630423039</v>
      </c>
      <c r="E169" s="13">
        <v>0.81237175905291004</v>
      </c>
      <c r="F169" s="9">
        <v>-1.7739631373093177</v>
      </c>
      <c r="G169" s="9">
        <v>-3.3733</v>
      </c>
      <c r="H169" s="72"/>
      <c r="L169" s="10"/>
      <c r="M169" s="10"/>
      <c r="N169" s="14"/>
      <c r="O169" s="14"/>
    </row>
    <row r="170" spans="1:15">
      <c r="A170" s="3">
        <v>197703</v>
      </c>
      <c r="B170" s="7">
        <v>0.55766666666666664</v>
      </c>
      <c r="C170" s="8">
        <v>1.4260563380281699</v>
      </c>
      <c r="D170" s="9">
        <v>-1.8574638173363134</v>
      </c>
      <c r="E170" s="13">
        <v>-0.75563434538368224</v>
      </c>
      <c r="F170" s="9">
        <v>-0.82412094079430165</v>
      </c>
      <c r="G170" s="9">
        <v>-2.286</v>
      </c>
      <c r="H170" s="72"/>
      <c r="L170" s="10"/>
      <c r="M170" s="10"/>
      <c r="N170" s="14"/>
      <c r="O170" s="14"/>
    </row>
    <row r="171" spans="1:15">
      <c r="A171" s="3">
        <v>197704</v>
      </c>
      <c r="B171" s="7">
        <v>0.48916666666666669</v>
      </c>
      <c r="C171" s="8">
        <v>2.8640860961638648</v>
      </c>
      <c r="D171" s="9">
        <v>1.3309553597572243</v>
      </c>
      <c r="E171" s="13">
        <v>2.1980904259007561</v>
      </c>
      <c r="F171" s="9">
        <v>1.3747898668526881</v>
      </c>
      <c r="G171" s="9">
        <v>1.1738999999999999</v>
      </c>
      <c r="H171" s="72"/>
      <c r="L171" s="10"/>
      <c r="M171" s="10"/>
      <c r="N171" s="14"/>
      <c r="O171" s="14"/>
    </row>
    <row r="172" spans="1:15">
      <c r="A172" s="3">
        <v>197705</v>
      </c>
      <c r="B172" s="7">
        <v>0.43183333333333335</v>
      </c>
      <c r="C172" s="8">
        <v>1.8899763752953103</v>
      </c>
      <c r="D172" s="9">
        <v>-0.71452964509943762</v>
      </c>
      <c r="E172" s="13">
        <v>3.1759973804382557</v>
      </c>
      <c r="F172" s="9">
        <v>0.69005230159600828</v>
      </c>
      <c r="G172" s="9">
        <v>-1.4946999999999999</v>
      </c>
      <c r="H172" s="72"/>
      <c r="L172" s="10"/>
      <c r="M172" s="10"/>
      <c r="N172" s="14"/>
      <c r="O172" s="14"/>
    </row>
    <row r="173" spans="1:15">
      <c r="A173" s="3">
        <v>197706</v>
      </c>
      <c r="B173" s="7">
        <v>0.45633333333333331</v>
      </c>
      <c r="C173" s="8">
        <v>1.0599536270288201</v>
      </c>
      <c r="D173" s="9">
        <v>-0.29898134673898014</v>
      </c>
      <c r="E173" s="13">
        <v>-0.60049306048461926</v>
      </c>
      <c r="F173" s="9">
        <v>-2.3527810878435775</v>
      </c>
      <c r="G173" s="9">
        <v>0.26319999999999999</v>
      </c>
      <c r="H173" s="72"/>
      <c r="L173" s="10"/>
      <c r="M173" s="10"/>
      <c r="N173" s="14"/>
      <c r="O173" s="14"/>
    </row>
    <row r="174" spans="1:15">
      <c r="A174" s="3">
        <v>197707</v>
      </c>
      <c r="B174" s="7">
        <v>0.4715833333333333</v>
      </c>
      <c r="C174" s="8">
        <v>3.0317928548016848</v>
      </c>
      <c r="D174" s="9">
        <v>-1.4622366116448182</v>
      </c>
      <c r="E174" s="13">
        <v>0.31468068827051887</v>
      </c>
      <c r="F174" s="9">
        <v>0.11910152443478247</v>
      </c>
      <c r="G174" s="9">
        <v>-1.8714999999999999</v>
      </c>
      <c r="H174" s="72"/>
      <c r="L174" s="10"/>
      <c r="M174" s="10"/>
      <c r="N174" s="14"/>
      <c r="O174" s="14"/>
    </row>
    <row r="175" spans="1:15">
      <c r="A175" s="3">
        <v>197708</v>
      </c>
      <c r="B175" s="7">
        <v>0.47916666666666669</v>
      </c>
      <c r="C175" s="8">
        <v>0.30221091140449907</v>
      </c>
      <c r="D175" s="9">
        <v>4.7318951819234512</v>
      </c>
      <c r="E175" s="13">
        <v>1.2635914757934019</v>
      </c>
      <c r="F175" s="9">
        <v>1.4435961402370667</v>
      </c>
      <c r="G175" s="9">
        <v>0.21829999999999999</v>
      </c>
      <c r="H175" s="72"/>
      <c r="L175" s="10"/>
      <c r="M175" s="10"/>
      <c r="N175" s="14"/>
      <c r="O175" s="14"/>
    </row>
    <row r="176" spans="1:15">
      <c r="A176" s="3">
        <v>197709</v>
      </c>
      <c r="B176" s="7">
        <v>0.41491666666666666</v>
      </c>
      <c r="C176" s="8">
        <v>0.58674278464954099</v>
      </c>
      <c r="D176" s="9">
        <v>0.40372351368032078</v>
      </c>
      <c r="E176" s="13">
        <v>1.1822012871132159E-2</v>
      </c>
      <c r="F176" s="9">
        <v>-0.18058629570750928</v>
      </c>
      <c r="G176" s="9">
        <v>0.63639999999999997</v>
      </c>
      <c r="H176" s="72"/>
      <c r="L176" s="10"/>
      <c r="M176" s="10"/>
      <c r="N176" s="14"/>
      <c r="O176" s="14"/>
    </row>
    <row r="177" spans="1:15">
      <c r="A177" s="3">
        <v>197710</v>
      </c>
      <c r="B177" s="7">
        <v>0.40958333333333335</v>
      </c>
      <c r="C177" s="8">
        <v>0.6463818382469011</v>
      </c>
      <c r="D177" s="9">
        <v>-3.6496350364963459</v>
      </c>
      <c r="E177" s="13">
        <v>-1.4754534657053675</v>
      </c>
      <c r="F177" s="9">
        <v>-4.3368507372421021</v>
      </c>
      <c r="G177" s="9">
        <v>-7.6547999999999998</v>
      </c>
      <c r="H177" s="72"/>
      <c r="L177" s="10"/>
      <c r="M177" s="10"/>
      <c r="N177" s="14"/>
      <c r="O177" s="14"/>
    </row>
    <row r="178" spans="1:15">
      <c r="A178" s="3">
        <v>197711</v>
      </c>
      <c r="B178" s="7">
        <v>0.38500000000000001</v>
      </c>
      <c r="C178" s="8">
        <v>1.5037593984962294</v>
      </c>
      <c r="D178" s="9">
        <v>-2.1504518872939915</v>
      </c>
      <c r="E178" s="13">
        <v>-2.8075902642425099</v>
      </c>
      <c r="F178" s="9">
        <v>-1.1925944465506602</v>
      </c>
      <c r="G178" s="9">
        <v>-0.43530000000000002</v>
      </c>
      <c r="H178" s="72"/>
      <c r="L178" s="10"/>
      <c r="M178" s="10"/>
      <c r="N178" s="14"/>
      <c r="O178" s="14"/>
    </row>
    <row r="179" spans="1:15">
      <c r="A179" s="3">
        <v>197712</v>
      </c>
      <c r="B179" s="7">
        <v>0.41783333333333333</v>
      </c>
      <c r="C179" s="8">
        <v>1.7283950617283939</v>
      </c>
      <c r="D179" s="9">
        <v>-1.094781451196658</v>
      </c>
      <c r="E179" s="13">
        <v>-0.114424172180283</v>
      </c>
      <c r="F179" s="9">
        <v>-0.69266402566224694</v>
      </c>
      <c r="G179" s="9">
        <v>-4.7300000000000002E-2</v>
      </c>
      <c r="H179" s="72"/>
      <c r="L179" s="10"/>
      <c r="M179" s="10"/>
      <c r="N179" s="14"/>
      <c r="O179" s="14"/>
    </row>
    <row r="180" spans="1:15">
      <c r="A180" s="3">
        <v>197801</v>
      </c>
      <c r="B180" s="7">
        <v>0.39900000000000002</v>
      </c>
      <c r="C180" s="8">
        <v>0.50060679611649839</v>
      </c>
      <c r="D180" s="9">
        <v>4.9329817622500549</v>
      </c>
      <c r="E180" s="13">
        <v>3.0414863173816808</v>
      </c>
      <c r="F180" s="9">
        <v>0.99641836332830058</v>
      </c>
      <c r="G180" s="9">
        <v>-3.4588000000000001</v>
      </c>
      <c r="H180" s="72"/>
      <c r="L180" s="10"/>
      <c r="M180" s="10"/>
      <c r="N180" s="14"/>
      <c r="O180" s="14"/>
    </row>
    <row r="181" spans="1:15">
      <c r="A181" s="3">
        <v>197802</v>
      </c>
      <c r="B181" s="7">
        <v>0.40033333333333337</v>
      </c>
      <c r="C181" s="8">
        <v>7.5471698113194208E-2</v>
      </c>
      <c r="D181" s="9">
        <v>2.4709454507381379</v>
      </c>
      <c r="E181" s="13">
        <v>1.6939657989403889</v>
      </c>
      <c r="F181" s="9">
        <v>-1.7891422861827599E-2</v>
      </c>
      <c r="G181" s="9">
        <v>-2.5648</v>
      </c>
      <c r="H181" s="72"/>
      <c r="L181" s="10"/>
      <c r="M181" s="10"/>
      <c r="N181" s="14"/>
      <c r="O181" s="14"/>
    </row>
    <row r="182" spans="1:15">
      <c r="A182" s="3">
        <v>197803</v>
      </c>
      <c r="B182" s="7">
        <v>0.38500000000000001</v>
      </c>
      <c r="C182" s="8">
        <v>1.1312217194570096</v>
      </c>
      <c r="D182" s="9">
        <v>4.179012976397245</v>
      </c>
      <c r="E182" s="13">
        <v>1.7398305084745935</v>
      </c>
      <c r="F182" s="9">
        <v>-6.451600570392511</v>
      </c>
      <c r="G182" s="9">
        <v>-3.9864000000000002</v>
      </c>
      <c r="H182" s="72"/>
      <c r="L182" s="10"/>
      <c r="M182" s="10"/>
      <c r="N182" s="14"/>
      <c r="O182" s="14"/>
    </row>
    <row r="183" spans="1:15">
      <c r="A183" s="3">
        <v>197804</v>
      </c>
      <c r="B183" s="7">
        <v>0.34508333333333335</v>
      </c>
      <c r="C183" s="8">
        <v>0.64131245339300591</v>
      </c>
      <c r="D183" s="9">
        <v>0.49774421341703956</v>
      </c>
      <c r="E183" s="13">
        <v>4.366890734370088</v>
      </c>
      <c r="F183" s="9">
        <v>-0.15753155166497049</v>
      </c>
      <c r="G183" s="9">
        <v>5.9617000000000004</v>
      </c>
      <c r="H183" s="72"/>
      <c r="L183" s="10"/>
      <c r="M183" s="10"/>
      <c r="N183" s="14"/>
      <c r="O183" s="14"/>
    </row>
    <row r="184" spans="1:15">
      <c r="A184" s="3">
        <v>197805</v>
      </c>
      <c r="B184" s="7">
        <v>0.33833333333333332</v>
      </c>
      <c r="C184" s="8">
        <v>0.37048014226437331</v>
      </c>
      <c r="D184" s="9">
        <v>1.7078585893082199E-2</v>
      </c>
      <c r="E184" s="13">
        <v>0.95367820227767464</v>
      </c>
      <c r="F184" s="9">
        <v>-0.26686552314101103</v>
      </c>
      <c r="G184" s="9">
        <v>1.6903999999999999</v>
      </c>
      <c r="H184" s="72"/>
      <c r="L184" s="10"/>
      <c r="M184" s="10"/>
      <c r="N184" s="14"/>
      <c r="O184" s="14"/>
    </row>
    <row r="185" spans="1:15">
      <c r="A185" s="3">
        <v>197806</v>
      </c>
      <c r="B185" s="7">
        <v>0.34216666666666667</v>
      </c>
      <c r="C185" s="8">
        <v>2.9529012254525533E-2</v>
      </c>
      <c r="D185" s="9">
        <v>1.788066546323841</v>
      </c>
      <c r="E185" s="13">
        <v>-7.8134985104294508E-2</v>
      </c>
      <c r="F185" s="9">
        <v>-7.7260891070152056</v>
      </c>
      <c r="G185" s="9">
        <v>-8.8683999999999994</v>
      </c>
      <c r="H185" s="72"/>
      <c r="L185" s="10"/>
      <c r="M185" s="10"/>
      <c r="N185" s="14"/>
      <c r="O185" s="14"/>
    </row>
    <row r="186" spans="1:15">
      <c r="A186" s="3">
        <v>197807</v>
      </c>
      <c r="B186" s="7">
        <v>0.3701666666666667</v>
      </c>
      <c r="C186" s="8">
        <v>0.26568265682658243</v>
      </c>
      <c r="D186" s="9">
        <v>1.4858484913844894</v>
      </c>
      <c r="E186" s="13">
        <v>2.0847893452891286</v>
      </c>
      <c r="F186" s="9">
        <v>-5.4450144105372882</v>
      </c>
      <c r="G186" s="9">
        <v>-0.63990000000000002</v>
      </c>
      <c r="H186" s="72"/>
      <c r="L186" s="10"/>
      <c r="M186" s="10"/>
      <c r="N186" s="14"/>
      <c r="O186" s="14"/>
    </row>
    <row r="187" spans="1:15">
      <c r="A187" s="3">
        <v>197808</v>
      </c>
      <c r="B187" s="7">
        <v>0.3661666666666667</v>
      </c>
      <c r="C187" s="8">
        <v>-5.8884145443849345E-2</v>
      </c>
      <c r="D187" s="9">
        <v>0.19363827425791236</v>
      </c>
      <c r="E187" s="13">
        <v>0.70540973442183574</v>
      </c>
      <c r="F187" s="9">
        <v>1.2663913126980011</v>
      </c>
      <c r="G187" s="9">
        <v>3.0036</v>
      </c>
      <c r="H187" s="72"/>
      <c r="L187" s="10"/>
      <c r="M187" s="10"/>
      <c r="N187" s="14"/>
      <c r="O187" s="14"/>
    </row>
    <row r="188" spans="1:15">
      <c r="A188" s="3">
        <v>197809</v>
      </c>
      <c r="B188" s="7">
        <v>0.35416666666666669</v>
      </c>
      <c r="C188" s="8">
        <v>0.48608042421565134</v>
      </c>
      <c r="D188" s="9">
        <v>2.5100756558014581</v>
      </c>
      <c r="E188" s="13">
        <v>2.3556959086530327</v>
      </c>
      <c r="F188" s="9">
        <v>0.29857524535903529</v>
      </c>
      <c r="G188" s="9">
        <v>0.50360000000000005</v>
      </c>
      <c r="H188" s="72"/>
      <c r="L188" s="10"/>
      <c r="M188" s="10"/>
      <c r="N188" s="14"/>
      <c r="O188" s="14"/>
    </row>
    <row r="189" spans="1:15">
      <c r="A189" s="3">
        <v>197810</v>
      </c>
      <c r="B189" s="7">
        <v>0.34833333333333333</v>
      </c>
      <c r="C189" s="8">
        <v>1.0114335971855626</v>
      </c>
      <c r="D189" s="9">
        <v>0.74493033521865204</v>
      </c>
      <c r="E189" s="13">
        <v>4.1255710466279849</v>
      </c>
      <c r="F189" s="9">
        <v>-4.0139149590803607</v>
      </c>
      <c r="G189" s="9">
        <v>-10.605600000000001</v>
      </c>
      <c r="H189" s="72"/>
      <c r="L189" s="10"/>
      <c r="M189" s="10"/>
      <c r="N189" s="14"/>
      <c r="O189" s="14"/>
    </row>
    <row r="190" spans="1:15">
      <c r="A190" s="3">
        <v>197811</v>
      </c>
      <c r="B190" s="7">
        <v>0.32766666666666666</v>
      </c>
      <c r="C190" s="8">
        <v>0.40632709331012151</v>
      </c>
      <c r="D190" s="9">
        <v>0.88319868547173108</v>
      </c>
      <c r="E190" s="13">
        <v>1.604870816022963</v>
      </c>
      <c r="F190" s="9">
        <v>9.5763311317539532</v>
      </c>
      <c r="G190" s="9">
        <v>9.9723000000000006</v>
      </c>
      <c r="H190" s="72"/>
      <c r="L190" s="10"/>
      <c r="M190" s="10"/>
      <c r="N190" s="14"/>
      <c r="O190" s="14"/>
    </row>
    <row r="191" spans="1:15">
      <c r="A191" s="3">
        <v>197812</v>
      </c>
      <c r="B191" s="7">
        <v>0.38058333333333333</v>
      </c>
      <c r="C191" s="8">
        <v>0.30351206821797039</v>
      </c>
      <c r="D191" s="9">
        <v>1.6966406515100063</v>
      </c>
      <c r="E191" s="13">
        <v>-4.3395681101294326</v>
      </c>
      <c r="F191" s="9">
        <v>9.4544606189648606E-2</v>
      </c>
      <c r="G191" s="9">
        <v>1.5296000000000001</v>
      </c>
      <c r="H191" s="72"/>
      <c r="L191" s="10"/>
      <c r="M191" s="10"/>
      <c r="N191" s="14"/>
      <c r="O191" s="14"/>
    </row>
    <row r="192" spans="1:15">
      <c r="A192" s="3">
        <v>197901</v>
      </c>
      <c r="B192" s="7">
        <v>0.35733333333333334</v>
      </c>
      <c r="C192" s="8">
        <v>0.40345821325649123</v>
      </c>
      <c r="D192" s="9">
        <v>2.9852074296518705</v>
      </c>
      <c r="E192" s="13">
        <v>-1.4869865460468756</v>
      </c>
      <c r="F192" s="9">
        <v>3.6738455723576782</v>
      </c>
      <c r="G192" s="9">
        <v>6.9416000000000002</v>
      </c>
      <c r="H192" s="72"/>
      <c r="L192" s="10"/>
      <c r="M192" s="10"/>
      <c r="N192" s="14"/>
      <c r="O192" s="14"/>
    </row>
    <row r="193" spans="1:15">
      <c r="A193" s="3">
        <v>197902</v>
      </c>
      <c r="B193" s="7">
        <v>0.36233333333333334</v>
      </c>
      <c r="C193" s="8">
        <v>-0.25832376578646121</v>
      </c>
      <c r="D193" s="9">
        <v>-3.0714733136056438</v>
      </c>
      <c r="E193" s="13">
        <v>-3.3659608030442434</v>
      </c>
      <c r="F193" s="9">
        <v>0.33027423420628654</v>
      </c>
      <c r="G193" s="9">
        <v>-0.84919999999999995</v>
      </c>
      <c r="H193" s="72"/>
      <c r="L193" s="10"/>
      <c r="M193" s="10"/>
      <c r="N193" s="14"/>
      <c r="O193" s="14"/>
    </row>
    <row r="194" spans="1:15">
      <c r="A194" s="3">
        <v>197903</v>
      </c>
      <c r="B194" s="7">
        <v>0.38658333333333333</v>
      </c>
      <c r="C194" s="8">
        <v>-1.726618705035976</v>
      </c>
      <c r="D194" s="9">
        <v>0.15821727019498244</v>
      </c>
      <c r="E194" s="13">
        <v>-2.6583664794528783</v>
      </c>
      <c r="F194" s="9">
        <v>4.4315651270570218</v>
      </c>
      <c r="G194" s="9">
        <v>9.702</v>
      </c>
      <c r="H194" s="72"/>
      <c r="L194" s="10"/>
      <c r="M194" s="10"/>
      <c r="N194" s="14"/>
      <c r="O194" s="14"/>
    </row>
    <row r="195" spans="1:15">
      <c r="A195" s="3">
        <v>197904</v>
      </c>
      <c r="B195" s="7">
        <v>0.40711666666666663</v>
      </c>
      <c r="C195" s="8">
        <v>-1.6983894582723202</v>
      </c>
      <c r="D195" s="9">
        <v>0.53397410225604069</v>
      </c>
      <c r="E195" s="13">
        <v>0.2759961516876519</v>
      </c>
      <c r="F195" s="9">
        <v>3.8974425457422472</v>
      </c>
      <c r="G195" s="9">
        <v>5.008</v>
      </c>
      <c r="H195" s="72"/>
      <c r="L195" s="10"/>
      <c r="M195" s="10"/>
      <c r="N195" s="14"/>
      <c r="O195" s="14"/>
    </row>
    <row r="196" spans="1:15">
      <c r="A196" s="3">
        <v>197905</v>
      </c>
      <c r="B196" s="7">
        <v>0.42625000000000002</v>
      </c>
      <c r="C196" s="8">
        <v>0.3127792672028562</v>
      </c>
      <c r="D196" s="9">
        <v>-0.54441641216306236</v>
      </c>
      <c r="E196" s="13">
        <v>0.49917015959186628</v>
      </c>
      <c r="F196" s="9">
        <v>1.2859916525908974</v>
      </c>
      <c r="G196" s="9">
        <v>-1.6443000000000001</v>
      </c>
      <c r="H196" s="72"/>
      <c r="L196" s="10"/>
      <c r="M196" s="10"/>
      <c r="N196" s="14"/>
      <c r="O196" s="14"/>
    </row>
    <row r="197" spans="1:15">
      <c r="A197" s="3">
        <v>197906</v>
      </c>
      <c r="B197" s="7">
        <v>0.44531666666666664</v>
      </c>
      <c r="C197" s="8">
        <v>-0.84632516703785354</v>
      </c>
      <c r="D197" s="9">
        <v>-0.45838896306186205</v>
      </c>
      <c r="E197" s="13">
        <v>-2.2542683124909368</v>
      </c>
      <c r="F197" s="9">
        <v>1.1717145091660501</v>
      </c>
      <c r="G197" s="9">
        <v>2.1553</v>
      </c>
      <c r="H197" s="72"/>
      <c r="L197" s="10"/>
      <c r="M197" s="10"/>
      <c r="N197" s="14"/>
      <c r="O197" s="14"/>
    </row>
    <row r="198" spans="1:15">
      <c r="A198" s="3">
        <v>197907</v>
      </c>
      <c r="B198" s="7">
        <v>0.48357500000000003</v>
      </c>
      <c r="C198" s="8">
        <v>2.0215633423180446</v>
      </c>
      <c r="D198" s="9">
        <v>-0.52085661912638637</v>
      </c>
      <c r="E198" s="13">
        <v>-0.59984535872705802</v>
      </c>
      <c r="F198" s="9">
        <v>1.019571176091248</v>
      </c>
      <c r="G198" s="9">
        <v>1.1892</v>
      </c>
      <c r="H198" s="72"/>
      <c r="L198" s="10"/>
      <c r="M198" s="10"/>
      <c r="N198" s="14"/>
      <c r="O198" s="14"/>
    </row>
    <row r="199" spans="1:15">
      <c r="A199" s="3">
        <v>197908</v>
      </c>
      <c r="B199" s="7">
        <v>0.55710000000000004</v>
      </c>
      <c r="C199" s="8">
        <v>0.1761338617349173</v>
      </c>
      <c r="D199" s="9">
        <v>2.0448978674636686</v>
      </c>
      <c r="E199" s="13">
        <v>1.9141119699550346</v>
      </c>
      <c r="F199" s="9">
        <v>1.8901222941456779</v>
      </c>
      <c r="G199" s="9">
        <v>6.2187000000000001</v>
      </c>
      <c r="H199" s="72"/>
      <c r="L199" s="10"/>
      <c r="M199" s="10"/>
      <c r="N199" s="14"/>
      <c r="O199" s="14"/>
    </row>
    <row r="200" spans="1:15">
      <c r="A200" s="3">
        <v>197909</v>
      </c>
      <c r="B200" s="7">
        <v>0.56748333333333334</v>
      </c>
      <c r="C200" s="8">
        <v>0.79120879120879728</v>
      </c>
      <c r="D200" s="9">
        <v>2.4509480081918555</v>
      </c>
      <c r="E200" s="13">
        <v>1.0231067737555444</v>
      </c>
      <c r="F200" s="9">
        <v>2.4288968494700032</v>
      </c>
      <c r="G200" s="9">
        <v>3.9885000000000002</v>
      </c>
      <c r="H200" s="72"/>
      <c r="L200" s="10"/>
      <c r="M200" s="10"/>
      <c r="N200" s="14"/>
      <c r="O200" s="14"/>
    </row>
    <row r="201" spans="1:15">
      <c r="A201" s="3">
        <v>197910</v>
      </c>
      <c r="B201" s="7">
        <v>0.56189999999999996</v>
      </c>
      <c r="C201" s="8">
        <v>-0.62509085622911575</v>
      </c>
      <c r="D201" s="9">
        <v>-3.4863726248817839</v>
      </c>
      <c r="E201" s="13">
        <v>0.14891948870314753</v>
      </c>
      <c r="F201" s="9">
        <v>2.2922297183646863</v>
      </c>
      <c r="G201" s="9">
        <v>-1.2708999999999999</v>
      </c>
      <c r="H201" s="72"/>
      <c r="L201" s="10"/>
      <c r="M201" s="10"/>
      <c r="N201" s="14"/>
      <c r="O201" s="14"/>
    </row>
    <row r="202" spans="1:15">
      <c r="A202" s="3">
        <v>197911</v>
      </c>
      <c r="B202" s="7">
        <v>0.63172499999999998</v>
      </c>
      <c r="C202" s="8">
        <v>-0.84844938560560967</v>
      </c>
      <c r="D202" s="9">
        <v>0.28506525321811971</v>
      </c>
      <c r="E202" s="13">
        <v>-1.4336424205686482</v>
      </c>
      <c r="F202" s="9">
        <v>7.3929029549187737</v>
      </c>
      <c r="G202" s="9">
        <v>9.4351000000000003</v>
      </c>
      <c r="H202" s="72"/>
      <c r="L202" s="10"/>
      <c r="M202" s="10"/>
      <c r="N202" s="14"/>
      <c r="O202" s="14"/>
    </row>
    <row r="203" spans="1:15">
      <c r="A203" s="3">
        <v>197912</v>
      </c>
      <c r="B203" s="7">
        <v>0.67047500000000004</v>
      </c>
      <c r="C203" s="8">
        <v>1.0770138683977581</v>
      </c>
      <c r="D203" s="9">
        <v>2.0675105485232104</v>
      </c>
      <c r="E203" s="13">
        <v>1.4881312053023565</v>
      </c>
      <c r="F203" s="9">
        <v>-2.5416841331750741</v>
      </c>
      <c r="G203" s="9">
        <v>-1.5565</v>
      </c>
      <c r="H203" s="72"/>
      <c r="L203" s="10"/>
      <c r="M203" s="10"/>
      <c r="N203" s="14"/>
      <c r="O203" s="14"/>
    </row>
    <row r="204" spans="1:15">
      <c r="A204" s="3">
        <v>198001</v>
      </c>
      <c r="B204" s="7">
        <v>0.67142500000000005</v>
      </c>
      <c r="C204" s="8">
        <v>1.1823091519486129</v>
      </c>
      <c r="D204" s="9">
        <v>1.7514849546354627</v>
      </c>
      <c r="E204" s="13">
        <v>2.912774862944767</v>
      </c>
      <c r="F204" s="9">
        <v>-2.1215712224254415</v>
      </c>
      <c r="G204" s="9">
        <v>6.5415000000000001</v>
      </c>
      <c r="H204" s="72"/>
      <c r="L204" s="10"/>
      <c r="M204" s="10"/>
      <c r="N204" s="14"/>
      <c r="O204" s="14"/>
    </row>
    <row r="205" spans="1:15">
      <c r="A205" s="3">
        <v>198002</v>
      </c>
      <c r="B205" s="7">
        <v>0.72829999999999995</v>
      </c>
      <c r="C205" s="8">
        <v>-2.005193306405062</v>
      </c>
      <c r="D205" s="9">
        <v>5.7734251379204515E-2</v>
      </c>
      <c r="E205" s="13">
        <v>1.6126409140376996</v>
      </c>
      <c r="F205" s="9">
        <v>2.8065738813604955</v>
      </c>
      <c r="G205" s="9">
        <v>5.5655999999999999</v>
      </c>
      <c r="H205" s="72"/>
      <c r="L205" s="10"/>
      <c r="M205" s="10"/>
      <c r="N205" s="14"/>
      <c r="O205" s="14"/>
    </row>
    <row r="206" spans="1:15">
      <c r="A206" s="3">
        <v>198003</v>
      </c>
      <c r="B206" s="7">
        <v>0.89416666666666667</v>
      </c>
      <c r="C206" s="8">
        <v>-2.5172972177241348</v>
      </c>
      <c r="D206" s="9">
        <v>-2.878635693372944</v>
      </c>
      <c r="E206" s="13">
        <v>-3.791276710692626</v>
      </c>
      <c r="F206" s="9">
        <v>-3.4466842253808707</v>
      </c>
      <c r="G206" s="9">
        <v>-12.0418</v>
      </c>
      <c r="H206" s="72"/>
      <c r="L206" s="10"/>
      <c r="M206" s="10"/>
      <c r="N206" s="14"/>
      <c r="O206" s="14"/>
    </row>
    <row r="207" spans="1:15">
      <c r="A207" s="3">
        <v>198004</v>
      </c>
      <c r="B207" s="7">
        <v>1.0329858333333333</v>
      </c>
      <c r="C207" s="8">
        <v>0.24161884627000862</v>
      </c>
      <c r="D207" s="9">
        <v>2.9375522598248605</v>
      </c>
      <c r="E207" s="13">
        <v>1.0024960481429535</v>
      </c>
      <c r="F207" s="9">
        <v>3.2068782943336442</v>
      </c>
      <c r="G207" s="9">
        <v>1.8401000000000001</v>
      </c>
      <c r="H207" s="72"/>
      <c r="L207" s="10"/>
      <c r="M207" s="10"/>
      <c r="N207" s="14"/>
      <c r="O207" s="14"/>
    </row>
    <row r="208" spans="1:15">
      <c r="A208" s="3">
        <v>198005</v>
      </c>
      <c r="B208" s="7">
        <v>1.046875</v>
      </c>
      <c r="C208" s="8">
        <v>5.7246158481470522</v>
      </c>
      <c r="D208" s="9">
        <v>-5.5578119321941788E-2</v>
      </c>
      <c r="E208" s="13">
        <v>1.5305491357703094</v>
      </c>
      <c r="F208" s="9">
        <v>-3.1777804230622042</v>
      </c>
      <c r="G208" s="9">
        <v>-1.5707</v>
      </c>
      <c r="H208" s="72"/>
      <c r="L208" s="10"/>
      <c r="M208" s="10"/>
      <c r="N208" s="14"/>
      <c r="O208" s="14"/>
    </row>
    <row r="209" spans="1:15">
      <c r="A209" s="3">
        <v>198006</v>
      </c>
      <c r="B209" s="7">
        <v>1.0535416666666666</v>
      </c>
      <c r="C209" s="8">
        <v>2.2798518096323717</v>
      </c>
      <c r="D209" s="9">
        <v>1.1164581328200196</v>
      </c>
      <c r="E209" s="13">
        <v>0.1356151735104838</v>
      </c>
      <c r="F209" s="9">
        <v>-0.40730759508863273</v>
      </c>
      <c r="G209" s="9">
        <v>1.9871000000000001</v>
      </c>
      <c r="H209" s="72"/>
      <c r="L209" s="10"/>
      <c r="M209" s="10"/>
      <c r="N209" s="14"/>
      <c r="O209" s="14"/>
    </row>
    <row r="210" spans="1:15">
      <c r="A210" s="3">
        <v>198007</v>
      </c>
      <c r="B210" s="7">
        <v>1.0584483333333334</v>
      </c>
      <c r="C210" s="8">
        <v>-5.5725828921715514E-2</v>
      </c>
      <c r="D210" s="9">
        <v>-0.39554117224019913</v>
      </c>
      <c r="E210" s="13">
        <v>0.31382970208271299</v>
      </c>
      <c r="F210" s="9">
        <v>3.0207833040455561</v>
      </c>
      <c r="G210" s="9">
        <v>9.3320000000000007</v>
      </c>
      <c r="H210" s="72"/>
      <c r="L210" s="10"/>
      <c r="M210" s="10"/>
      <c r="N210" s="14"/>
      <c r="O210" s="14"/>
    </row>
    <row r="211" spans="1:15">
      <c r="A211" s="3">
        <v>198008</v>
      </c>
      <c r="B211" s="7">
        <v>1.0072108333333334</v>
      </c>
      <c r="C211" s="8">
        <v>0.20908837468638364</v>
      </c>
      <c r="D211" s="9">
        <v>1.6266723295816465</v>
      </c>
      <c r="E211" s="13">
        <v>0.20784181552635506</v>
      </c>
      <c r="F211" s="9">
        <v>-4.0503330338413805</v>
      </c>
      <c r="G211" s="9">
        <v>-2.3073999999999999</v>
      </c>
      <c r="H211" s="72"/>
      <c r="L211" s="10"/>
      <c r="M211" s="10"/>
      <c r="N211" s="14"/>
      <c r="O211" s="14"/>
    </row>
    <row r="212" spans="1:15">
      <c r="A212" s="3">
        <v>198009</v>
      </c>
      <c r="B212" s="7">
        <v>0.95030333333333328</v>
      </c>
      <c r="C212" s="8">
        <v>0.44512449575739854</v>
      </c>
      <c r="D212" s="9">
        <v>2.1376629889669152</v>
      </c>
      <c r="E212" s="13">
        <v>1.0724714491741727</v>
      </c>
      <c r="F212" s="9">
        <v>-3.7579729331120433</v>
      </c>
      <c r="G212" s="9">
        <v>-0.70830000000000004</v>
      </c>
      <c r="H212" s="72"/>
      <c r="L212" s="10"/>
      <c r="M212" s="10"/>
      <c r="N212" s="14"/>
      <c r="O212" s="14"/>
    </row>
    <row r="213" spans="1:15">
      <c r="A213" s="3">
        <v>198010</v>
      </c>
      <c r="B213" s="7">
        <v>0.91966666666666663</v>
      </c>
      <c r="C213" s="8">
        <v>1.1494252873563315</v>
      </c>
      <c r="D213" s="9">
        <v>1.485300435769954</v>
      </c>
      <c r="E213" s="13">
        <v>2.5035483163459604</v>
      </c>
      <c r="F213" s="9">
        <v>-1.5945825379763829</v>
      </c>
      <c r="G213" s="9">
        <v>2.81</v>
      </c>
      <c r="H213" s="72"/>
      <c r="L213" s="10"/>
      <c r="M213" s="10"/>
      <c r="N213" s="14"/>
      <c r="O213" s="14"/>
    </row>
    <row r="214" spans="1:15">
      <c r="A214" s="3">
        <v>198011</v>
      </c>
      <c r="B214" s="7">
        <v>0.79166666666666663</v>
      </c>
      <c r="C214" s="8">
        <v>-0.32858707557503752</v>
      </c>
      <c r="D214" s="9">
        <v>-0.59066626348150963</v>
      </c>
      <c r="E214" s="13">
        <v>0.2151389180092611</v>
      </c>
      <c r="F214" s="9">
        <v>2.4378824347276131</v>
      </c>
      <c r="G214" s="9">
        <v>8.3630999999999993</v>
      </c>
      <c r="H214" s="72"/>
      <c r="L214" s="10"/>
      <c r="M214" s="10"/>
      <c r="N214" s="14"/>
      <c r="O214" s="14"/>
    </row>
    <row r="215" spans="1:15">
      <c r="A215" s="3">
        <v>198012</v>
      </c>
      <c r="B215" s="7">
        <v>0.79070000000000007</v>
      </c>
      <c r="C215" s="8">
        <v>1.0302197802197766</v>
      </c>
      <c r="D215" s="9">
        <v>0.19873458792991627</v>
      </c>
      <c r="E215" s="13">
        <v>-1.1286037708066243</v>
      </c>
      <c r="F215" s="9">
        <v>-4.8786474222694132</v>
      </c>
      <c r="G215" s="9">
        <v>-9.7988999999999997</v>
      </c>
      <c r="H215" s="72"/>
      <c r="L215" s="10"/>
      <c r="M215" s="10"/>
      <c r="N215" s="14"/>
      <c r="O215" s="14"/>
    </row>
    <row r="216" spans="1:15">
      <c r="A216" s="3">
        <v>198101</v>
      </c>
      <c r="B216" s="7">
        <v>0.74230000000000007</v>
      </c>
      <c r="C216" s="8">
        <v>2.0122365737593517</v>
      </c>
      <c r="D216" s="9">
        <v>3.2301153612628974</v>
      </c>
      <c r="E216" s="13">
        <v>2.5261635934334503</v>
      </c>
      <c r="F216" s="9">
        <v>-0.75489340700469121</v>
      </c>
      <c r="G216" s="9">
        <v>-2.9457</v>
      </c>
      <c r="H216" s="72"/>
      <c r="L216" s="10"/>
      <c r="M216" s="10"/>
      <c r="N216" s="14"/>
      <c r="O216" s="14"/>
    </row>
    <row r="217" spans="1:15">
      <c r="A217" s="3">
        <v>198102</v>
      </c>
      <c r="B217" s="7">
        <v>0.7169416666666667</v>
      </c>
      <c r="C217" s="8">
        <v>1.0262561642009782</v>
      </c>
      <c r="D217" s="9">
        <v>-0.45680900286240167</v>
      </c>
      <c r="E217" s="13">
        <v>-0.38021939179424535</v>
      </c>
      <c r="F217" s="9">
        <v>-0.35137890623384893</v>
      </c>
      <c r="G217" s="9">
        <v>2.8138000000000001</v>
      </c>
      <c r="H217" s="72"/>
      <c r="L217" s="10"/>
      <c r="M217" s="10"/>
      <c r="N217" s="14"/>
      <c r="O217" s="14"/>
    </row>
    <row r="218" spans="1:15">
      <c r="A218" s="3">
        <v>198103</v>
      </c>
      <c r="B218" s="7">
        <v>0.66958333333333331</v>
      </c>
      <c r="C218" s="8">
        <v>1.9129287598944611</v>
      </c>
      <c r="D218" s="9">
        <v>4.4196718728457984</v>
      </c>
      <c r="E218" s="13">
        <v>0.66333641569893409</v>
      </c>
      <c r="F218" s="9">
        <v>3.1133285836495479</v>
      </c>
      <c r="G218" s="9">
        <v>4.2843</v>
      </c>
      <c r="H218" s="72"/>
      <c r="L218" s="10"/>
      <c r="M218" s="10"/>
      <c r="N218" s="14"/>
      <c r="O218" s="14"/>
    </row>
    <row r="219" spans="1:15">
      <c r="A219" s="3">
        <v>198104</v>
      </c>
      <c r="B219" s="7">
        <v>0.59874166666666662</v>
      </c>
      <c r="C219" s="8">
        <v>0.72491909385112852</v>
      </c>
      <c r="D219" s="9">
        <v>5.7887092819284502</v>
      </c>
      <c r="E219" s="13">
        <v>6.4244586079524879</v>
      </c>
      <c r="F219" s="9">
        <v>-0.67597598965206229</v>
      </c>
      <c r="G219" s="9">
        <v>0.47970000000000002</v>
      </c>
      <c r="H219" s="72"/>
      <c r="L219" s="10"/>
      <c r="M219" s="10"/>
      <c r="N219" s="14"/>
      <c r="O219" s="14"/>
    </row>
    <row r="220" spans="1:15">
      <c r="A220" s="3">
        <v>198105</v>
      </c>
      <c r="B220" s="7">
        <v>0.58810833333333334</v>
      </c>
      <c r="C220" s="8">
        <v>-0.65544274514844902</v>
      </c>
      <c r="D220" s="9">
        <v>-0.11054452091431299</v>
      </c>
      <c r="E220" s="13">
        <v>0.43589145928362161</v>
      </c>
      <c r="F220" s="9">
        <v>4.8424465351951671</v>
      </c>
      <c r="G220" s="9">
        <v>2.4727999999999999</v>
      </c>
      <c r="H220" s="72"/>
      <c r="L220" s="10"/>
      <c r="M220" s="10"/>
      <c r="N220" s="14"/>
      <c r="O220" s="14"/>
    </row>
    <row r="221" spans="1:15">
      <c r="A221" s="3">
        <v>198106</v>
      </c>
      <c r="B221" s="7">
        <v>0.59314999999999996</v>
      </c>
      <c r="C221" s="8">
        <v>0.84087968952135661</v>
      </c>
      <c r="D221" s="9">
        <v>4.6248036555761818</v>
      </c>
      <c r="E221" s="13">
        <v>1.3634908346786379</v>
      </c>
      <c r="F221" s="9">
        <v>-0.37900383878464361</v>
      </c>
      <c r="G221" s="9">
        <v>-0.1255</v>
      </c>
      <c r="H221" s="72"/>
      <c r="L221" s="10"/>
      <c r="M221" s="10"/>
      <c r="N221" s="14"/>
      <c r="O221" s="14"/>
    </row>
    <row r="222" spans="1:15">
      <c r="A222" s="3">
        <v>198107</v>
      </c>
      <c r="B222" s="7">
        <v>0.6049416666666666</v>
      </c>
      <c r="C222" s="8">
        <v>0.42334830019243874</v>
      </c>
      <c r="D222" s="9">
        <v>1.0236287639682651</v>
      </c>
      <c r="E222" s="13">
        <v>3.1868135541101683</v>
      </c>
      <c r="F222" s="9">
        <v>4.1650794365955655</v>
      </c>
      <c r="G222" s="9">
        <v>4.8869999999999996</v>
      </c>
      <c r="H222" s="72"/>
      <c r="L222" s="10"/>
      <c r="M222" s="10"/>
      <c r="N222" s="14"/>
      <c r="O222" s="14"/>
    </row>
    <row r="223" spans="1:15">
      <c r="A223" s="3">
        <v>198108</v>
      </c>
      <c r="B223" s="7">
        <v>0.60296666666666665</v>
      </c>
      <c r="C223" s="8">
        <v>2.5549310168626604E-2</v>
      </c>
      <c r="D223" s="9">
        <v>-0.45765431056319361</v>
      </c>
      <c r="E223" s="13">
        <v>1.2462729232428638</v>
      </c>
      <c r="F223" s="9">
        <v>-4.9919160411901498</v>
      </c>
      <c r="G223" s="9">
        <v>-7.8148</v>
      </c>
      <c r="H223" s="72"/>
      <c r="L223" s="10"/>
      <c r="M223" s="10"/>
      <c r="N223" s="14"/>
      <c r="O223" s="14"/>
    </row>
    <row r="224" spans="1:15">
      <c r="A224" s="3">
        <v>198109</v>
      </c>
      <c r="B224" s="7">
        <v>0.60481750000000001</v>
      </c>
      <c r="C224" s="8">
        <v>0.93231162196680817</v>
      </c>
      <c r="D224" s="9">
        <v>-6.6452904451683059</v>
      </c>
      <c r="E224" s="13">
        <v>-3.168003975668221</v>
      </c>
      <c r="F224" s="9">
        <v>3.1779985429779103</v>
      </c>
      <c r="G224" s="9">
        <v>-4.9789000000000003</v>
      </c>
      <c r="H224" s="72"/>
      <c r="L224" s="10"/>
      <c r="M224" s="10"/>
      <c r="N224" s="14"/>
      <c r="O224" s="14"/>
    </row>
    <row r="225" spans="1:15">
      <c r="A225" s="3">
        <v>198110</v>
      </c>
      <c r="B225" s="7">
        <v>0.58754000000000006</v>
      </c>
      <c r="C225" s="8">
        <v>1.0375806655700259</v>
      </c>
      <c r="D225" s="9">
        <v>0.42706307812527822</v>
      </c>
      <c r="E225" s="13">
        <v>-2.9078824556235006</v>
      </c>
      <c r="F225" s="9">
        <v>5.2504912408666655</v>
      </c>
      <c r="G225" s="9">
        <v>4.4638999999999998</v>
      </c>
      <c r="H225" s="72"/>
      <c r="L225" s="10"/>
      <c r="M225" s="10"/>
      <c r="N225" s="14"/>
      <c r="O225" s="14"/>
    </row>
    <row r="226" spans="1:15">
      <c r="A226" s="3">
        <v>198111</v>
      </c>
      <c r="B226" s="7">
        <v>0.56657583333333339</v>
      </c>
      <c r="C226" s="8">
        <v>2.6424546023794626</v>
      </c>
      <c r="D226" s="9">
        <v>0.33114979551953638</v>
      </c>
      <c r="E226" s="13">
        <v>1.9826019687066765</v>
      </c>
      <c r="F226" s="9">
        <v>-2.0061591746074487</v>
      </c>
      <c r="G226" s="9">
        <v>-1.7502</v>
      </c>
      <c r="H226" s="72"/>
      <c r="L226" s="10"/>
      <c r="M226" s="10"/>
      <c r="N226" s="14"/>
      <c r="O226" s="14"/>
    </row>
    <row r="227" spans="1:15">
      <c r="A227" s="3">
        <v>198112</v>
      </c>
      <c r="B227" s="7">
        <v>0.55845</v>
      </c>
      <c r="C227" s="8">
        <v>1.4031234748657972</v>
      </c>
      <c r="D227" s="9">
        <v>2.860492379835855</v>
      </c>
      <c r="E227" s="13">
        <v>1.7303943786513232</v>
      </c>
      <c r="F227" s="9">
        <v>0.26219055316161499</v>
      </c>
      <c r="G227" s="9">
        <v>-0.32300000000000001</v>
      </c>
      <c r="H227" s="72"/>
      <c r="L227" s="10"/>
      <c r="M227" s="10"/>
      <c r="N227" s="14"/>
      <c r="O227" s="14"/>
    </row>
    <row r="228" spans="1:15">
      <c r="A228" s="3">
        <v>198201</v>
      </c>
      <c r="B228" s="7">
        <v>0.54800833333333332</v>
      </c>
      <c r="C228" s="8">
        <v>0.90241848153049808</v>
      </c>
      <c r="D228" s="9">
        <v>2.1584752152338238</v>
      </c>
      <c r="E228" s="13">
        <v>0.82563440954266376</v>
      </c>
      <c r="F228" s="9">
        <v>4.5942821226727224</v>
      </c>
      <c r="G228" s="9">
        <v>3.4801000000000002</v>
      </c>
      <c r="H228" s="72"/>
      <c r="L228" s="10"/>
      <c r="M228" s="10"/>
      <c r="N228" s="14"/>
      <c r="O228" s="14"/>
    </row>
    <row r="229" spans="1:15">
      <c r="A229" s="3">
        <v>198202</v>
      </c>
      <c r="B229" s="7">
        <v>0.54800716666666671</v>
      </c>
      <c r="C229" s="8">
        <v>0.71547817791557389</v>
      </c>
      <c r="D229" s="9">
        <v>-4.8865469774467147</v>
      </c>
      <c r="E229" s="13">
        <v>-0.11678828950699716</v>
      </c>
      <c r="F229" s="9">
        <v>2.9775223277583183</v>
      </c>
      <c r="G229" s="9">
        <v>-2.8149000000000002</v>
      </c>
      <c r="H229" s="72"/>
      <c r="L229" s="10"/>
      <c r="M229" s="10"/>
      <c r="N229" s="14"/>
      <c r="O229" s="14"/>
    </row>
    <row r="230" spans="1:15">
      <c r="A230" s="3">
        <v>198203</v>
      </c>
      <c r="B230" s="7">
        <v>0.55629000000000006</v>
      </c>
      <c r="C230" s="8">
        <v>1.5273502249585569</v>
      </c>
      <c r="D230" s="9">
        <v>-3.6704863304159563</v>
      </c>
      <c r="E230" s="13">
        <v>-3.8862582909973797</v>
      </c>
      <c r="F230" s="9">
        <v>5.1602306380235348</v>
      </c>
      <c r="G230" s="9">
        <v>2.9064000000000001</v>
      </c>
      <c r="H230" s="72"/>
      <c r="L230" s="10"/>
      <c r="M230" s="10"/>
      <c r="N230" s="14"/>
      <c r="O230" s="14"/>
    </row>
    <row r="231" spans="1:15">
      <c r="A231" s="3">
        <v>198204</v>
      </c>
      <c r="B231" s="7">
        <v>0.59687500000000004</v>
      </c>
      <c r="C231" s="8">
        <v>0.48979591836735281</v>
      </c>
      <c r="D231" s="9">
        <v>2.3285438639216283</v>
      </c>
      <c r="E231" s="13">
        <v>0.14593791087396113</v>
      </c>
      <c r="F231" s="9">
        <v>-1.5825687281926524</v>
      </c>
      <c r="G231" s="9">
        <v>-0.60650000000000004</v>
      </c>
      <c r="H231" s="72"/>
      <c r="L231" s="10"/>
      <c r="M231" s="10"/>
      <c r="N231" s="14"/>
      <c r="O231" s="14"/>
    </row>
    <row r="232" spans="1:15">
      <c r="A232" s="3">
        <v>198205</v>
      </c>
      <c r="B232" s="7">
        <v>0.59722500000000001</v>
      </c>
      <c r="C232" s="8">
        <v>-0.58024834629221145</v>
      </c>
      <c r="D232" s="9">
        <v>3.2952548330400511E-2</v>
      </c>
      <c r="E232" s="13">
        <v>1.6101962553575433</v>
      </c>
      <c r="F232" s="9">
        <v>4.3226022977588912</v>
      </c>
      <c r="G232" s="9">
        <v>1.3793</v>
      </c>
      <c r="H232" s="72"/>
      <c r="L232" s="10"/>
      <c r="M232" s="10"/>
      <c r="N232" s="14"/>
      <c r="O232" s="14"/>
    </row>
    <row r="233" spans="1:15">
      <c r="A233" s="3">
        <v>198206</v>
      </c>
      <c r="B233" s="7">
        <v>0.59895833333333337</v>
      </c>
      <c r="C233" s="8">
        <v>-0.77039803898680814</v>
      </c>
      <c r="D233" s="9">
        <v>-1.3121774459207147</v>
      </c>
      <c r="E233" s="13">
        <v>-1.5089757080885668</v>
      </c>
      <c r="F233" s="9">
        <v>2.456621384119404</v>
      </c>
      <c r="G233" s="9">
        <v>6.7699999999999996E-2</v>
      </c>
      <c r="H233" s="72"/>
      <c r="L233" s="10"/>
      <c r="M233" s="10"/>
      <c r="N233" s="14"/>
      <c r="O233" s="14"/>
    </row>
    <row r="234" spans="1:15">
      <c r="A234" s="3">
        <v>198207</v>
      </c>
      <c r="B234" s="7">
        <v>0.59876666666666667</v>
      </c>
      <c r="C234" s="8">
        <v>1.152805552287961</v>
      </c>
      <c r="D234" s="9">
        <v>-1.5410292072322584</v>
      </c>
      <c r="E234" s="13">
        <v>-1.0726014953532315</v>
      </c>
      <c r="F234" s="9">
        <v>3.4754637632547882</v>
      </c>
      <c r="G234" s="9">
        <v>0.71519999999999995</v>
      </c>
      <c r="H234" s="72"/>
      <c r="L234" s="10"/>
      <c r="M234" s="10"/>
      <c r="N234" s="14"/>
      <c r="O234" s="14"/>
    </row>
    <row r="235" spans="1:15">
      <c r="A235" s="3">
        <v>198208</v>
      </c>
      <c r="B235" s="7">
        <v>0.5985583333333333</v>
      </c>
      <c r="C235" s="8">
        <v>0.55820444237701938</v>
      </c>
      <c r="D235" s="9">
        <v>-8.6638791577209329E-2</v>
      </c>
      <c r="E235" s="13">
        <v>-0.99354610858259917</v>
      </c>
      <c r="F235" s="9">
        <v>4.4190950627972629</v>
      </c>
      <c r="G235" s="9">
        <v>10.5044</v>
      </c>
      <c r="H235" s="72"/>
      <c r="L235" s="10"/>
      <c r="M235" s="10"/>
      <c r="N235" s="14"/>
      <c r="O235" s="14"/>
    </row>
    <row r="236" spans="1:15">
      <c r="A236" s="3">
        <v>198209</v>
      </c>
      <c r="B236" s="7">
        <v>0.58225000000000005</v>
      </c>
      <c r="C236" s="8">
        <v>0.47415288539376377</v>
      </c>
      <c r="D236" s="9">
        <v>-1.2215352133916446</v>
      </c>
      <c r="E236" s="13">
        <v>0.39267286811714985</v>
      </c>
      <c r="F236" s="9">
        <v>5.2025324745204307</v>
      </c>
      <c r="G236" s="9">
        <v>4.4077000000000002</v>
      </c>
      <c r="H236" s="72"/>
      <c r="L236" s="10"/>
      <c r="M236" s="10"/>
      <c r="N236" s="14"/>
      <c r="O236" s="14"/>
    </row>
    <row r="237" spans="1:15">
      <c r="A237" s="3">
        <v>198210</v>
      </c>
      <c r="B237" s="7">
        <v>0.57645833333333341</v>
      </c>
      <c r="C237" s="8">
        <v>0.55248618784531356</v>
      </c>
      <c r="D237" s="9">
        <v>3.604961832061071</v>
      </c>
      <c r="E237" s="13">
        <v>1.3961727604757446</v>
      </c>
      <c r="F237" s="9">
        <v>5.2603044577803661</v>
      </c>
      <c r="G237" s="9">
        <v>11.279</v>
      </c>
      <c r="H237" s="72"/>
      <c r="L237" s="10"/>
      <c r="M237" s="10"/>
      <c r="N237" s="14"/>
      <c r="O237" s="14"/>
    </row>
    <row r="238" spans="1:15">
      <c r="A238" s="3">
        <v>198211</v>
      </c>
      <c r="B238" s="7">
        <v>0.55707499999999999</v>
      </c>
      <c r="C238" s="8">
        <v>1.4537545787545847</v>
      </c>
      <c r="D238" s="9">
        <v>6.5335519165945266</v>
      </c>
      <c r="E238" s="13">
        <v>2.4298088199968815</v>
      </c>
      <c r="F238" s="9">
        <v>-7.6167271518483632</v>
      </c>
      <c r="G238" s="9">
        <v>-5.8110999999999997</v>
      </c>
      <c r="H238" s="72"/>
      <c r="L238" s="10"/>
      <c r="M238" s="10"/>
      <c r="N238" s="14"/>
      <c r="O238" s="14"/>
    </row>
    <row r="239" spans="1:15">
      <c r="A239" s="3">
        <v>198212</v>
      </c>
      <c r="B239" s="7">
        <v>0.5767741666666667</v>
      </c>
      <c r="C239" s="8">
        <v>2.527360938734069</v>
      </c>
      <c r="D239" s="9">
        <v>2.6557853240196438</v>
      </c>
      <c r="E239" s="13">
        <v>2.1999542009584871</v>
      </c>
      <c r="F239" s="9">
        <v>-4.5507295531398055</v>
      </c>
      <c r="G239" s="9">
        <v>-4.1223000000000001</v>
      </c>
      <c r="H239" s="72"/>
      <c r="L239" s="10"/>
      <c r="M239" s="10"/>
      <c r="N239" s="14"/>
      <c r="O239" s="14"/>
    </row>
    <row r="240" spans="1:15">
      <c r="A240" s="3">
        <v>198301</v>
      </c>
      <c r="B240" s="7">
        <v>0.55344166666666672</v>
      </c>
      <c r="C240" s="8">
        <v>0</v>
      </c>
      <c r="D240" s="9">
        <v>-0.90446675200430704</v>
      </c>
      <c r="E240" s="13">
        <v>0.89043233372962938</v>
      </c>
      <c r="F240" s="9">
        <v>-0.27157433202219983</v>
      </c>
      <c r="G240" s="9">
        <v>4.8266999999999998</v>
      </c>
      <c r="H240" s="72"/>
      <c r="L240" s="10"/>
      <c r="M240" s="10"/>
      <c r="N240" s="14"/>
      <c r="O240" s="14"/>
    </row>
    <row r="241" spans="1:15">
      <c r="A241" s="3">
        <v>198302</v>
      </c>
      <c r="B241" s="7">
        <v>0.54778000000000004</v>
      </c>
      <c r="C241" s="8">
        <v>1.4416198965555127</v>
      </c>
      <c r="D241" s="9">
        <v>0.65097306025323487</v>
      </c>
      <c r="E241" s="13">
        <v>6.9141711610587464E-2</v>
      </c>
      <c r="F241" s="9">
        <v>1.1153770260636029</v>
      </c>
      <c r="G241" s="9">
        <v>1.2287999999999999</v>
      </c>
      <c r="H241" s="72"/>
      <c r="L241" s="10"/>
      <c r="M241" s="10"/>
      <c r="N241" s="14"/>
      <c r="O241" s="14"/>
    </row>
    <row r="242" spans="1:15">
      <c r="A242" s="3">
        <v>198303</v>
      </c>
      <c r="B242" s="7">
        <v>0.5576916666666667</v>
      </c>
      <c r="C242" s="8">
        <v>0.59665871121719061</v>
      </c>
      <c r="D242" s="9">
        <v>4.3078118139755039</v>
      </c>
      <c r="E242" s="13">
        <v>1.6444571366230898</v>
      </c>
      <c r="F242" s="9">
        <v>1.6613781805774086</v>
      </c>
      <c r="G242" s="9">
        <v>5.2546999999999997</v>
      </c>
      <c r="H242" s="72"/>
      <c r="L242" s="10"/>
      <c r="M242" s="10"/>
      <c r="N242" s="14"/>
      <c r="O242" s="14"/>
    </row>
    <row r="243" spans="1:15">
      <c r="A243" s="3">
        <v>198304</v>
      </c>
      <c r="B243" s="7">
        <v>0.52458333333333329</v>
      </c>
      <c r="C243" s="8">
        <v>0.91663970667528183</v>
      </c>
      <c r="D243" s="9">
        <v>2.3102203370622743</v>
      </c>
      <c r="E243" s="13">
        <v>4.1683765918087756</v>
      </c>
      <c r="F243" s="9">
        <v>0.87968184536975569</v>
      </c>
      <c r="G243" s="9">
        <v>7.1109999999999998</v>
      </c>
      <c r="H243" s="72"/>
      <c r="L243" s="10"/>
      <c r="M243" s="10"/>
      <c r="N243" s="14"/>
      <c r="O243" s="14"/>
    </row>
    <row r="244" spans="1:15">
      <c r="A244" s="3">
        <v>198305</v>
      </c>
      <c r="B244" s="7">
        <v>0.50672666666666666</v>
      </c>
      <c r="C244" s="8">
        <v>0.28852318871552818</v>
      </c>
      <c r="D244" s="9">
        <v>0.77220077220077066</v>
      </c>
      <c r="E244" s="13">
        <v>1.0187408928251207</v>
      </c>
      <c r="F244" s="9">
        <v>-0.6495090344003589</v>
      </c>
      <c r="G244" s="9">
        <v>-0.5726</v>
      </c>
      <c r="H244" s="72"/>
      <c r="L244" s="10"/>
      <c r="M244" s="10"/>
      <c r="N244" s="14"/>
      <c r="O244" s="14"/>
    </row>
    <row r="245" spans="1:15">
      <c r="A245" s="3">
        <v>198306</v>
      </c>
      <c r="B245" s="7">
        <v>0.51642583333333336</v>
      </c>
      <c r="C245" s="8">
        <v>0.88438998401705327</v>
      </c>
      <c r="D245" s="9">
        <v>3.0290182777463759</v>
      </c>
      <c r="E245" s="13">
        <v>0.11734618624894555</v>
      </c>
      <c r="F245" s="9">
        <v>0.10679055106498997</v>
      </c>
      <c r="G245" s="9">
        <v>3.8256000000000001</v>
      </c>
      <c r="H245" s="72"/>
      <c r="L245" s="10"/>
      <c r="M245" s="10"/>
      <c r="N245" s="14"/>
      <c r="O245" s="14"/>
    </row>
    <row r="246" spans="1:15">
      <c r="A246" s="3">
        <v>198307</v>
      </c>
      <c r="B246" s="7">
        <v>0.53225083333333334</v>
      </c>
      <c r="C246" s="8">
        <v>0.51753274186734366</v>
      </c>
      <c r="D246" s="9">
        <v>1.4341670095865178</v>
      </c>
      <c r="E246" s="13">
        <v>1.9011072646388572</v>
      </c>
      <c r="F246" s="9">
        <v>-1.3203890402582703</v>
      </c>
      <c r="G246" s="9">
        <v>-1.3653</v>
      </c>
      <c r="H246" s="72"/>
      <c r="L246" s="10"/>
      <c r="M246" s="10"/>
      <c r="N246" s="14"/>
      <c r="O246" s="14"/>
    </row>
    <row r="247" spans="1:15">
      <c r="A247" s="3">
        <v>198308</v>
      </c>
      <c r="B247" s="7">
        <v>0.53806083333333332</v>
      </c>
      <c r="C247" s="8">
        <v>0.69349584953242172</v>
      </c>
      <c r="D247" s="9">
        <v>1.9517985395318016</v>
      </c>
      <c r="E247" s="13">
        <v>1.245589273112202</v>
      </c>
      <c r="F247" s="9">
        <v>1.6026229952534128</v>
      </c>
      <c r="G247" s="9">
        <v>3.0104000000000002</v>
      </c>
      <c r="H247" s="72"/>
      <c r="L247" s="10"/>
      <c r="M247" s="10"/>
      <c r="N247" s="14"/>
      <c r="O247" s="14"/>
    </row>
    <row r="248" spans="1:15">
      <c r="A248" s="3">
        <v>198309</v>
      </c>
      <c r="B248" s="7">
        <v>0.54438399999999998</v>
      </c>
      <c r="C248" s="8">
        <v>1.4609203798393144</v>
      </c>
      <c r="D248" s="9">
        <v>1.8495866063401811</v>
      </c>
      <c r="E248" s="13">
        <v>1.6842570971626891</v>
      </c>
      <c r="F248" s="9">
        <v>-1.5851367584683245</v>
      </c>
      <c r="G248" s="9">
        <v>-3.2890000000000001</v>
      </c>
      <c r="H248" s="72"/>
      <c r="L248" s="10"/>
      <c r="M248" s="10"/>
      <c r="N248" s="14"/>
      <c r="O248" s="14"/>
    </row>
    <row r="249" spans="1:15">
      <c r="A249" s="3">
        <v>198310</v>
      </c>
      <c r="B249" s="7">
        <v>0.53559024999999993</v>
      </c>
      <c r="C249" s="8">
        <v>0.76108197058519789</v>
      </c>
      <c r="D249" s="9">
        <v>-0.80598483533022014</v>
      </c>
      <c r="E249" s="13">
        <v>0.98082012061746493</v>
      </c>
      <c r="F249" s="9">
        <v>-0.67036930542826634</v>
      </c>
      <c r="G249" s="9">
        <v>-2.2524000000000002</v>
      </c>
      <c r="H249" s="72"/>
      <c r="L249" s="10"/>
      <c r="M249" s="10"/>
      <c r="N249" s="14"/>
      <c r="O249" s="14"/>
    </row>
    <row r="250" spans="1:15">
      <c r="A250" s="3">
        <v>198311</v>
      </c>
      <c r="B250" s="7">
        <v>0.49886775</v>
      </c>
      <c r="C250" s="8">
        <v>1.0513422476268186</v>
      </c>
      <c r="D250" s="9">
        <v>0.33989292643434865</v>
      </c>
      <c r="E250" s="13">
        <v>-1.6499355346644151E-3</v>
      </c>
      <c r="F250" s="9">
        <v>0.40324805147657627</v>
      </c>
      <c r="G250" s="9">
        <v>3.101</v>
      </c>
      <c r="H250" s="72"/>
      <c r="L250" s="10"/>
      <c r="M250" s="10"/>
      <c r="N250" s="14"/>
      <c r="O250" s="14"/>
    </row>
    <row r="251" spans="1:15">
      <c r="A251" s="3">
        <v>198312</v>
      </c>
      <c r="B251" s="7">
        <v>0.53645833333333337</v>
      </c>
      <c r="C251" s="8">
        <v>1.0101010101010166</v>
      </c>
      <c r="D251" s="9">
        <v>6.3939288206559697</v>
      </c>
      <c r="E251" s="13">
        <v>2.3345558771673547</v>
      </c>
      <c r="F251" s="9">
        <v>-0.8845407877122915</v>
      </c>
      <c r="G251" s="9">
        <v>-0.70860000000000001</v>
      </c>
      <c r="H251" s="72"/>
      <c r="L251" s="10"/>
      <c r="M251" s="10"/>
      <c r="N251" s="14"/>
      <c r="O251" s="14"/>
    </row>
    <row r="252" spans="1:15">
      <c r="A252" s="3">
        <v>198401</v>
      </c>
      <c r="B252" s="7">
        <v>0.50426133333333334</v>
      </c>
      <c r="C252" s="8">
        <v>0.50459999999998839</v>
      </c>
      <c r="D252" s="9">
        <v>6.1791150829438868</v>
      </c>
      <c r="E252" s="13">
        <v>5.7056857851225828</v>
      </c>
      <c r="F252" s="9">
        <v>1.2533585671757828</v>
      </c>
      <c r="G252" s="9">
        <v>1.1714</v>
      </c>
      <c r="H252" s="72"/>
      <c r="L252" s="10"/>
      <c r="M252" s="10"/>
      <c r="N252" s="14"/>
      <c r="O252" s="14"/>
    </row>
    <row r="253" spans="1:15">
      <c r="A253" s="3">
        <v>198402</v>
      </c>
      <c r="B253" s="7">
        <v>0.50347216666666672</v>
      </c>
      <c r="C253" s="8">
        <v>0.73018548404750749</v>
      </c>
      <c r="D253" s="9">
        <v>-0.11839802326778504</v>
      </c>
      <c r="E253" s="13">
        <v>-0.6042342153889102</v>
      </c>
      <c r="F253" s="9">
        <v>1.9248873171408989</v>
      </c>
      <c r="G253" s="9">
        <v>-2.391</v>
      </c>
      <c r="H253" s="72"/>
      <c r="L253" s="10"/>
      <c r="M253" s="10"/>
      <c r="N253" s="14"/>
      <c r="O253" s="14"/>
    </row>
    <row r="254" spans="1:15">
      <c r="A254" s="3">
        <v>198403</v>
      </c>
      <c r="B254" s="7">
        <v>0.53770833333333334</v>
      </c>
      <c r="C254" s="8">
        <v>1.5279073261379894</v>
      </c>
      <c r="D254" s="9">
        <v>12.266144410658143</v>
      </c>
      <c r="E254" s="13">
        <v>2.8257500191820828</v>
      </c>
      <c r="F254" s="9">
        <v>-3.7628500252355983</v>
      </c>
      <c r="G254" s="9">
        <v>-2.2294</v>
      </c>
      <c r="H254" s="72"/>
      <c r="L254" s="10"/>
      <c r="M254" s="10"/>
      <c r="N254" s="14"/>
      <c r="O254" s="14"/>
    </row>
    <row r="255" spans="1:15">
      <c r="A255" s="3">
        <v>198404</v>
      </c>
      <c r="B255" s="7">
        <v>0.49026666666666668</v>
      </c>
      <c r="C255" s="8">
        <v>0.47909574618159034</v>
      </c>
      <c r="D255" s="9">
        <v>-1.0581646237891928</v>
      </c>
      <c r="E255" s="13">
        <v>4.4021807724976325</v>
      </c>
      <c r="F255" s="9">
        <v>-0.70316100991340236</v>
      </c>
      <c r="G255" s="9">
        <v>0.7762</v>
      </c>
      <c r="H255" s="72"/>
      <c r="L255" s="10"/>
      <c r="M255" s="10"/>
      <c r="N255" s="14"/>
      <c r="O255" s="14"/>
    </row>
    <row r="256" spans="1:15">
      <c r="A256" s="3">
        <v>198405</v>
      </c>
      <c r="B256" s="7">
        <v>0.47851558333333338</v>
      </c>
      <c r="C256" s="8">
        <v>-1.2625179443314649</v>
      </c>
      <c r="D256" s="9">
        <v>-10.068437536248698</v>
      </c>
      <c r="E256" s="13">
        <v>-3.3830175232237303</v>
      </c>
      <c r="F256" s="9">
        <v>0.85512775684395048</v>
      </c>
      <c r="G256" s="9">
        <v>-3.8169</v>
      </c>
      <c r="H256" s="72"/>
      <c r="L256" s="10"/>
      <c r="M256" s="10"/>
      <c r="N256" s="14"/>
      <c r="O256" s="14"/>
    </row>
    <row r="257" spans="1:15">
      <c r="A257" s="3">
        <v>198406</v>
      </c>
      <c r="B257" s="7">
        <v>0.49229166666666663</v>
      </c>
      <c r="C257" s="8">
        <v>1.0273026886111314</v>
      </c>
      <c r="D257" s="9">
        <v>2.6273700503031128</v>
      </c>
      <c r="E257" s="13">
        <v>-4.2142208871790316</v>
      </c>
      <c r="F257" s="9">
        <v>2.6917541030854757</v>
      </c>
      <c r="G257" s="9">
        <v>3.6852</v>
      </c>
      <c r="H257" s="72"/>
      <c r="L257" s="10"/>
      <c r="M257" s="10"/>
      <c r="N257" s="14"/>
      <c r="O257" s="14"/>
    </row>
    <row r="258" spans="1:15">
      <c r="A258" s="3">
        <v>198407</v>
      </c>
      <c r="B258" s="7">
        <v>0.50249999999999995</v>
      </c>
      <c r="C258" s="8">
        <v>0.62345287028657825</v>
      </c>
      <c r="D258" s="9">
        <v>-4.0293086329759813</v>
      </c>
      <c r="E258" s="13">
        <v>-1.4814161010441529</v>
      </c>
      <c r="F258" s="9">
        <v>4.6870823740900525</v>
      </c>
      <c r="G258" s="9">
        <v>0.74229999999999996</v>
      </c>
      <c r="H258" s="72"/>
      <c r="L258" s="10"/>
      <c r="M258" s="10"/>
      <c r="N258" s="14"/>
      <c r="O258" s="14"/>
    </row>
    <row r="259" spans="1:15">
      <c r="A259" s="3">
        <v>198408</v>
      </c>
      <c r="B259" s="7">
        <v>0.52627499999999994</v>
      </c>
      <c r="C259" s="8">
        <v>1.4942741292975237</v>
      </c>
      <c r="D259" s="9">
        <v>6.9511923625934724</v>
      </c>
      <c r="E259" s="13">
        <v>-2.1860155923836277E-2</v>
      </c>
      <c r="F259" s="9">
        <v>-4.0686494318660227E-3</v>
      </c>
      <c r="G259" s="9">
        <v>8.5835000000000008</v>
      </c>
      <c r="H259" s="72"/>
      <c r="L259" s="10"/>
      <c r="M259" s="10"/>
      <c r="N259" s="14"/>
      <c r="O259" s="14"/>
    </row>
    <row r="260" spans="1:15">
      <c r="A260" s="3">
        <v>198409</v>
      </c>
      <c r="B260" s="7">
        <v>0.52529758333333332</v>
      </c>
      <c r="C260" s="8">
        <v>0.96272570819140313</v>
      </c>
      <c r="D260" s="9">
        <v>0.73957070614307785</v>
      </c>
      <c r="E260" s="13">
        <v>1.5356980918363128</v>
      </c>
      <c r="F260" s="9">
        <v>2.0316162678817848</v>
      </c>
      <c r="G260" s="9">
        <v>1.4464999999999999</v>
      </c>
      <c r="H260" s="72"/>
      <c r="L260" s="10"/>
      <c r="M260" s="10"/>
      <c r="N260" s="14"/>
      <c r="O260" s="14"/>
    </row>
    <row r="261" spans="1:15">
      <c r="A261" s="3">
        <v>198410</v>
      </c>
      <c r="B261" s="7">
        <v>0.51270833333333332</v>
      </c>
      <c r="C261" s="8">
        <v>1.2531155378306069</v>
      </c>
      <c r="D261" s="9">
        <v>4.5835207176108783</v>
      </c>
      <c r="E261" s="13">
        <v>2.738069129306453</v>
      </c>
      <c r="F261" s="9">
        <v>2.0904472458738446</v>
      </c>
      <c r="G261" s="9">
        <v>0.1079</v>
      </c>
      <c r="H261" s="72"/>
      <c r="L261" s="10"/>
      <c r="M261" s="10"/>
      <c r="N261" s="14"/>
      <c r="O261" s="14"/>
    </row>
    <row r="262" spans="1:15">
      <c r="A262" s="3">
        <v>198411</v>
      </c>
      <c r="B262" s="7">
        <v>0.50860499999999997</v>
      </c>
      <c r="C262" s="8">
        <v>1.2668937529455304</v>
      </c>
      <c r="D262" s="9">
        <v>1.7862953837571416</v>
      </c>
      <c r="E262" s="13">
        <v>2.544403249194227</v>
      </c>
      <c r="F262" s="9">
        <v>0.82322777344717457</v>
      </c>
      <c r="G262" s="9">
        <v>1.5803</v>
      </c>
      <c r="H262" s="72"/>
      <c r="L262" s="10"/>
      <c r="M262" s="10"/>
      <c r="N262" s="14"/>
      <c r="O262" s="14"/>
    </row>
    <row r="263" spans="1:15">
      <c r="A263" s="3">
        <v>198412</v>
      </c>
      <c r="B263" s="7">
        <v>0.53395833333333331</v>
      </c>
      <c r="C263" s="8">
        <v>0.70465867421229955</v>
      </c>
      <c r="D263" s="9">
        <v>4.2886014089813962</v>
      </c>
      <c r="E263" s="9">
        <v>1.6863999999999999</v>
      </c>
      <c r="F263" s="9">
        <v>2.0240160052434537</v>
      </c>
      <c r="G263" s="9">
        <v>3.4851000000000001</v>
      </c>
      <c r="H263" s="72"/>
      <c r="L263" s="10"/>
      <c r="M263" s="10"/>
      <c r="N263" s="14"/>
      <c r="O263" s="14"/>
    </row>
    <row r="264" spans="1:15">
      <c r="A264" s="3">
        <v>198501</v>
      </c>
      <c r="B264" s="7">
        <v>0.51396775000000006</v>
      </c>
      <c r="C264" s="8">
        <v>0.59278723413760392</v>
      </c>
      <c r="D264" s="9">
        <v>1.9367835597840832</v>
      </c>
      <c r="E264" s="9">
        <v>-0.62119999999999997</v>
      </c>
      <c r="F264" s="9">
        <v>2.29</v>
      </c>
      <c r="G264" s="9">
        <v>8.9046000000000003</v>
      </c>
      <c r="H264" s="72"/>
      <c r="L264" s="10"/>
      <c r="M264" s="10"/>
      <c r="N264" s="14"/>
      <c r="O264" s="14"/>
    </row>
    <row r="265" spans="1:15">
      <c r="A265" s="3">
        <v>198502</v>
      </c>
      <c r="B265" s="7">
        <v>0.51349425000000004</v>
      </c>
      <c r="C265" s="8">
        <v>-0.87829916169643862</v>
      </c>
      <c r="D265" s="9">
        <v>4.9663824028526538</v>
      </c>
      <c r="E265" s="9">
        <v>-0.9536</v>
      </c>
      <c r="F265" s="9">
        <v>-1.2121999999999999</v>
      </c>
      <c r="G265" s="9">
        <v>1.3957999999999999</v>
      </c>
      <c r="H265" s="72"/>
      <c r="L265" s="10"/>
      <c r="M265" s="10"/>
      <c r="N265" s="14"/>
      <c r="O265" s="14"/>
    </row>
    <row r="266" spans="1:15">
      <c r="A266" s="3">
        <v>198503</v>
      </c>
      <c r="B266" s="7">
        <v>0.53472500000000001</v>
      </c>
      <c r="C266" s="8">
        <v>1.1254477199598378</v>
      </c>
      <c r="D266" s="9">
        <v>2.2285889696101568</v>
      </c>
      <c r="E266" s="9">
        <v>-2.6700000000000002E-2</v>
      </c>
      <c r="F266" s="9">
        <v>0.97970000000000002</v>
      </c>
      <c r="G266" s="9">
        <v>0.1845</v>
      </c>
      <c r="H266" s="72"/>
      <c r="L266" s="10"/>
      <c r="M266" s="10"/>
      <c r="N266" s="14"/>
      <c r="O266" s="14"/>
    </row>
    <row r="267" spans="1:15">
      <c r="A267" s="3">
        <v>198504</v>
      </c>
      <c r="B267" s="7">
        <v>0.50607633333333335</v>
      </c>
      <c r="C267" s="8">
        <v>0.82048729051669156</v>
      </c>
      <c r="D267" s="9">
        <v>-3.1829282940305181</v>
      </c>
      <c r="E267" s="9">
        <v>-2.0276999999999998</v>
      </c>
      <c r="F267" s="9">
        <v>2.0972</v>
      </c>
      <c r="G267" s="9">
        <v>0.50580000000000003</v>
      </c>
      <c r="H267" s="72"/>
      <c r="L267" s="10"/>
      <c r="M267" s="10"/>
      <c r="N267" s="14"/>
      <c r="O267" s="14"/>
    </row>
    <row r="268" spans="1:15">
      <c r="A268" s="3">
        <v>198505</v>
      </c>
      <c r="B268" s="7">
        <v>0.50043399999999993</v>
      </c>
      <c r="C268" s="8">
        <v>1.2445568127235074</v>
      </c>
      <c r="D268" s="9">
        <v>3.0756347696633934</v>
      </c>
      <c r="E268" s="9">
        <v>2.9542999999999999</v>
      </c>
      <c r="F268" s="9">
        <v>4.3385999999999996</v>
      </c>
      <c r="G268" s="9">
        <v>5.4452999999999996</v>
      </c>
      <c r="H268" s="72"/>
      <c r="L268" s="10"/>
      <c r="M268" s="10"/>
      <c r="N268" s="14"/>
      <c r="O268" s="14"/>
    </row>
    <row r="269" spans="1:15">
      <c r="A269" s="3">
        <v>198506</v>
      </c>
      <c r="B269" s="7">
        <v>0.51063366666666665</v>
      </c>
      <c r="C269" s="8">
        <v>1.0911905775074837</v>
      </c>
      <c r="D269" s="9">
        <v>3.1734250724652302</v>
      </c>
      <c r="E269" s="9">
        <v>0.97599999999999998</v>
      </c>
      <c r="F269" s="9">
        <v>0.57040000000000002</v>
      </c>
      <c r="G269" s="9">
        <v>4.1000000000000003E-3</v>
      </c>
      <c r="H269" s="72"/>
      <c r="L269" s="10"/>
      <c r="M269" s="10"/>
      <c r="N269" s="14"/>
      <c r="O269" s="14"/>
    </row>
    <row r="270" spans="1:15">
      <c r="A270" s="3">
        <v>198507</v>
      </c>
      <c r="B270" s="7">
        <v>0.515625</v>
      </c>
      <c r="C270" s="8">
        <v>0.73539765387400369</v>
      </c>
      <c r="D270" s="9">
        <v>-3.5521595847064713</v>
      </c>
      <c r="E270" s="9">
        <v>-5.2499999999999998E-2</v>
      </c>
      <c r="F270" s="9">
        <v>-2.5886999999999998</v>
      </c>
      <c r="G270" s="9">
        <v>-2.5465</v>
      </c>
      <c r="H270" s="72"/>
      <c r="L270" s="10"/>
      <c r="M270" s="10"/>
      <c r="N270" s="14"/>
      <c r="O270" s="14"/>
    </row>
    <row r="271" spans="1:15">
      <c r="A271" s="3">
        <v>198508</v>
      </c>
      <c r="B271" s="7">
        <v>0.51402241666666659</v>
      </c>
      <c r="C271" s="8">
        <v>1.0575104886005215</v>
      </c>
      <c r="D271" s="9">
        <v>2.5651880297944851</v>
      </c>
      <c r="E271" s="9">
        <v>5.1295999999999999</v>
      </c>
      <c r="F271" s="9">
        <v>2.1785999999999999</v>
      </c>
      <c r="G271" s="9">
        <v>0.73199999999999998</v>
      </c>
      <c r="H271" s="72"/>
      <c r="L271" s="10"/>
      <c r="M271" s="10"/>
      <c r="N271" s="14"/>
      <c r="O271" s="14"/>
    </row>
    <row r="272" spans="1:15">
      <c r="A272" s="3">
        <v>198509</v>
      </c>
      <c r="B272" s="7">
        <v>0.53385416666666663</v>
      </c>
      <c r="C272" s="8">
        <v>1.2728580717028981</v>
      </c>
      <c r="D272" s="9">
        <v>0.84612512038366727</v>
      </c>
      <c r="E272" s="9">
        <v>4.3943000000000003</v>
      </c>
      <c r="F272" s="9">
        <v>-8.1978000000000009</v>
      </c>
      <c r="G272" s="9">
        <v>-10.1305</v>
      </c>
      <c r="H272" s="72"/>
      <c r="L272" s="10"/>
      <c r="M272" s="10"/>
      <c r="N272" s="14"/>
      <c r="O272" s="14"/>
    </row>
    <row r="273" spans="1:15">
      <c r="A273" s="3">
        <v>198510</v>
      </c>
      <c r="B273" s="7">
        <v>0.54479166666666667</v>
      </c>
      <c r="C273" s="8">
        <v>-2.0356556542468041</v>
      </c>
      <c r="D273" s="9">
        <v>1.8515089798198936E-2</v>
      </c>
      <c r="E273" s="9">
        <v>1.1493</v>
      </c>
      <c r="F273" s="9">
        <v>-0.24030000000000001</v>
      </c>
      <c r="G273" s="9">
        <v>3.3969999999999998</v>
      </c>
      <c r="H273" s="72"/>
      <c r="L273" s="10"/>
      <c r="M273" s="10"/>
      <c r="N273" s="14"/>
      <c r="O273" s="14"/>
    </row>
    <row r="274" spans="1:15">
      <c r="A274" s="3">
        <v>198511</v>
      </c>
      <c r="B274" s="7">
        <v>0.60733333333333339</v>
      </c>
      <c r="C274" s="8">
        <v>1.3695429642701651</v>
      </c>
      <c r="D274" s="9">
        <v>-1.7430191546990437</v>
      </c>
      <c r="E274" s="9">
        <v>-0.92789999999999995</v>
      </c>
      <c r="F274" s="9">
        <v>-1.6557999999999999</v>
      </c>
      <c r="G274" s="9">
        <v>2.0222000000000002</v>
      </c>
      <c r="H274" s="72"/>
      <c r="L274" s="10"/>
      <c r="M274" s="10"/>
      <c r="N274" s="14"/>
      <c r="O274" s="14"/>
    </row>
    <row r="275" spans="1:15">
      <c r="A275" s="3">
        <v>198512</v>
      </c>
      <c r="B275" s="7">
        <v>0.66833333333333333</v>
      </c>
      <c r="C275" s="8">
        <v>2.2365333134548582</v>
      </c>
      <c r="D275" s="9">
        <v>4.0565598072365594</v>
      </c>
      <c r="E275" s="9">
        <v>2.4897</v>
      </c>
      <c r="F275" s="9">
        <v>1.0204</v>
      </c>
      <c r="G275" s="9">
        <v>3.6154999999999999</v>
      </c>
      <c r="H275" s="72"/>
      <c r="L275" s="10"/>
      <c r="M275" s="10"/>
      <c r="N275" s="14"/>
      <c r="O275" s="14"/>
    </row>
    <row r="276" spans="1:15">
      <c r="A276" s="3">
        <v>198601</v>
      </c>
      <c r="B276" s="7">
        <v>0.5703125</v>
      </c>
      <c r="C276" s="8">
        <v>0.90334085433727562</v>
      </c>
      <c r="D276" s="9">
        <v>-0.74137602439491301</v>
      </c>
      <c r="E276" s="9">
        <v>0.34970000000000001</v>
      </c>
      <c r="F276" s="9">
        <v>-3.6263000000000001</v>
      </c>
      <c r="G276" s="9">
        <v>-3.2237</v>
      </c>
      <c r="H276" s="72"/>
      <c r="L276" s="10"/>
      <c r="M276" s="10"/>
      <c r="N276" s="14"/>
      <c r="O276" s="14"/>
    </row>
    <row r="277" spans="1:15">
      <c r="A277" s="3">
        <v>198602</v>
      </c>
      <c r="B277" s="7">
        <v>0.48177500000000001</v>
      </c>
      <c r="C277" s="8">
        <v>2.4110124413793788</v>
      </c>
      <c r="D277" s="9">
        <v>4.7118910927209656</v>
      </c>
      <c r="E277" s="9">
        <v>5.0971000000000002</v>
      </c>
      <c r="F277" s="9">
        <v>-1.1843999999999999</v>
      </c>
      <c r="G277" s="9">
        <v>1.3595999999999999</v>
      </c>
      <c r="H277" s="72"/>
      <c r="L277" s="10"/>
      <c r="M277" s="10"/>
      <c r="N277" s="14"/>
      <c r="O277" s="14"/>
    </row>
    <row r="278" spans="1:15">
      <c r="A278" s="3">
        <v>198603</v>
      </c>
      <c r="B278" s="7">
        <v>0.46115833333333334</v>
      </c>
      <c r="C278" s="8">
        <v>1.8667663627717657</v>
      </c>
      <c r="D278" s="9">
        <v>16.065829283946087</v>
      </c>
      <c r="E278" s="9">
        <v>14.810600000000001</v>
      </c>
      <c r="F278" s="9">
        <v>2.7046999999999999</v>
      </c>
      <c r="G278" s="9">
        <v>6.2767999999999997</v>
      </c>
      <c r="H278" s="72"/>
      <c r="L278" s="10"/>
      <c r="M278" s="10"/>
      <c r="N278" s="14"/>
      <c r="O278" s="14"/>
    </row>
    <row r="279" spans="1:15">
      <c r="A279" s="3">
        <v>198604</v>
      </c>
      <c r="B279" s="7">
        <v>0.39192500000000002</v>
      </c>
      <c r="C279" s="8">
        <v>0.1065877394118564</v>
      </c>
      <c r="D279" s="9">
        <v>-1.1098559951972065</v>
      </c>
      <c r="E279" s="9">
        <v>2.141</v>
      </c>
      <c r="F279" s="9">
        <v>-3.0569000000000002</v>
      </c>
      <c r="G279" s="9">
        <v>-4.0166000000000004</v>
      </c>
      <c r="H279" s="72"/>
      <c r="L279" s="10"/>
      <c r="M279" s="10"/>
      <c r="N279" s="14"/>
      <c r="O279" s="14"/>
    </row>
    <row r="280" spans="1:15">
      <c r="A280" s="3">
        <v>198605</v>
      </c>
      <c r="B280" s="7">
        <v>0.35112841666666667</v>
      </c>
      <c r="C280" s="8">
        <v>-1.0108738308328147</v>
      </c>
      <c r="D280" s="9">
        <v>4.0163593954692045</v>
      </c>
      <c r="E280" s="9">
        <v>1.2215</v>
      </c>
      <c r="F280" s="9">
        <v>0.1065</v>
      </c>
      <c r="G280" s="9">
        <v>1.9520999999999999</v>
      </c>
      <c r="H280" s="72"/>
      <c r="L280" s="10"/>
      <c r="M280" s="10"/>
      <c r="N280" s="14"/>
      <c r="O280" s="14"/>
    </row>
    <row r="281" spans="1:15">
      <c r="A281" s="3">
        <v>198606</v>
      </c>
      <c r="B281" s="7">
        <v>0.36588333333333334</v>
      </c>
      <c r="C281" s="8">
        <v>1.0370867099636305</v>
      </c>
      <c r="D281" s="9">
        <v>4.3834859003501814</v>
      </c>
      <c r="E281" s="9">
        <v>3.5569000000000002</v>
      </c>
      <c r="F281" s="9">
        <v>-2.8307000000000002</v>
      </c>
      <c r="G281" s="9">
        <v>-2.1191</v>
      </c>
      <c r="H281" s="72"/>
      <c r="L281" s="10"/>
      <c r="M281" s="10"/>
      <c r="N281" s="14"/>
      <c r="O281" s="14"/>
    </row>
    <row r="282" spans="1:15">
      <c r="A282" s="3">
        <v>198607</v>
      </c>
      <c r="B282" s="7">
        <v>0.37580125000000003</v>
      </c>
      <c r="C282" s="8">
        <v>0.92136616362192836</v>
      </c>
      <c r="D282" s="9">
        <v>5.1263941614431596</v>
      </c>
      <c r="E282" s="9">
        <v>3.2873000000000001</v>
      </c>
      <c r="F282" s="9">
        <v>-5.2678000000000003</v>
      </c>
      <c r="G282" s="9">
        <v>-10.0921</v>
      </c>
      <c r="H282" s="72"/>
      <c r="L282" s="10"/>
      <c r="M282" s="10"/>
      <c r="N282" s="14"/>
      <c r="O282" s="14"/>
    </row>
    <row r="283" spans="1:15">
      <c r="A283" s="3">
        <v>198608</v>
      </c>
      <c r="B283" s="7">
        <v>0.37934024999999999</v>
      </c>
      <c r="C283" s="8">
        <v>1.4030143239414317</v>
      </c>
      <c r="D283" s="9">
        <v>8.2453881252974259</v>
      </c>
      <c r="E283" s="9">
        <v>14.43</v>
      </c>
      <c r="F283" s="9">
        <v>2.9249000000000001</v>
      </c>
      <c r="G283" s="9">
        <v>9.8813999999999993</v>
      </c>
      <c r="H283" s="72"/>
      <c r="L283" s="10"/>
      <c r="M283" s="10"/>
      <c r="N283" s="14"/>
      <c r="O283" s="14"/>
    </row>
    <row r="284" spans="1:15">
      <c r="A284" s="3">
        <v>198609</v>
      </c>
      <c r="B284" s="7">
        <v>0.38589008333333336</v>
      </c>
      <c r="C284" s="8">
        <v>-0.41071020959126958</v>
      </c>
      <c r="D284" s="9">
        <v>-1.904651072578456</v>
      </c>
      <c r="E284" s="9">
        <v>-0.43819999999999998</v>
      </c>
      <c r="F284" s="9">
        <v>-2.0106000000000002</v>
      </c>
      <c r="G284" s="9">
        <v>-8.3301999999999996</v>
      </c>
      <c r="H284" s="72"/>
      <c r="L284" s="10"/>
      <c r="M284" s="10"/>
      <c r="N284" s="14"/>
      <c r="O284" s="14"/>
    </row>
    <row r="285" spans="1:15">
      <c r="A285" s="3">
        <v>198610</v>
      </c>
      <c r="B285" s="7">
        <v>0.36740449999999997</v>
      </c>
      <c r="C285" s="8">
        <v>0.879042345505332</v>
      </c>
      <c r="D285" s="9">
        <v>-7.2049984182220754</v>
      </c>
      <c r="E285" s="9">
        <v>-14.3316</v>
      </c>
      <c r="F285" s="9">
        <v>6.2815000000000003</v>
      </c>
      <c r="G285" s="9">
        <v>9.4063999999999997</v>
      </c>
      <c r="H285" s="72"/>
      <c r="L285" s="10"/>
      <c r="M285" s="10"/>
      <c r="N285" s="14"/>
      <c r="O285" s="14"/>
    </row>
    <row r="286" spans="1:15">
      <c r="A286" s="3">
        <v>198611</v>
      </c>
      <c r="B286" s="7">
        <v>0.31510416666666669</v>
      </c>
      <c r="C286" s="8">
        <v>1.1212793307366908</v>
      </c>
      <c r="D286" s="9">
        <v>7.0705133668570008</v>
      </c>
      <c r="E286" s="9">
        <v>5.5228999999999999</v>
      </c>
      <c r="F286" s="9">
        <v>0.98140000000000005</v>
      </c>
      <c r="G286" s="9">
        <v>3.8551000000000002</v>
      </c>
      <c r="H286" s="72"/>
      <c r="L286" s="10"/>
      <c r="M286" s="10"/>
      <c r="N286" s="14"/>
      <c r="O286" s="14"/>
    </row>
    <row r="287" spans="1:15">
      <c r="A287" s="3">
        <v>198612</v>
      </c>
      <c r="B287" s="7">
        <v>0.34564391666666666</v>
      </c>
      <c r="C287" s="8">
        <v>0.85082582445499266</v>
      </c>
      <c r="D287" s="9">
        <v>3.2411061949837672</v>
      </c>
      <c r="E287" s="9">
        <v>-2.2246999999999999</v>
      </c>
      <c r="F287" s="9">
        <v>-1.1535</v>
      </c>
      <c r="G287" s="9">
        <v>-2.2641</v>
      </c>
      <c r="H287" s="72"/>
      <c r="L287" s="10"/>
      <c r="M287" s="10"/>
      <c r="N287" s="14"/>
      <c r="O287" s="14"/>
    </row>
    <row r="288" spans="1:15">
      <c r="A288" s="3">
        <v>198701</v>
      </c>
      <c r="B288" s="7">
        <v>0.34052575000000002</v>
      </c>
      <c r="C288" s="8">
        <v>1.7990326233935594</v>
      </c>
      <c r="D288" s="9">
        <v>12.976991332395249</v>
      </c>
      <c r="E288" s="9">
        <v>2.1023999999999998</v>
      </c>
      <c r="F288" s="9">
        <v>-0.443</v>
      </c>
      <c r="G288" s="9">
        <v>5.2370999999999999</v>
      </c>
      <c r="H288" s="72"/>
      <c r="L288" s="10"/>
      <c r="M288" s="10"/>
      <c r="N288" s="14"/>
      <c r="O288" s="14"/>
    </row>
    <row r="289" spans="1:15">
      <c r="A289" s="3">
        <v>198702</v>
      </c>
      <c r="B289" s="7">
        <v>0.33779758333333332</v>
      </c>
      <c r="C289" s="8">
        <v>1.5944029133806881</v>
      </c>
      <c r="D289" s="9">
        <v>1.9808455702537753</v>
      </c>
      <c r="E289" s="9">
        <v>-0.50460000000000005</v>
      </c>
      <c r="F289" s="9">
        <v>1.107</v>
      </c>
      <c r="G289" s="9">
        <v>4.4309000000000003</v>
      </c>
      <c r="H289" s="72"/>
      <c r="L289" s="10"/>
      <c r="M289" s="10"/>
      <c r="N289" s="14"/>
      <c r="O289" s="14"/>
    </row>
    <row r="290" spans="1:15">
      <c r="A290" s="3">
        <v>198703</v>
      </c>
      <c r="B290" s="7">
        <v>0.32118050000000004</v>
      </c>
      <c r="C290" s="8">
        <v>1.291751657877982</v>
      </c>
      <c r="D290" s="9">
        <v>4.3509538972880346</v>
      </c>
      <c r="E290" s="9">
        <v>2.1444999999999999</v>
      </c>
      <c r="F290" s="9">
        <v>-4.1005000000000003</v>
      </c>
      <c r="G290" s="9">
        <v>-0.96389999999999998</v>
      </c>
      <c r="H290" s="72"/>
      <c r="L290" s="10"/>
      <c r="M290" s="10"/>
      <c r="N290" s="14"/>
      <c r="O290" s="14"/>
    </row>
    <row r="291" spans="1:15">
      <c r="A291" s="3">
        <v>198704</v>
      </c>
      <c r="B291" s="7">
        <v>0.29325174999999998</v>
      </c>
      <c r="C291" s="8">
        <v>1.4264199063009686</v>
      </c>
      <c r="D291" s="9">
        <v>11.078511535439993</v>
      </c>
      <c r="E291" s="9">
        <v>3.7690000000000001</v>
      </c>
      <c r="F291" s="9">
        <v>-4.1638999999999999</v>
      </c>
      <c r="G291" s="9">
        <v>-3.4708999999999999</v>
      </c>
      <c r="H291" s="72"/>
      <c r="L291" s="10"/>
      <c r="M291" s="10"/>
      <c r="N291" s="14"/>
      <c r="O291" s="14"/>
    </row>
    <row r="292" spans="1:15">
      <c r="A292" s="3">
        <v>198705</v>
      </c>
      <c r="B292" s="7">
        <v>0.26373099999999999</v>
      </c>
      <c r="C292" s="8">
        <v>0.55325098675653717</v>
      </c>
      <c r="D292" s="9">
        <v>3.2605401036329473</v>
      </c>
      <c r="E292" s="9">
        <v>4.1909000000000001</v>
      </c>
      <c r="F292" s="9">
        <v>1.9388000000000001</v>
      </c>
      <c r="G292" s="9">
        <v>3.5918000000000001</v>
      </c>
      <c r="H292" s="72"/>
      <c r="L292" s="10"/>
      <c r="M292" s="10"/>
      <c r="N292" s="14"/>
      <c r="O292" s="14"/>
    </row>
    <row r="293" spans="1:15">
      <c r="A293" s="3">
        <v>198706</v>
      </c>
      <c r="B293" s="7">
        <v>0.26345483333333336</v>
      </c>
      <c r="C293" s="8">
        <v>-1.7668890542997473</v>
      </c>
      <c r="D293" s="9">
        <v>-4.9938031738932072</v>
      </c>
      <c r="E293" s="9">
        <v>0.1295</v>
      </c>
      <c r="F293" s="9">
        <v>2.3029000000000002</v>
      </c>
      <c r="G293" s="9">
        <v>6.4058000000000002</v>
      </c>
      <c r="H293" s="72"/>
      <c r="L293" s="10"/>
      <c r="M293" s="10"/>
      <c r="N293" s="14"/>
      <c r="O293" s="14"/>
    </row>
    <row r="294" spans="1:15">
      <c r="A294" s="3">
        <v>198707</v>
      </c>
      <c r="B294" s="7">
        <v>0.26395833333333335</v>
      </c>
      <c r="C294" s="8">
        <v>-1.5236451477136481</v>
      </c>
      <c r="D294" s="9">
        <v>-1.1755301410440011</v>
      </c>
      <c r="E294" s="9">
        <v>-2.3856000000000002</v>
      </c>
      <c r="F294" s="9">
        <v>0.94079999999999997</v>
      </c>
      <c r="G294" s="9">
        <v>6.5068000000000001</v>
      </c>
      <c r="H294" s="72"/>
      <c r="L294" s="10"/>
      <c r="M294" s="10"/>
      <c r="N294" s="14"/>
      <c r="O294" s="14"/>
    </row>
    <row r="295" spans="1:15">
      <c r="A295" s="3">
        <v>198708</v>
      </c>
      <c r="B295" s="7">
        <v>0.26584199999999997</v>
      </c>
      <c r="C295" s="8">
        <v>-0.19335476751801695</v>
      </c>
      <c r="D295" s="9">
        <v>6.9053302301115282</v>
      </c>
      <c r="E295" s="9">
        <v>1.952</v>
      </c>
      <c r="F295" s="9">
        <v>-4.8818000000000001</v>
      </c>
      <c r="G295" s="9">
        <v>-1.9367000000000001</v>
      </c>
      <c r="H295" s="72"/>
      <c r="L295" s="10"/>
      <c r="M295" s="10"/>
      <c r="N295" s="14"/>
      <c r="O295" s="14"/>
    </row>
    <row r="296" spans="1:15">
      <c r="A296" s="3">
        <v>198709</v>
      </c>
      <c r="B296" s="7">
        <v>0.28243366666666664</v>
      </c>
      <c r="C296" s="8">
        <v>-2.6259800755456419</v>
      </c>
      <c r="D296" s="9">
        <v>-0.81930686175299972</v>
      </c>
      <c r="E296" s="9">
        <v>1.5991</v>
      </c>
      <c r="F296" s="9">
        <v>1.3880999999999999</v>
      </c>
      <c r="G296" s="9">
        <v>1.9689000000000001</v>
      </c>
      <c r="H296" s="72"/>
      <c r="L296" s="10"/>
      <c r="M296" s="10"/>
      <c r="N296" s="14"/>
      <c r="O296" s="14"/>
    </row>
    <row r="297" spans="1:15">
      <c r="A297" s="3">
        <v>198710</v>
      </c>
      <c r="B297" s="7">
        <v>0.28104166666666669</v>
      </c>
      <c r="C297" s="8">
        <v>3.1278666077095618</v>
      </c>
      <c r="D297" s="9">
        <v>-10.258774413673999</v>
      </c>
      <c r="E297" s="9">
        <v>-9.4376999999999995</v>
      </c>
      <c r="F297" s="9">
        <v>-0.5292</v>
      </c>
      <c r="G297" s="9">
        <v>-25.932300000000001</v>
      </c>
      <c r="H297" s="72"/>
      <c r="L297" s="10"/>
      <c r="M297" s="10"/>
      <c r="N297" s="14"/>
      <c r="O297" s="14"/>
    </row>
    <row r="298" spans="1:15">
      <c r="A298" s="3">
        <v>198711</v>
      </c>
      <c r="B298" s="7">
        <v>0.28248999999999996</v>
      </c>
      <c r="C298" s="8">
        <v>1.3796455369760707</v>
      </c>
      <c r="D298" s="9">
        <v>-3.6705573113871792</v>
      </c>
      <c r="E298" s="9">
        <v>-1.7244999999999999</v>
      </c>
      <c r="F298" s="9">
        <v>-1.839</v>
      </c>
      <c r="G298" s="9">
        <v>-10.3637</v>
      </c>
      <c r="H298" s="72"/>
      <c r="L298" s="10"/>
      <c r="M298" s="10"/>
      <c r="N298" s="14"/>
      <c r="O298" s="14"/>
    </row>
    <row r="299" spans="1:15">
      <c r="A299" s="3">
        <v>198712</v>
      </c>
      <c r="B299" s="7">
        <v>0.31770833333333331</v>
      </c>
      <c r="C299" s="8">
        <v>1.2974485718774575</v>
      </c>
      <c r="D299" s="9">
        <v>-6.5623917186417247</v>
      </c>
      <c r="E299" s="9">
        <v>-3.5095999999999998</v>
      </c>
      <c r="F299" s="9">
        <v>-6.3745000000000003</v>
      </c>
      <c r="G299" s="9">
        <v>-2.8451</v>
      </c>
      <c r="H299" s="72"/>
      <c r="L299" s="10"/>
      <c r="M299" s="10"/>
      <c r="N299" s="14"/>
      <c r="O299" s="14"/>
    </row>
    <row r="300" spans="1:15">
      <c r="A300" s="3">
        <v>198801</v>
      </c>
      <c r="B300" s="7">
        <v>0.29538683333333332</v>
      </c>
      <c r="C300" s="8">
        <v>1.2274643000787178</v>
      </c>
      <c r="D300" s="9">
        <v>11.80127822554946</v>
      </c>
      <c r="E300" s="9">
        <v>7.7317999999999998</v>
      </c>
      <c r="F300" s="9">
        <v>6.4561000000000002</v>
      </c>
      <c r="G300" s="9">
        <v>6.3505000000000003</v>
      </c>
      <c r="H300" s="72"/>
      <c r="L300" s="10"/>
      <c r="M300" s="10"/>
      <c r="N300" s="14"/>
      <c r="O300" s="14"/>
    </row>
    <row r="301" spans="1:15">
      <c r="A301" s="3">
        <v>198802</v>
      </c>
      <c r="B301" s="7">
        <v>0.28315525000000002</v>
      </c>
      <c r="C301" s="8">
        <v>0.45439401375002575</v>
      </c>
      <c r="D301" s="9">
        <v>7.6999222596527694</v>
      </c>
      <c r="E301" s="9">
        <v>6.4694000000000003</v>
      </c>
      <c r="F301" s="9">
        <v>1.5486</v>
      </c>
      <c r="G301" s="9">
        <v>4.8754999999999997</v>
      </c>
      <c r="H301" s="72"/>
      <c r="L301" s="10"/>
      <c r="M301" s="10"/>
      <c r="N301" s="14"/>
      <c r="O301" s="14"/>
    </row>
    <row r="302" spans="1:15">
      <c r="A302" s="3">
        <v>198803</v>
      </c>
      <c r="B302" s="7">
        <v>0.29364233333333334</v>
      </c>
      <c r="C302" s="8">
        <v>0.58512974622202396</v>
      </c>
      <c r="D302" s="9">
        <v>3.3603295365411068</v>
      </c>
      <c r="E302" s="9">
        <v>1.5144</v>
      </c>
      <c r="F302" s="9">
        <v>-2.2467999999999999</v>
      </c>
      <c r="G302" s="9">
        <v>-3.1051000000000002</v>
      </c>
      <c r="H302" s="72"/>
      <c r="L302" s="10"/>
      <c r="M302" s="10"/>
      <c r="N302" s="14"/>
      <c r="O302" s="14"/>
    </row>
    <row r="303" spans="1:15">
      <c r="A303" s="3">
        <v>198804</v>
      </c>
      <c r="B303" s="7">
        <v>0.27832608333333336</v>
      </c>
      <c r="C303" s="8">
        <v>0.68776133768131409</v>
      </c>
      <c r="D303" s="9">
        <v>2.2109967875599379</v>
      </c>
      <c r="E303" s="9">
        <v>3.5165000000000002</v>
      </c>
      <c r="F303" s="9">
        <v>-0.1905</v>
      </c>
      <c r="G303" s="9">
        <v>2.0865999999999998</v>
      </c>
      <c r="H303" s="72"/>
      <c r="L303" s="10"/>
      <c r="M303" s="10"/>
      <c r="N303" s="14"/>
      <c r="O303" s="14"/>
    </row>
    <row r="304" spans="1:15">
      <c r="A304" s="3">
        <v>198805</v>
      </c>
      <c r="B304" s="7">
        <v>0.2698570833333333</v>
      </c>
      <c r="C304" s="8">
        <v>-0.56884618113268726</v>
      </c>
      <c r="D304" s="9">
        <v>-3.043195058736714</v>
      </c>
      <c r="E304" s="9">
        <v>-2.5971000000000002</v>
      </c>
      <c r="F304" s="9">
        <v>-0.89490000000000003</v>
      </c>
      <c r="G304" s="9">
        <v>-7.2599999999999998E-2</v>
      </c>
      <c r="H304" s="72"/>
      <c r="L304" s="10"/>
      <c r="M304" s="10"/>
      <c r="N304" s="14"/>
      <c r="O304" s="14"/>
    </row>
    <row r="305" spans="1:15">
      <c r="A305" s="3">
        <v>198806</v>
      </c>
      <c r="B305" s="7">
        <v>0.28496175000000001</v>
      </c>
      <c r="C305" s="8">
        <v>-0.33550909480348778</v>
      </c>
      <c r="D305" s="9">
        <v>2.5613319677907365</v>
      </c>
      <c r="E305" s="9">
        <v>1.9658</v>
      </c>
      <c r="F305" s="9">
        <v>5.8753000000000002</v>
      </c>
      <c r="G305" s="9">
        <v>9.0974000000000004</v>
      </c>
      <c r="H305" s="72"/>
      <c r="L305" s="10"/>
      <c r="M305" s="10"/>
      <c r="N305" s="14"/>
      <c r="O305" s="14"/>
    </row>
    <row r="306" spans="1:15">
      <c r="A306" s="3">
        <v>198807</v>
      </c>
      <c r="B306" s="7">
        <v>0.30535758333333335</v>
      </c>
      <c r="C306" s="8">
        <v>0.34719578938406936</v>
      </c>
      <c r="D306" s="9">
        <v>2.928404562319642</v>
      </c>
      <c r="E306" s="9">
        <v>3.0087999999999999</v>
      </c>
      <c r="F306" s="9">
        <v>-1.1485000000000001</v>
      </c>
      <c r="G306" s="9">
        <v>-0.73870000000000002</v>
      </c>
      <c r="H306" s="72"/>
      <c r="L306" s="10"/>
      <c r="M306" s="10"/>
      <c r="N306" s="14"/>
      <c r="O306" s="14"/>
    </row>
    <row r="307" spans="1:15">
      <c r="A307" s="3">
        <v>198808</v>
      </c>
      <c r="B307" s="7">
        <v>0.31604833333333332</v>
      </c>
      <c r="C307" s="8">
        <v>-0.6395106150390073</v>
      </c>
      <c r="D307" s="9">
        <v>-5.2963244816491173</v>
      </c>
      <c r="E307" s="9">
        <v>-5.8072999999999997</v>
      </c>
      <c r="F307" s="9">
        <v>2.1396999999999999</v>
      </c>
      <c r="G307" s="9">
        <v>-0.73550000000000004</v>
      </c>
      <c r="H307" s="72"/>
      <c r="L307" s="10"/>
      <c r="M307" s="10"/>
      <c r="N307" s="14"/>
      <c r="O307" s="14"/>
    </row>
    <row r="308" spans="1:15">
      <c r="A308" s="3">
        <v>198809</v>
      </c>
      <c r="B308" s="7">
        <v>0.32315333333333335</v>
      </c>
      <c r="C308" s="8">
        <v>0.85410055605694701</v>
      </c>
      <c r="D308" s="9">
        <v>1.0967942030620126</v>
      </c>
      <c r="E308" s="9">
        <v>1.5046999999999999</v>
      </c>
      <c r="F308" s="9">
        <v>0.27029999999999998</v>
      </c>
      <c r="G308" s="9">
        <v>2.0966999999999998</v>
      </c>
      <c r="H308" s="72"/>
      <c r="L308" s="10"/>
      <c r="M308" s="10"/>
      <c r="N308" s="14"/>
      <c r="O308" s="14"/>
    </row>
    <row r="309" spans="1:15">
      <c r="A309" s="3">
        <v>198810</v>
      </c>
      <c r="B309" s="7">
        <v>0.32676624999999998</v>
      </c>
      <c r="C309" s="8">
        <v>1.8791805944642581</v>
      </c>
      <c r="D309" s="9">
        <v>0.23612970400117561</v>
      </c>
      <c r="E309" s="9">
        <v>-0.2586</v>
      </c>
      <c r="F309" s="9">
        <v>-2.8530000000000002</v>
      </c>
      <c r="G309" s="9">
        <v>-0.87609999999999999</v>
      </c>
      <c r="H309" s="72"/>
      <c r="L309" s="10"/>
      <c r="M309" s="10"/>
      <c r="N309" s="14"/>
      <c r="O309" s="14"/>
    </row>
    <row r="310" spans="1:15">
      <c r="A310" s="3">
        <v>198811</v>
      </c>
      <c r="B310" s="7">
        <v>0.30847533333333332</v>
      </c>
      <c r="C310" s="8">
        <v>0.74844498799586656</v>
      </c>
      <c r="D310" s="9">
        <v>5.9964571237780762</v>
      </c>
      <c r="E310" s="9">
        <v>3.5150999999999999</v>
      </c>
      <c r="F310" s="9">
        <v>-2.8904999999999998</v>
      </c>
      <c r="G310" s="9">
        <v>-3.5746000000000002</v>
      </c>
      <c r="H310" s="72"/>
      <c r="L310" s="10"/>
      <c r="M310" s="10"/>
      <c r="N310" s="14"/>
      <c r="O310" s="14"/>
    </row>
    <row r="311" spans="1:15">
      <c r="A311" s="3">
        <v>198812</v>
      </c>
      <c r="B311" s="7">
        <v>0.33666666666666667</v>
      </c>
      <c r="C311" s="8">
        <v>0.35665398046829111</v>
      </c>
      <c r="D311" s="9">
        <v>3.1184512741988524</v>
      </c>
      <c r="E311" s="9">
        <v>2.0240999999999998</v>
      </c>
      <c r="F311" s="9">
        <v>2.2978999999999998</v>
      </c>
      <c r="G311" s="9">
        <v>4.0505000000000004</v>
      </c>
      <c r="H311" s="72"/>
      <c r="L311" s="10"/>
      <c r="M311" s="10"/>
      <c r="N311" s="14"/>
      <c r="O311" s="14"/>
    </row>
    <row r="312" spans="1:15">
      <c r="A312" s="3">
        <v>198901</v>
      </c>
      <c r="B312" s="7">
        <v>0.31919641666666665</v>
      </c>
      <c r="C312" s="8">
        <v>0.21196139978458817</v>
      </c>
      <c r="D312" s="9">
        <v>4.5735523094742048</v>
      </c>
      <c r="E312" s="9">
        <v>4.3845999999999998</v>
      </c>
      <c r="F312" s="9">
        <v>3.8174999999999999</v>
      </c>
      <c r="G312" s="9">
        <v>10.8331</v>
      </c>
      <c r="H312" s="72"/>
      <c r="L312" s="10"/>
      <c r="M312" s="10"/>
      <c r="N312" s="14"/>
      <c r="O312" s="14"/>
    </row>
    <row r="313" spans="1:15">
      <c r="A313" s="3">
        <v>198902</v>
      </c>
      <c r="B313" s="7">
        <v>0.32428724999999997</v>
      </c>
      <c r="C313" s="8">
        <v>-0.65950535988852366</v>
      </c>
      <c r="D313" s="9">
        <v>-0.7046881846063946</v>
      </c>
      <c r="E313" s="9">
        <v>0.7903</v>
      </c>
      <c r="F313" s="9">
        <v>-3.1614</v>
      </c>
      <c r="G313" s="9">
        <v>-5.1445999999999996</v>
      </c>
      <c r="H313" s="72"/>
      <c r="L313" s="10"/>
      <c r="M313" s="10"/>
      <c r="N313" s="14"/>
      <c r="O313" s="14"/>
    </row>
    <row r="314" spans="1:15">
      <c r="A314" s="3">
        <v>198903</v>
      </c>
      <c r="B314" s="7">
        <v>0.33356999999999998</v>
      </c>
      <c r="C314" s="8">
        <v>-4.0763186457737355E-2</v>
      </c>
      <c r="D314" s="9">
        <v>1.1456354313497119</v>
      </c>
      <c r="E314" s="9">
        <v>-1.1259999999999999</v>
      </c>
      <c r="F314" s="9">
        <v>4.2255000000000003</v>
      </c>
      <c r="G314" s="9">
        <v>6.2333999999999996</v>
      </c>
      <c r="H314" s="72"/>
      <c r="L314" s="10"/>
      <c r="M314" s="10"/>
      <c r="N314" s="14"/>
      <c r="O314" s="14"/>
    </row>
    <row r="315" spans="1:15">
      <c r="A315" s="3">
        <v>198904</v>
      </c>
      <c r="B315" s="7">
        <v>0.33750000000000002</v>
      </c>
      <c r="C315" s="8">
        <v>0.20399382183178272</v>
      </c>
      <c r="D315" s="9">
        <v>0.78688312685057937</v>
      </c>
      <c r="E315" s="9">
        <v>1.1141000000000001</v>
      </c>
      <c r="F315" s="9">
        <v>1.8994</v>
      </c>
      <c r="G315" s="9">
        <v>4.3414000000000001</v>
      </c>
      <c r="H315" s="72"/>
      <c r="L315" s="10"/>
      <c r="M315" s="10"/>
      <c r="N315" s="14"/>
      <c r="O315" s="14"/>
    </row>
    <row r="316" spans="1:15">
      <c r="A316" s="3">
        <v>198905</v>
      </c>
      <c r="B316" s="7">
        <v>0.34882808333333332</v>
      </c>
      <c r="C316" s="8">
        <v>-0.2251970152984506</v>
      </c>
      <c r="D316" s="9">
        <v>1.9578609016981385</v>
      </c>
      <c r="E316" s="9">
        <v>1.9513</v>
      </c>
      <c r="F316" s="9">
        <v>6.6165000000000003</v>
      </c>
      <c r="G316" s="9">
        <v>6.9901</v>
      </c>
      <c r="H316" s="72"/>
      <c r="L316" s="10"/>
      <c r="M316" s="10"/>
      <c r="N316" s="14"/>
      <c r="O316" s="14"/>
    </row>
    <row r="317" spans="1:15">
      <c r="A317" s="3">
        <v>198906</v>
      </c>
      <c r="B317" s="7">
        <v>0.40388249999999998</v>
      </c>
      <c r="C317" s="8">
        <v>-0.21702484478106632</v>
      </c>
      <c r="D317" s="9">
        <v>-3.4431114185980771</v>
      </c>
      <c r="E317" s="9">
        <v>-2.5182000000000002</v>
      </c>
      <c r="F317" s="9">
        <v>3.9055</v>
      </c>
      <c r="G317" s="9">
        <v>2.2589000000000001</v>
      </c>
      <c r="H317" s="72"/>
      <c r="L317" s="10"/>
      <c r="M317" s="10"/>
      <c r="N317" s="14"/>
      <c r="O317" s="14"/>
    </row>
    <row r="318" spans="1:15">
      <c r="A318" s="3">
        <v>198907</v>
      </c>
      <c r="B318" s="7">
        <v>0.42088291666666672</v>
      </c>
      <c r="C318" s="8">
        <v>1.4621798924105756</v>
      </c>
      <c r="D318" s="9">
        <v>7.3312624932317716</v>
      </c>
      <c r="E318" s="9">
        <v>4.1997999999999998</v>
      </c>
      <c r="F318" s="9">
        <v>-0.92490000000000006</v>
      </c>
      <c r="G318" s="9">
        <v>4.8689999999999998</v>
      </c>
      <c r="H318" s="72"/>
      <c r="L318" s="10"/>
      <c r="M318" s="10"/>
      <c r="N318" s="14"/>
      <c r="O318" s="14"/>
    </row>
    <row r="319" spans="1:15">
      <c r="A319" s="3">
        <v>198908</v>
      </c>
      <c r="B319" s="7">
        <v>0.43571100000000001</v>
      </c>
      <c r="C319" s="8">
        <v>0.22678204378983047</v>
      </c>
      <c r="D319" s="9">
        <v>-0.96570715480520652</v>
      </c>
      <c r="E319" s="9">
        <v>-0.1153</v>
      </c>
      <c r="F319" s="9">
        <v>2.9</v>
      </c>
      <c r="G319" s="9">
        <v>6.6462000000000003</v>
      </c>
      <c r="H319" s="72"/>
      <c r="L319" s="10"/>
      <c r="M319" s="10"/>
      <c r="N319" s="14"/>
      <c r="O319" s="14"/>
    </row>
    <row r="320" spans="1:15">
      <c r="A320" s="3">
        <v>198909</v>
      </c>
      <c r="B320" s="7">
        <v>0.43945308333333338</v>
      </c>
      <c r="C320" s="8">
        <v>-0.11742174491635726</v>
      </c>
      <c r="D320" s="9">
        <v>3.973266435588596</v>
      </c>
      <c r="E320" s="9">
        <v>2.0411999999999999</v>
      </c>
      <c r="F320" s="9">
        <v>-2.7121</v>
      </c>
      <c r="G320" s="9">
        <v>-3.5366</v>
      </c>
      <c r="H320" s="72"/>
      <c r="L320" s="10"/>
      <c r="M320" s="10"/>
      <c r="N320" s="14"/>
      <c r="O320" s="14"/>
    </row>
    <row r="321" spans="1:15">
      <c r="A321" s="3">
        <v>198910</v>
      </c>
      <c r="B321" s="7">
        <v>0.48673108333333337</v>
      </c>
      <c r="C321" s="8">
        <v>-1.0036908040683246</v>
      </c>
      <c r="D321" s="9">
        <v>-0.35215807329750382</v>
      </c>
      <c r="E321" s="9">
        <v>0.4577</v>
      </c>
      <c r="F321" s="9">
        <v>4.6329000000000002</v>
      </c>
      <c r="G321" s="9">
        <v>-1.1660999999999999</v>
      </c>
      <c r="H321" s="72"/>
      <c r="L321" s="10"/>
      <c r="M321" s="10"/>
      <c r="N321" s="14"/>
      <c r="O321" s="14"/>
    </row>
    <row r="322" spans="1:15">
      <c r="A322" s="3">
        <v>198911</v>
      </c>
      <c r="B322" s="7">
        <v>0.49817708333333338</v>
      </c>
      <c r="C322" s="8">
        <v>-0.13179635256798106</v>
      </c>
      <c r="D322" s="9">
        <v>5.0895890400830979</v>
      </c>
      <c r="E322" s="9">
        <v>2.7334999999999998</v>
      </c>
      <c r="F322" s="9">
        <v>1.2136</v>
      </c>
      <c r="G322" s="9">
        <v>3.2387000000000001</v>
      </c>
      <c r="H322" s="72"/>
      <c r="L322" s="10"/>
      <c r="M322" s="10"/>
      <c r="N322" s="14"/>
      <c r="O322" s="14"/>
    </row>
    <row r="323" spans="1:15">
      <c r="A323" s="3">
        <v>198912</v>
      </c>
      <c r="B323" s="7">
        <v>0.52393349999999994</v>
      </c>
      <c r="C323" s="8">
        <v>-0.4395495684578532</v>
      </c>
      <c r="D323" s="9">
        <v>1.8509854686032501</v>
      </c>
      <c r="E323" s="9">
        <v>-0.14949999999999999</v>
      </c>
      <c r="F323" s="9">
        <v>2.6884999999999999</v>
      </c>
      <c r="G323" s="9">
        <v>6.2496</v>
      </c>
      <c r="H323" s="72"/>
      <c r="L323" s="10"/>
      <c r="M323" s="10"/>
      <c r="N323" s="14"/>
      <c r="O323" s="14"/>
    </row>
    <row r="324" spans="1:15">
      <c r="A324" s="3">
        <v>199001</v>
      </c>
      <c r="B324" s="7">
        <v>0.53549883333333337</v>
      </c>
      <c r="C324" s="8">
        <v>-2.4121916651429487</v>
      </c>
      <c r="D324" s="9">
        <v>-4.987169435973227</v>
      </c>
      <c r="E324" s="9">
        <v>-3.2959999999999998</v>
      </c>
      <c r="F324" s="9">
        <v>-0.71150000000000002</v>
      </c>
      <c r="G324" s="9">
        <v>-3.3363999999999998</v>
      </c>
      <c r="H324" s="72"/>
      <c r="L324" s="10"/>
      <c r="M324" s="10"/>
      <c r="N324" s="14"/>
      <c r="O324" s="14"/>
    </row>
    <row r="325" spans="1:15">
      <c r="A325" s="3">
        <v>199002</v>
      </c>
      <c r="B325" s="7">
        <v>0.53974774999999997</v>
      </c>
      <c r="C325" s="8">
        <v>-0.50258263615001741</v>
      </c>
      <c r="D325" s="9">
        <v>-6.276194734335883</v>
      </c>
      <c r="E325" s="9">
        <v>-7.4617000000000004</v>
      </c>
      <c r="F325" s="9">
        <v>2.3060999999999998</v>
      </c>
      <c r="G325" s="9">
        <v>2.7563</v>
      </c>
      <c r="H325" s="72"/>
      <c r="L325" s="10"/>
      <c r="M325" s="10"/>
      <c r="N325" s="14"/>
      <c r="O325" s="14"/>
    </row>
    <row r="326" spans="1:15">
      <c r="A326" s="3">
        <v>199003</v>
      </c>
      <c r="B326" s="7">
        <v>0.55381941666666668</v>
      </c>
      <c r="C326" s="8">
        <v>-1.0726077163475178</v>
      </c>
      <c r="D326" s="9">
        <v>-12.922505303738408</v>
      </c>
      <c r="E326" s="9">
        <v>-7.8933</v>
      </c>
      <c r="F326" s="9">
        <v>6.7085999999999997</v>
      </c>
      <c r="G326" s="9">
        <v>8.0398999999999994</v>
      </c>
      <c r="H326" s="72"/>
      <c r="L326" s="10"/>
      <c r="M326" s="10"/>
      <c r="N326" s="14"/>
      <c r="O326" s="14"/>
    </row>
    <row r="327" spans="1:15">
      <c r="A327" s="3">
        <v>199004</v>
      </c>
      <c r="B327" s="7">
        <v>0.58307291666666672</v>
      </c>
      <c r="C327" s="8">
        <v>0.80767371640912966</v>
      </c>
      <c r="D327" s="9">
        <v>-0.96384254269145098</v>
      </c>
      <c r="E327" s="9">
        <v>3.7566000000000002</v>
      </c>
      <c r="F327" s="9">
        <v>5.0500000000000003E-2</v>
      </c>
      <c r="G327" s="9">
        <v>-2.2778</v>
      </c>
      <c r="H327" s="72"/>
      <c r="L327" s="10"/>
      <c r="M327" s="10"/>
      <c r="N327" s="14"/>
      <c r="O327" s="14"/>
    </row>
    <row r="328" spans="1:15">
      <c r="A328" s="3">
        <v>199005</v>
      </c>
      <c r="B328" s="7">
        <v>0.5915178333333333</v>
      </c>
      <c r="C328" s="8">
        <v>2.3533938069919547</v>
      </c>
      <c r="D328" s="9">
        <v>10.421669949719824</v>
      </c>
      <c r="E328" s="9">
        <v>6.7393999999999998</v>
      </c>
      <c r="F328" s="9">
        <v>-2.0104000000000002</v>
      </c>
      <c r="G328" s="9">
        <v>4.1750999999999996</v>
      </c>
      <c r="H328" s="72"/>
      <c r="L328" s="10"/>
      <c r="M328" s="10"/>
      <c r="N328" s="14"/>
      <c r="O328" s="14"/>
    </row>
    <row r="329" spans="1:15">
      <c r="A329" s="3">
        <v>199006</v>
      </c>
      <c r="B329" s="7">
        <v>0.60032241666666664</v>
      </c>
      <c r="C329" s="8">
        <v>-0.47099557375921419</v>
      </c>
      <c r="D329" s="9">
        <v>-3.7751448924150943</v>
      </c>
      <c r="E329" s="9">
        <v>-3.4056999999999999</v>
      </c>
      <c r="F329" s="9">
        <v>2.5667</v>
      </c>
      <c r="G329" s="9">
        <v>1.2279</v>
      </c>
      <c r="H329" s="72"/>
      <c r="L329" s="10"/>
      <c r="M329" s="10"/>
      <c r="N329" s="14"/>
      <c r="O329" s="14"/>
    </row>
    <row r="330" spans="1:15">
      <c r="A330" s="3">
        <v>199007</v>
      </c>
      <c r="B330" s="7">
        <v>0.61387308333333335</v>
      </c>
      <c r="C330" s="8">
        <v>-0.63156452012524955</v>
      </c>
      <c r="D330" s="9">
        <v>-3.8733079938033765</v>
      </c>
      <c r="E330" s="9">
        <v>-3.9077999999999999</v>
      </c>
      <c r="F330" s="9">
        <v>-1.0880000000000001</v>
      </c>
      <c r="G330" s="9">
        <v>-2.1661000000000001</v>
      </c>
      <c r="H330" s="72"/>
      <c r="L330" s="10"/>
      <c r="M330" s="10"/>
      <c r="N330" s="14"/>
      <c r="O330" s="14"/>
    </row>
    <row r="331" spans="1:15">
      <c r="A331" s="3">
        <v>199008</v>
      </c>
      <c r="B331" s="7">
        <v>0.61526266666666662</v>
      </c>
      <c r="C331" s="8">
        <v>-1.7240548407172263</v>
      </c>
      <c r="D331" s="9">
        <v>-12.361133738722286</v>
      </c>
      <c r="E331" s="9">
        <v>-9.8825000000000003</v>
      </c>
      <c r="F331" s="9">
        <v>-2.2507999999999999</v>
      </c>
      <c r="G331" s="9">
        <v>-10.2638</v>
      </c>
      <c r="H331" s="72"/>
      <c r="L331" s="10"/>
      <c r="M331" s="10"/>
      <c r="N331" s="14"/>
      <c r="O331" s="14"/>
    </row>
    <row r="332" spans="1:15">
      <c r="A332" s="3">
        <v>199009</v>
      </c>
      <c r="B332" s="7">
        <v>0.63116775000000003</v>
      </c>
      <c r="C332" s="8">
        <v>-1.1181257744065753</v>
      </c>
      <c r="D332" s="9">
        <v>-20.205593014258859</v>
      </c>
      <c r="E332" s="9">
        <v>-11.136200000000001</v>
      </c>
      <c r="F332" s="9">
        <v>-3.2202000000000002</v>
      </c>
      <c r="G332" s="9">
        <v>-11.349299999999999</v>
      </c>
      <c r="H332" s="72"/>
      <c r="L332" s="10"/>
      <c r="M332" s="10"/>
      <c r="N332" s="14"/>
      <c r="O332" s="14"/>
    </row>
    <row r="333" spans="1:15">
      <c r="A333" s="3">
        <v>199010</v>
      </c>
      <c r="B333" s="7">
        <v>0.63766566666666669</v>
      </c>
      <c r="C333" s="8">
        <v>3.9266791687784464</v>
      </c>
      <c r="D333" s="9">
        <v>18.156002468234078</v>
      </c>
      <c r="E333" s="9">
        <v>9.0641999999999996</v>
      </c>
      <c r="F333" s="9">
        <v>-3.3809999999999998</v>
      </c>
      <c r="G333" s="9">
        <v>-3.3</v>
      </c>
      <c r="H333" s="72"/>
      <c r="L333" s="10"/>
      <c r="M333" s="10"/>
      <c r="N333" s="14"/>
      <c r="O333" s="14"/>
    </row>
    <row r="334" spans="1:15">
      <c r="A334" s="3">
        <v>199011</v>
      </c>
      <c r="B334" s="7">
        <v>0.66028641666666665</v>
      </c>
      <c r="C334" s="8">
        <v>1.6220955089967237</v>
      </c>
      <c r="D334" s="9">
        <v>-10.989432622979656</v>
      </c>
      <c r="E334" s="9">
        <v>-4.5481999999999996</v>
      </c>
      <c r="F334" s="9">
        <v>4.4992000000000001</v>
      </c>
      <c r="G334" s="9">
        <v>5.7842000000000002</v>
      </c>
      <c r="H334" s="72"/>
      <c r="L334" s="10"/>
      <c r="M334" s="10"/>
      <c r="N334" s="14"/>
      <c r="O334" s="14"/>
    </row>
    <row r="335" spans="1:15">
      <c r="A335" s="3">
        <v>199012</v>
      </c>
      <c r="B335" s="7">
        <v>0.67942708333333324</v>
      </c>
      <c r="C335" s="8">
        <v>1.5986458605379061</v>
      </c>
      <c r="D335" s="9">
        <v>4.9853021295448219</v>
      </c>
      <c r="E335" s="9">
        <v>3.2848999999999999</v>
      </c>
      <c r="F335" s="9">
        <v>3.331</v>
      </c>
      <c r="G335" s="9">
        <v>3.419</v>
      </c>
      <c r="H335" s="72"/>
      <c r="L335" s="10"/>
      <c r="M335" s="10"/>
      <c r="N335" s="14"/>
      <c r="O335" s="14"/>
    </row>
    <row r="336" spans="1:15">
      <c r="A336" s="3">
        <v>199101</v>
      </c>
      <c r="B336" s="7">
        <v>0.66689141666666663</v>
      </c>
      <c r="C336" s="8">
        <v>1.3149094299378605</v>
      </c>
      <c r="D336" s="9">
        <v>-1.3167349080167368</v>
      </c>
      <c r="E336" s="9">
        <v>2.0211000000000001</v>
      </c>
      <c r="F336" s="9">
        <v>-1.1231</v>
      </c>
      <c r="G336" s="9">
        <v>0.49309999999999998</v>
      </c>
      <c r="H336" s="72"/>
      <c r="L336" s="10"/>
      <c r="M336" s="10"/>
      <c r="N336" s="14"/>
      <c r="O336" s="14"/>
    </row>
    <row r="337" spans="1:15">
      <c r="A337" s="3">
        <v>199102</v>
      </c>
      <c r="B337" s="7">
        <v>0.67077849999999994</v>
      </c>
      <c r="C337" s="8">
        <v>1.0217556145926565</v>
      </c>
      <c r="D337" s="9">
        <v>14.590665071742691</v>
      </c>
      <c r="E337" s="9">
        <v>9.0238999999999994</v>
      </c>
      <c r="F337" s="9">
        <v>1.2225999999999999</v>
      </c>
      <c r="G337" s="9">
        <v>9.3225999999999996</v>
      </c>
      <c r="H337" s="72"/>
      <c r="L337" s="10"/>
      <c r="M337" s="10"/>
      <c r="N337" s="14"/>
      <c r="O337" s="14"/>
    </row>
    <row r="338" spans="1:15">
      <c r="A338" s="3">
        <v>199103</v>
      </c>
      <c r="B338" s="7">
        <v>0.68255208333333339</v>
      </c>
      <c r="C338" s="8">
        <v>-0.31880307504792427</v>
      </c>
      <c r="D338" s="9">
        <v>0.8804929953907692</v>
      </c>
      <c r="E338" s="9">
        <v>-1.0914999999999999</v>
      </c>
      <c r="F338" s="9">
        <v>3.1352000000000002</v>
      </c>
      <c r="G338" s="9">
        <v>4.2016999999999998</v>
      </c>
      <c r="H338" s="72"/>
      <c r="L338" s="10"/>
      <c r="M338" s="10"/>
      <c r="N338" s="14"/>
      <c r="O338" s="14"/>
    </row>
    <row r="339" spans="1:15">
      <c r="A339" s="3">
        <v>199104</v>
      </c>
      <c r="B339" s="7">
        <v>0.68018350000000005</v>
      </c>
      <c r="C339" s="8">
        <v>0.19070770522915392</v>
      </c>
      <c r="D339" s="9">
        <v>-0.36841894783148366</v>
      </c>
      <c r="E339" s="9">
        <v>-5.28E-2</v>
      </c>
      <c r="F339" s="9">
        <v>-2.3504999999999998</v>
      </c>
      <c r="G339" s="9">
        <v>-3.0990000000000002</v>
      </c>
      <c r="H339" s="72"/>
      <c r="L339" s="10"/>
      <c r="M339" s="10"/>
      <c r="N339" s="14"/>
      <c r="O339" s="14"/>
    </row>
    <row r="340" spans="1:15">
      <c r="A340" s="3">
        <v>199105</v>
      </c>
      <c r="B340" s="7">
        <v>0.6640625</v>
      </c>
      <c r="C340" s="8">
        <v>0.88722719478810941</v>
      </c>
      <c r="D340" s="9">
        <v>7.5260778597852074E-2</v>
      </c>
      <c r="E340" s="9">
        <v>1.2410000000000001</v>
      </c>
      <c r="F340" s="9">
        <v>1.3184</v>
      </c>
      <c r="G340" s="9">
        <v>5.0961999999999996</v>
      </c>
      <c r="H340" s="72"/>
      <c r="L340" s="10"/>
      <c r="M340" s="10"/>
      <c r="N340" s="14"/>
      <c r="O340" s="14"/>
    </row>
    <row r="341" spans="1:15">
      <c r="A341" s="3">
        <v>199106</v>
      </c>
      <c r="B341" s="7">
        <v>0.66367183333333335</v>
      </c>
      <c r="C341" s="8">
        <v>-0.1312066725315475</v>
      </c>
      <c r="D341" s="9">
        <v>-7.397584441759375</v>
      </c>
      <c r="E341" s="9">
        <v>-3.9813999999999998</v>
      </c>
      <c r="F341" s="9">
        <v>-1.9392</v>
      </c>
      <c r="G341" s="9">
        <v>-6.1108000000000002</v>
      </c>
      <c r="H341" s="72"/>
      <c r="L341" s="10"/>
      <c r="M341" s="10"/>
      <c r="N341" s="14"/>
      <c r="O341" s="14"/>
    </row>
    <row r="342" spans="1:15">
      <c r="A342" s="3">
        <v>199107</v>
      </c>
      <c r="B342" s="7">
        <v>0.61582875000000004</v>
      </c>
      <c r="C342" s="8">
        <v>1.606130816034379</v>
      </c>
      <c r="D342" s="9">
        <v>2.2073393899362248</v>
      </c>
      <c r="E342" s="9">
        <v>0.16</v>
      </c>
      <c r="F342" s="9">
        <v>1.9433</v>
      </c>
      <c r="G342" s="9">
        <v>5.2497999999999996</v>
      </c>
      <c r="H342" s="72"/>
      <c r="L342" s="10"/>
      <c r="M342" s="10"/>
      <c r="N342" s="14"/>
      <c r="O342" s="14"/>
    </row>
    <row r="343" spans="1:15">
      <c r="A343" s="3">
        <v>199108</v>
      </c>
      <c r="B343" s="7">
        <v>0.61848958333333337</v>
      </c>
      <c r="C343" s="8">
        <v>1.2445725847423095</v>
      </c>
      <c r="D343" s="9">
        <v>-6.8233225093892846</v>
      </c>
      <c r="E343" s="9">
        <v>-3.0154999999999998</v>
      </c>
      <c r="F343" s="9">
        <v>1.6544000000000001</v>
      </c>
      <c r="G343" s="9">
        <v>1.4910000000000001</v>
      </c>
      <c r="H343" s="72"/>
      <c r="L343" s="10"/>
      <c r="M343" s="10"/>
      <c r="N343" s="14"/>
      <c r="O343" s="14"/>
    </row>
    <row r="344" spans="1:15">
      <c r="A344" s="3">
        <v>199109</v>
      </c>
      <c r="B344" s="7">
        <v>0.58086616666666668</v>
      </c>
      <c r="C344" s="8">
        <v>2.1311479417121637</v>
      </c>
      <c r="D344" s="9">
        <v>6.0603304187654139</v>
      </c>
      <c r="E344" s="9">
        <v>2.5657999999999999</v>
      </c>
      <c r="F344" s="9">
        <v>0.58650000000000002</v>
      </c>
      <c r="G344" s="9">
        <v>-2.6743000000000001</v>
      </c>
      <c r="H344" s="72"/>
      <c r="L344" s="10"/>
      <c r="M344" s="10"/>
      <c r="N344" s="14"/>
      <c r="O344" s="14"/>
    </row>
    <row r="345" spans="1:15">
      <c r="A345" s="3">
        <v>199110</v>
      </c>
      <c r="B345" s="7">
        <v>0.56605108333333332</v>
      </c>
      <c r="C345" s="8">
        <v>0.88647979614302486</v>
      </c>
      <c r="D345" s="9">
        <v>3.018364262052553</v>
      </c>
      <c r="E345" s="9">
        <v>3.3494000000000002</v>
      </c>
      <c r="F345" s="9">
        <v>-0.92810000000000004</v>
      </c>
      <c r="G345" s="9">
        <v>-1.0728</v>
      </c>
      <c r="H345" s="72"/>
      <c r="L345" s="10"/>
      <c r="M345" s="10"/>
      <c r="N345" s="14"/>
      <c r="O345" s="14"/>
    </row>
    <row r="346" spans="1:15">
      <c r="A346" s="3">
        <v>199111</v>
      </c>
      <c r="B346" s="7">
        <v>0.52708333333333335</v>
      </c>
      <c r="C346" s="8">
        <v>0.80956821609086127</v>
      </c>
      <c r="D346" s="9">
        <v>-8.2663419862739289</v>
      </c>
      <c r="E346" s="9">
        <v>-2.5882999999999998</v>
      </c>
      <c r="F346" s="9">
        <v>0.96989999999999998</v>
      </c>
      <c r="G346" s="9">
        <v>-3.8334999999999999</v>
      </c>
      <c r="H346" s="72"/>
      <c r="L346" s="10"/>
      <c r="M346" s="10"/>
      <c r="N346" s="14"/>
      <c r="O346" s="14"/>
    </row>
    <row r="347" spans="1:15">
      <c r="A347" s="3">
        <v>199112</v>
      </c>
      <c r="B347" s="7">
        <v>0.52369791666666665</v>
      </c>
      <c r="C347" s="8">
        <v>1.7854049231554647</v>
      </c>
      <c r="D347" s="9">
        <v>-0.92738596272304852</v>
      </c>
      <c r="E347" s="9">
        <v>-9.2499999999999999E-2</v>
      </c>
      <c r="F347" s="9">
        <v>0.82920000000000005</v>
      </c>
      <c r="G347" s="9">
        <v>4.8277000000000001</v>
      </c>
      <c r="H347" s="72"/>
      <c r="L347" s="10"/>
      <c r="M347" s="10"/>
      <c r="N347" s="14"/>
      <c r="O347" s="14"/>
    </row>
    <row r="348" spans="1:15">
      <c r="A348" s="3">
        <v>199201</v>
      </c>
      <c r="B348" s="7">
        <v>0.455455</v>
      </c>
      <c r="C348" s="8">
        <v>1.0987448759406382</v>
      </c>
      <c r="D348" s="9">
        <v>-4.8778532865395352</v>
      </c>
      <c r="E348" s="9">
        <v>3.1032999999999999</v>
      </c>
      <c r="F348" s="9">
        <v>-1.7343999999999999</v>
      </c>
      <c r="G348" s="9">
        <v>9.2499999999999999E-2</v>
      </c>
      <c r="H348" s="72"/>
      <c r="L348" s="10"/>
      <c r="M348" s="10"/>
      <c r="N348" s="14"/>
      <c r="O348" s="14"/>
    </row>
    <row r="349" spans="1:15">
      <c r="A349" s="3">
        <v>199202</v>
      </c>
      <c r="B349" s="7">
        <v>0.46820174999999997</v>
      </c>
      <c r="C349" s="8">
        <v>0.23505700652837191</v>
      </c>
      <c r="D349" s="9">
        <v>-4.6723684448109264</v>
      </c>
      <c r="E349" s="9">
        <v>-0.61</v>
      </c>
      <c r="F349" s="9">
        <v>2.8837000000000002</v>
      </c>
      <c r="G349" s="9">
        <v>3.7808999999999999</v>
      </c>
      <c r="H349" s="72"/>
      <c r="L349" s="10"/>
      <c r="M349" s="10"/>
      <c r="N349" s="14"/>
      <c r="O349" s="14"/>
    </row>
    <row r="350" spans="1:15">
      <c r="A350" s="3">
        <v>199203</v>
      </c>
      <c r="B350" s="7">
        <v>0.46217749999999996</v>
      </c>
      <c r="C350" s="8">
        <v>0.6825501897077757</v>
      </c>
      <c r="D350" s="9">
        <v>-8.3291241539549361</v>
      </c>
      <c r="E350" s="9">
        <v>-2.4146000000000001</v>
      </c>
      <c r="F350" s="9">
        <v>1.9088000000000001</v>
      </c>
      <c r="G350" s="9">
        <v>-1.89E-2</v>
      </c>
      <c r="H350" s="72"/>
      <c r="L350" s="10"/>
      <c r="M350" s="10"/>
      <c r="N350" s="14"/>
      <c r="O350" s="14"/>
    </row>
    <row r="351" spans="1:15">
      <c r="A351" s="3">
        <v>199204</v>
      </c>
      <c r="B351" s="7">
        <v>0.390625</v>
      </c>
      <c r="C351" s="8">
        <v>-0.17816898552278637</v>
      </c>
      <c r="D351" s="9">
        <v>-7.1209157529340539</v>
      </c>
      <c r="E351" s="9">
        <v>-0.32890000000000003</v>
      </c>
      <c r="F351" s="9">
        <v>1.3435999999999999</v>
      </c>
      <c r="G351" s="9">
        <v>4.2317</v>
      </c>
      <c r="H351" s="72"/>
      <c r="L351" s="10"/>
      <c r="M351" s="10"/>
      <c r="N351" s="14"/>
      <c r="O351" s="14"/>
    </row>
    <row r="352" spans="1:15">
      <c r="A352" s="3">
        <v>199205</v>
      </c>
      <c r="B352" s="7">
        <v>0.38782891666666663</v>
      </c>
      <c r="C352" s="8">
        <v>0.75902521176085536</v>
      </c>
      <c r="D352" s="9">
        <v>4.4759849614024239</v>
      </c>
      <c r="E352" s="9">
        <v>0.19539999999999999</v>
      </c>
      <c r="F352" s="9">
        <v>-1.6298999999999999</v>
      </c>
      <c r="G352" s="9">
        <v>-1.4921</v>
      </c>
      <c r="H352" s="72"/>
      <c r="L352" s="10"/>
      <c r="M352" s="10"/>
      <c r="N352" s="14"/>
      <c r="O352" s="14"/>
    </row>
    <row r="353" spans="1:15">
      <c r="A353" s="3">
        <v>199206</v>
      </c>
      <c r="B353" s="7">
        <v>0.39074333333333339</v>
      </c>
      <c r="C353" s="8">
        <v>1.2201701475563098</v>
      </c>
      <c r="D353" s="9">
        <v>-10.147704930832081</v>
      </c>
      <c r="E353" s="9">
        <v>-1.3395999999999999</v>
      </c>
      <c r="F353" s="9">
        <v>1.1574</v>
      </c>
      <c r="G353" s="9">
        <v>-3.0055000000000001</v>
      </c>
      <c r="H353" s="72"/>
      <c r="L353" s="10"/>
      <c r="M353" s="10"/>
      <c r="N353" s="14"/>
      <c r="O353" s="14"/>
    </row>
    <row r="354" spans="1:15">
      <c r="A354" s="3">
        <v>199207</v>
      </c>
      <c r="B354" s="7">
        <v>0.37092383333333334</v>
      </c>
      <c r="C354" s="8">
        <v>2.0024589909439117</v>
      </c>
      <c r="D354" s="9">
        <v>-1.3665950455005182</v>
      </c>
      <c r="E354" s="9">
        <v>2.1030000000000002</v>
      </c>
      <c r="F354" s="9">
        <v>3.8008999999999999</v>
      </c>
      <c r="G354" s="9">
        <v>1.7313000000000001</v>
      </c>
      <c r="H354" s="72"/>
      <c r="L354" s="10"/>
      <c r="M354" s="10"/>
      <c r="N354" s="14"/>
      <c r="O354" s="14"/>
    </row>
    <row r="355" spans="1:15">
      <c r="A355" s="3">
        <v>199208</v>
      </c>
      <c r="B355" s="7">
        <v>0.33792158333333333</v>
      </c>
      <c r="C355" s="8">
        <v>0.74001814808408728</v>
      </c>
      <c r="D355" s="9">
        <v>13.650269897967359</v>
      </c>
      <c r="E355" s="9">
        <v>2.0788000000000002</v>
      </c>
      <c r="F355" s="9">
        <v>-1.0117</v>
      </c>
      <c r="G355" s="9">
        <v>-4.9943999999999997</v>
      </c>
      <c r="H355" s="72"/>
      <c r="L355" s="10"/>
      <c r="M355" s="10"/>
      <c r="N355" s="14"/>
      <c r="O355" s="14"/>
    </row>
    <row r="356" spans="1:15">
      <c r="A356" s="3">
        <v>199209</v>
      </c>
      <c r="B356" s="7">
        <v>0.34153641666666662</v>
      </c>
      <c r="C356" s="8">
        <v>1.0656675468728949</v>
      </c>
      <c r="D356" s="9">
        <v>-5.0899891477456887</v>
      </c>
      <c r="E356" s="9">
        <v>1.1782999999999999</v>
      </c>
      <c r="F356" s="9">
        <v>-1.6856</v>
      </c>
      <c r="G356" s="9">
        <v>-2.7951999999999999</v>
      </c>
      <c r="H356" s="72"/>
      <c r="L356" s="10"/>
      <c r="M356" s="10"/>
      <c r="N356" s="14"/>
      <c r="O356" s="14"/>
    </row>
    <row r="357" spans="1:15">
      <c r="A357" s="3">
        <v>199210</v>
      </c>
      <c r="B357" s="7">
        <v>0.33428025</v>
      </c>
      <c r="C357" s="8">
        <v>0.76745531347641727</v>
      </c>
      <c r="D357" s="9">
        <v>-2.415301114468793</v>
      </c>
      <c r="E357" s="9">
        <v>1.7545999999999999</v>
      </c>
      <c r="F357" s="9">
        <v>-0.64390000000000003</v>
      </c>
      <c r="G357" s="9">
        <v>0.69210000000000005</v>
      </c>
      <c r="H357" s="72"/>
      <c r="L357" s="10"/>
      <c r="M357" s="10"/>
      <c r="N357" s="14"/>
      <c r="O357" s="14"/>
    </row>
    <row r="358" spans="1:15">
      <c r="A358" s="3">
        <v>199211</v>
      </c>
      <c r="B358" s="7">
        <v>0.32319075000000003</v>
      </c>
      <c r="C358" s="8">
        <v>0.64561751484430996</v>
      </c>
      <c r="D358" s="9">
        <v>3.4824621471505779</v>
      </c>
      <c r="E358" s="9">
        <v>1.1415</v>
      </c>
      <c r="F358" s="9">
        <v>-1.0228999999999999</v>
      </c>
      <c r="G358" s="9">
        <v>2.6337999999999999</v>
      </c>
      <c r="H358" s="72"/>
      <c r="L358" s="10"/>
      <c r="M358" s="10"/>
      <c r="N358" s="14"/>
      <c r="O358" s="14"/>
    </row>
    <row r="359" spans="1:15">
      <c r="A359" s="3">
        <v>199212</v>
      </c>
      <c r="B359" s="7">
        <v>0.31882433333333332</v>
      </c>
      <c r="C359" s="8">
        <v>0.59546975230631016</v>
      </c>
      <c r="D359" s="9">
        <v>-1.1425882491342354</v>
      </c>
      <c r="E359" s="9">
        <v>9.5500000000000002E-2</v>
      </c>
      <c r="F359" s="9">
        <v>1.1123000000000001</v>
      </c>
      <c r="G359" s="9">
        <v>1.6773</v>
      </c>
      <c r="H359" s="72"/>
      <c r="L359" s="10"/>
      <c r="M359" s="10"/>
      <c r="N359" s="14"/>
      <c r="O359" s="14"/>
    </row>
    <row r="360" spans="1:15">
      <c r="A360" s="3">
        <v>199301</v>
      </c>
      <c r="B360" s="7">
        <v>0.31949008333333334</v>
      </c>
      <c r="C360" s="8">
        <v>1.1934405989261876</v>
      </c>
      <c r="D360" s="9">
        <v>-0.66417261050329968</v>
      </c>
      <c r="E360" s="9">
        <v>1.2020999999999999</v>
      </c>
      <c r="F360" s="9">
        <v>1.8803000000000001</v>
      </c>
      <c r="G360" s="9">
        <v>0.3856</v>
      </c>
      <c r="H360" s="72"/>
      <c r="L360" s="10"/>
      <c r="M360" s="10"/>
      <c r="N360" s="14"/>
      <c r="O360" s="14"/>
    </row>
    <row r="361" spans="1:15">
      <c r="A361" s="3">
        <v>199302</v>
      </c>
      <c r="B361" s="7">
        <v>0.26713266666666668</v>
      </c>
      <c r="C361" s="8">
        <v>1.9285628619059692</v>
      </c>
      <c r="D361" s="9">
        <v>-1.1103623839472831</v>
      </c>
      <c r="E361" s="9">
        <v>1.6388</v>
      </c>
      <c r="F361" s="9">
        <v>-4.7173999999999996</v>
      </c>
      <c r="G361" s="9">
        <v>-2.9973999999999998</v>
      </c>
      <c r="H361" s="72"/>
      <c r="L361" s="10"/>
      <c r="M361" s="10"/>
      <c r="N361" s="14"/>
      <c r="O361" s="14"/>
    </row>
    <row r="362" spans="1:15">
      <c r="A362" s="3">
        <v>199303</v>
      </c>
      <c r="B362" s="7">
        <v>0.26086950000000003</v>
      </c>
      <c r="C362" s="8">
        <v>-1.2361571043833508</v>
      </c>
      <c r="D362" s="9">
        <v>11.997546885528898</v>
      </c>
      <c r="E362" s="9">
        <v>0.86709999999999998</v>
      </c>
      <c r="F362" s="9">
        <v>-1.1976</v>
      </c>
      <c r="G362" s="9">
        <v>-0.18840000000000001</v>
      </c>
      <c r="H362" s="72"/>
      <c r="L362" s="10"/>
      <c r="M362" s="10"/>
      <c r="N362" s="14"/>
      <c r="O362" s="14"/>
    </row>
    <row r="363" spans="1:15">
      <c r="A363" s="3">
        <v>199304</v>
      </c>
      <c r="B363" s="7">
        <v>0.25954858333333336</v>
      </c>
      <c r="C363" s="8">
        <v>-1.2902521660418387E-3</v>
      </c>
      <c r="D363" s="9">
        <v>13.196054704136607</v>
      </c>
      <c r="E363" s="9">
        <v>4.6317000000000004</v>
      </c>
      <c r="F363" s="9">
        <v>-1.5293000000000001</v>
      </c>
      <c r="G363" s="9">
        <v>-3.2522000000000002</v>
      </c>
      <c r="H363" s="72"/>
      <c r="L363" s="10"/>
      <c r="M363" s="10"/>
      <c r="N363" s="14"/>
      <c r="O363" s="14"/>
    </row>
    <row r="364" spans="1:15">
      <c r="A364" s="3">
        <v>199305</v>
      </c>
      <c r="B364" s="7">
        <v>0.26186341666666668</v>
      </c>
      <c r="C364" s="8">
        <v>7.2820868173240072E-2</v>
      </c>
      <c r="D364" s="9">
        <v>0.98063221514186338</v>
      </c>
      <c r="E364" s="9">
        <v>1.2502</v>
      </c>
      <c r="F364" s="9">
        <v>-3.0234999999999999</v>
      </c>
      <c r="G364" s="9">
        <v>-1.3549</v>
      </c>
      <c r="H364" s="72"/>
      <c r="L364" s="10"/>
      <c r="M364" s="10"/>
      <c r="N364" s="14"/>
      <c r="O364" s="14"/>
    </row>
    <row r="365" spans="1:15">
      <c r="A365" s="3">
        <v>199306</v>
      </c>
      <c r="B365" s="7">
        <v>0.26227675</v>
      </c>
      <c r="C365" s="8">
        <v>1.3878685363289067</v>
      </c>
      <c r="D365" s="9">
        <v>-3.4160333560043776</v>
      </c>
      <c r="E365" s="9">
        <v>-1.1940999999999999</v>
      </c>
      <c r="F365" s="9">
        <v>-0.92849999999999999</v>
      </c>
      <c r="G365" s="9">
        <v>-0.7369</v>
      </c>
      <c r="H365" s="72"/>
      <c r="L365" s="10"/>
      <c r="M365" s="10"/>
      <c r="N365" s="14"/>
      <c r="O365" s="14"/>
    </row>
    <row r="366" spans="1:15">
      <c r="A366" s="3">
        <v>199307</v>
      </c>
      <c r="B366" s="7">
        <v>0.26669033333333331</v>
      </c>
      <c r="C366" s="8">
        <v>1.2201098367261132</v>
      </c>
      <c r="D366" s="9">
        <v>5.0438126496396452</v>
      </c>
      <c r="E366" s="9">
        <v>0.55479999999999996</v>
      </c>
      <c r="F366" s="9">
        <v>-1.9003000000000001</v>
      </c>
      <c r="G366" s="9">
        <v>-1.8088</v>
      </c>
      <c r="H366" s="72"/>
      <c r="L366" s="10"/>
      <c r="M366" s="10"/>
      <c r="N366" s="14"/>
      <c r="O366" s="14"/>
    </row>
    <row r="367" spans="1:15">
      <c r="A367" s="3">
        <v>199308</v>
      </c>
      <c r="B367" s="7">
        <v>0.25556341666666665</v>
      </c>
      <c r="C367" s="8">
        <v>1.2736214731527751</v>
      </c>
      <c r="D367" s="9">
        <v>2.0093735790983169</v>
      </c>
      <c r="E367" s="9">
        <v>1.3384</v>
      </c>
      <c r="F367" s="9">
        <v>2.7259000000000002</v>
      </c>
      <c r="G367" s="9">
        <v>5.4641999999999999</v>
      </c>
      <c r="H367" s="72"/>
      <c r="L367" s="10"/>
      <c r="M367" s="10"/>
      <c r="N367" s="14"/>
      <c r="O367" s="14"/>
    </row>
    <row r="368" spans="1:15">
      <c r="A368" s="3">
        <v>199309</v>
      </c>
      <c r="B368" s="7">
        <v>0.23281250000000001</v>
      </c>
      <c r="C368" s="8">
        <v>1.7474647238404639</v>
      </c>
      <c r="D368" s="9">
        <v>-3.7047196173561336</v>
      </c>
      <c r="E368" s="9">
        <v>2.0457999999999998</v>
      </c>
      <c r="F368" s="9">
        <v>2.5171000000000001</v>
      </c>
      <c r="G368" s="9">
        <v>0.68730000000000002</v>
      </c>
      <c r="H368" s="72"/>
      <c r="L368" s="10"/>
      <c r="M368" s="10"/>
      <c r="N368" s="14"/>
      <c r="O368" s="14"/>
    </row>
    <row r="369" spans="1:15">
      <c r="A369" s="3">
        <v>199310</v>
      </c>
      <c r="B369" s="7">
        <v>0.20364583333333333</v>
      </c>
      <c r="C369" s="8">
        <v>1.3726560808468014</v>
      </c>
      <c r="D369" s="9">
        <v>0.26942021245031089</v>
      </c>
      <c r="E369" s="9">
        <v>0.95350000000000001</v>
      </c>
      <c r="F369" s="9">
        <v>2.2471999999999999</v>
      </c>
      <c r="G369" s="9">
        <v>6.4882999999999997</v>
      </c>
      <c r="H369" s="72"/>
      <c r="L369" s="10"/>
      <c r="M369" s="10"/>
      <c r="N369" s="14"/>
      <c r="O369" s="14"/>
    </row>
    <row r="370" spans="1:15">
      <c r="A370" s="3">
        <v>199311</v>
      </c>
      <c r="B370" s="7">
        <v>0.20260416666666667</v>
      </c>
      <c r="C370" s="8">
        <v>1.9569854099187323</v>
      </c>
      <c r="D370" s="9">
        <v>-15.727610615278998</v>
      </c>
      <c r="E370" s="9">
        <v>-1.8184</v>
      </c>
      <c r="F370" s="9">
        <v>-0.83030000000000004</v>
      </c>
      <c r="G370" s="9">
        <v>-1.0705</v>
      </c>
      <c r="H370" s="72"/>
      <c r="L370" s="10"/>
      <c r="M370" s="10"/>
      <c r="N370" s="14"/>
      <c r="O370" s="14"/>
    </row>
    <row r="371" spans="1:15">
      <c r="A371" s="3">
        <v>199312</v>
      </c>
      <c r="B371" s="7">
        <v>0.19828866666666667</v>
      </c>
      <c r="C371" s="8">
        <v>0.96917509283103165</v>
      </c>
      <c r="D371" s="9">
        <v>4.7889598988692939</v>
      </c>
      <c r="E371" s="9">
        <v>0.9194</v>
      </c>
      <c r="F371" s="9">
        <v>3.8496000000000001</v>
      </c>
      <c r="G371" s="9">
        <v>8.0477000000000007</v>
      </c>
      <c r="H371" s="72"/>
      <c r="K371" s="44"/>
      <c r="L371" s="10"/>
      <c r="M371" s="10"/>
      <c r="N371" s="14"/>
      <c r="O371" s="14"/>
    </row>
    <row r="372" spans="1:15">
      <c r="A372" s="3">
        <v>199401</v>
      </c>
      <c r="B372" s="7">
        <v>0.18906249999999999</v>
      </c>
      <c r="C372" s="8">
        <v>-2.5916383163630541</v>
      </c>
      <c r="D372" s="9">
        <v>13.200946323613195</v>
      </c>
      <c r="E372" s="9">
        <v>2.0121000000000002</v>
      </c>
      <c r="F372" s="9">
        <v>-1.1382000000000001</v>
      </c>
      <c r="G372" s="9">
        <v>0.71220000000000006</v>
      </c>
      <c r="H372" s="72"/>
      <c r="K372" s="44"/>
      <c r="L372" s="10"/>
      <c r="M372" s="10"/>
      <c r="N372" s="14"/>
      <c r="O372" s="14"/>
    </row>
    <row r="373" spans="1:15">
      <c r="A373" s="3">
        <v>199402</v>
      </c>
      <c r="B373" s="7">
        <v>0.18133216666666666</v>
      </c>
      <c r="C373" s="8">
        <v>-0.71544446726385935</v>
      </c>
      <c r="D373" s="9">
        <v>0.16814085941294632</v>
      </c>
      <c r="E373" s="9">
        <v>0.46850000000000003</v>
      </c>
      <c r="F373" s="9">
        <v>-5.9882</v>
      </c>
      <c r="G373" s="9">
        <v>-6.8845000000000001</v>
      </c>
      <c r="H373" s="72"/>
      <c r="K373" s="44"/>
      <c r="L373" s="10"/>
      <c r="M373" s="10"/>
      <c r="N373" s="14"/>
      <c r="O373" s="14"/>
    </row>
    <row r="374" spans="1:15">
      <c r="A374" s="3">
        <v>199403</v>
      </c>
      <c r="B374" s="7">
        <v>0.17850374999999999</v>
      </c>
      <c r="C374" s="8">
        <v>0.6472502163978433</v>
      </c>
      <c r="D374" s="9">
        <v>-3.8453809326792432</v>
      </c>
      <c r="E374" s="9">
        <v>-1.3552</v>
      </c>
      <c r="F374" s="9">
        <v>-1.9730000000000001</v>
      </c>
      <c r="G374" s="9">
        <v>-6.1087999999999996</v>
      </c>
      <c r="H374" s="72"/>
      <c r="K374" s="44"/>
      <c r="L374" s="10"/>
      <c r="M374" s="10"/>
      <c r="N374" s="14"/>
      <c r="O374" s="14"/>
    </row>
    <row r="375" spans="1:15">
      <c r="A375" s="3">
        <v>199404</v>
      </c>
      <c r="B375" s="7">
        <v>0.17604166666666665</v>
      </c>
      <c r="C375" s="8">
        <v>0.12059434046307604</v>
      </c>
      <c r="D375" s="9">
        <v>2.5693983427995448</v>
      </c>
      <c r="E375" s="9">
        <v>0.47010000000000002</v>
      </c>
      <c r="F375" s="9">
        <v>-1.4054</v>
      </c>
      <c r="G375" s="9">
        <v>1.5931999999999999</v>
      </c>
      <c r="H375" s="72"/>
      <c r="K375" s="44"/>
      <c r="L375" s="10"/>
      <c r="M375" s="10"/>
      <c r="N375" s="14"/>
      <c r="O375" s="14"/>
    </row>
    <row r="376" spans="1:15">
      <c r="A376" s="3">
        <v>199405</v>
      </c>
      <c r="B376" s="7">
        <v>0.16885958333333331</v>
      </c>
      <c r="C376" s="8">
        <v>1.1792169389492457</v>
      </c>
      <c r="D376" s="9">
        <v>4.9423482596605561</v>
      </c>
      <c r="E376" s="9">
        <v>1.6819999999999999</v>
      </c>
      <c r="F376" s="9">
        <v>2.4373</v>
      </c>
      <c r="G376" s="9">
        <v>2.7795999999999998</v>
      </c>
      <c r="H376" s="72"/>
      <c r="K376" s="44"/>
      <c r="L376" s="10"/>
      <c r="M376" s="10"/>
      <c r="N376" s="14"/>
      <c r="O376" s="14"/>
    </row>
    <row r="377" spans="1:15">
      <c r="A377" s="3">
        <v>199406</v>
      </c>
      <c r="B377" s="7">
        <v>0.16666666666666666</v>
      </c>
      <c r="C377" s="8">
        <v>-1.367857744309664</v>
      </c>
      <c r="D377" s="9">
        <v>-0.51967038050150238</v>
      </c>
      <c r="E377" s="9">
        <v>0.37580000000000002</v>
      </c>
      <c r="F377" s="9">
        <v>-4.9991000000000003</v>
      </c>
      <c r="G377" s="9">
        <v>-8.2210999999999999</v>
      </c>
      <c r="H377" s="72"/>
      <c r="K377" s="44"/>
      <c r="L377" s="10"/>
      <c r="M377" s="10"/>
      <c r="N377" s="14"/>
      <c r="O377" s="14"/>
    </row>
    <row r="378" spans="1:15">
      <c r="A378" s="3">
        <v>199407</v>
      </c>
      <c r="B378" s="7">
        <v>0.16827875</v>
      </c>
      <c r="C378" s="8">
        <v>2.1485554780009686E-2</v>
      </c>
      <c r="D378" s="9">
        <v>-2.1435008983874848</v>
      </c>
      <c r="E378" s="9">
        <v>-0.42030000000000001</v>
      </c>
      <c r="F378" s="9">
        <v>2.9927999999999999</v>
      </c>
      <c r="G378" s="9">
        <v>6.0392999999999999</v>
      </c>
      <c r="H378" s="72"/>
      <c r="K378" s="44"/>
      <c r="L378" s="10"/>
      <c r="M378" s="10"/>
      <c r="N378" s="14"/>
      <c r="O378" s="14"/>
    </row>
    <row r="379" spans="1:15">
      <c r="A379" s="3">
        <v>199408</v>
      </c>
      <c r="B379" s="7">
        <v>0.17210141666666667</v>
      </c>
      <c r="C379" s="8">
        <v>-1.0700254507785445</v>
      </c>
      <c r="D379" s="9">
        <v>0.19241260771878377</v>
      </c>
      <c r="E379" s="9">
        <v>-1.2943</v>
      </c>
      <c r="F379" s="9">
        <v>-0.13170000000000001</v>
      </c>
      <c r="G379" s="9">
        <v>3.9278</v>
      </c>
      <c r="H379" s="72"/>
      <c r="K379" s="44"/>
      <c r="L379" s="10"/>
      <c r="M379" s="10"/>
      <c r="N379" s="14"/>
      <c r="O379" s="14"/>
    </row>
    <row r="380" spans="1:15">
      <c r="A380" s="3">
        <v>199409</v>
      </c>
      <c r="B380" s="7">
        <v>0.17708333333333334</v>
      </c>
      <c r="C380" s="8">
        <v>1.1756266773183199</v>
      </c>
      <c r="D380" s="9">
        <v>-3.6207148921221455</v>
      </c>
      <c r="E380" s="9">
        <v>-2.1560000000000001</v>
      </c>
      <c r="F380" s="9">
        <v>-0.94940000000000002</v>
      </c>
      <c r="G380" s="9">
        <v>-3.7002999999999999</v>
      </c>
      <c r="H380" s="72"/>
      <c r="K380" s="44"/>
      <c r="L380" s="10"/>
      <c r="M380" s="10"/>
      <c r="N380" s="14"/>
      <c r="O380" s="14"/>
    </row>
    <row r="381" spans="1:15">
      <c r="A381" s="3">
        <v>199410</v>
      </c>
      <c r="B381" s="7">
        <v>0.18138016666666668</v>
      </c>
      <c r="C381" s="8">
        <v>-0.20677581635187847</v>
      </c>
      <c r="D381" s="9">
        <v>0.49510664536391857</v>
      </c>
      <c r="E381" s="9">
        <v>0.26750000000000002</v>
      </c>
      <c r="F381" s="9">
        <v>-0.50590000000000002</v>
      </c>
      <c r="G381" s="9">
        <v>0.67149999999999999</v>
      </c>
      <c r="H381" s="72"/>
      <c r="K381" s="44"/>
      <c r="L381" s="10"/>
      <c r="M381" s="10"/>
      <c r="N381" s="14"/>
      <c r="O381" s="14"/>
    </row>
    <row r="382" spans="1:15">
      <c r="A382" s="3">
        <v>199411</v>
      </c>
      <c r="B382" s="7">
        <v>0.18372391666666665</v>
      </c>
      <c r="C382" s="8">
        <v>0.70544164613037807</v>
      </c>
      <c r="D382" s="9">
        <v>-4.0495448115773875</v>
      </c>
      <c r="E382" s="9">
        <v>-1.5187999999999999</v>
      </c>
      <c r="F382" s="9">
        <v>0.64219999999999999</v>
      </c>
      <c r="G382" s="9">
        <v>-2.0644</v>
      </c>
      <c r="H382" s="72"/>
      <c r="K382" s="44"/>
      <c r="L382" s="10"/>
      <c r="M382" s="10"/>
      <c r="N382" s="14"/>
      <c r="O382" s="14"/>
    </row>
    <row r="383" spans="1:15">
      <c r="A383" s="3">
        <v>199412</v>
      </c>
      <c r="B383" s="7">
        <v>0.18563983333333334</v>
      </c>
      <c r="C383" s="8">
        <v>0.82163614946559882</v>
      </c>
      <c r="D383" s="9">
        <v>2.5717111770524159</v>
      </c>
      <c r="E383" s="9">
        <v>0.59009999999999996</v>
      </c>
      <c r="F383" s="9">
        <v>1.1698999999999999</v>
      </c>
      <c r="G383" s="9">
        <v>1.6342000000000001</v>
      </c>
      <c r="H383" s="72"/>
      <c r="K383" s="44"/>
      <c r="L383" s="10"/>
      <c r="M383" s="10"/>
      <c r="N383" s="14"/>
      <c r="O383" s="14"/>
    </row>
    <row r="384" spans="1:15">
      <c r="A384" s="3">
        <v>199501</v>
      </c>
      <c r="B384" s="7">
        <v>0.18215458333333334</v>
      </c>
      <c r="C384" s="8">
        <v>0.36386368495400223</v>
      </c>
      <c r="D384" s="9">
        <v>-6.1034709383387842</v>
      </c>
      <c r="E384" s="9">
        <v>-2.0503999999999998</v>
      </c>
      <c r="F384" s="9">
        <v>1.5155000000000001</v>
      </c>
      <c r="G384" s="9">
        <v>0.27839999999999998</v>
      </c>
      <c r="H384" s="72"/>
      <c r="K384" s="44"/>
      <c r="L384" s="10"/>
      <c r="M384" s="10"/>
      <c r="N384" s="14"/>
      <c r="O384" s="14"/>
    </row>
    <row r="385" spans="1:15">
      <c r="A385" s="3">
        <v>199502</v>
      </c>
      <c r="B385" s="7">
        <v>0.1796875</v>
      </c>
      <c r="C385" s="8">
        <v>1.325740027208866</v>
      </c>
      <c r="D385" s="9">
        <v>-7.8706368726777942</v>
      </c>
      <c r="E385" s="9">
        <v>-1.2004999999999999</v>
      </c>
      <c r="F385" s="9">
        <v>-0.1036</v>
      </c>
      <c r="G385" s="9">
        <v>0.69199999999999995</v>
      </c>
      <c r="H385" s="72"/>
      <c r="K385" s="44"/>
      <c r="L385" s="10"/>
      <c r="M385" s="10"/>
      <c r="N385" s="14"/>
      <c r="O385" s="14"/>
    </row>
    <row r="386" spans="1:15">
      <c r="A386" s="3">
        <v>199503</v>
      </c>
      <c r="B386" s="7">
        <v>0.17696491666666667</v>
      </c>
      <c r="C386" s="8">
        <v>3.5575831057255147</v>
      </c>
      <c r="D386" s="9">
        <v>-2.5312411246804944</v>
      </c>
      <c r="E386" s="9">
        <v>2.3530000000000002</v>
      </c>
      <c r="F386" s="9">
        <v>-7.7832999999999997</v>
      </c>
      <c r="G386" s="9">
        <v>-7.4753999999999996</v>
      </c>
      <c r="H386" s="72"/>
      <c r="K386" s="44"/>
      <c r="L386" s="10"/>
      <c r="M386" s="10"/>
      <c r="N386" s="14"/>
      <c r="O386" s="14"/>
    </row>
    <row r="387" spans="1:15">
      <c r="A387" s="3">
        <v>199504</v>
      </c>
      <c r="B387" s="7">
        <v>0.12252600000000001</v>
      </c>
      <c r="C387" s="8">
        <v>1.2152759054955942</v>
      </c>
      <c r="D387" s="9">
        <v>1.8306319431797613</v>
      </c>
      <c r="E387" s="9">
        <v>3.4887000000000001</v>
      </c>
      <c r="F387" s="9">
        <v>-1.6393</v>
      </c>
      <c r="G387" s="9">
        <v>0.20080000000000001</v>
      </c>
      <c r="H387" s="72"/>
      <c r="K387" s="44"/>
      <c r="L387" s="10"/>
      <c r="M387" s="10"/>
      <c r="N387" s="14"/>
      <c r="O387" s="14"/>
    </row>
    <row r="388" spans="1:15">
      <c r="A388" s="3">
        <v>199505</v>
      </c>
      <c r="B388" s="7">
        <v>0.10469791666666667</v>
      </c>
      <c r="C388" s="8">
        <v>3.4179787549386775</v>
      </c>
      <c r="D388" s="9">
        <v>-5.8295418777005175</v>
      </c>
      <c r="E388" s="9">
        <v>0.94679999999999997</v>
      </c>
      <c r="F388" s="9">
        <v>3.5143</v>
      </c>
      <c r="G388" s="9">
        <v>3.8773</v>
      </c>
      <c r="H388" s="72"/>
      <c r="K388" s="44"/>
      <c r="L388" s="10"/>
      <c r="M388" s="10"/>
      <c r="N388" s="14"/>
      <c r="O388" s="14"/>
    </row>
    <row r="389" spans="1:15">
      <c r="A389" s="3">
        <v>199506</v>
      </c>
      <c r="B389" s="7">
        <v>0.10238633333333334</v>
      </c>
      <c r="C389" s="8">
        <v>0.43175860298709789</v>
      </c>
      <c r="D389" s="9">
        <v>-4.5381687797689141</v>
      </c>
      <c r="E389" s="9">
        <v>1.3219000000000001</v>
      </c>
      <c r="F389" s="9">
        <v>1.0121</v>
      </c>
      <c r="G389" s="9">
        <v>1.752</v>
      </c>
      <c r="H389" s="72"/>
      <c r="K389" s="44"/>
      <c r="L389" s="10"/>
      <c r="M389" s="10"/>
      <c r="N389" s="14"/>
      <c r="O389" s="14"/>
    </row>
    <row r="390" spans="1:15">
      <c r="A390" s="3">
        <v>199507</v>
      </c>
      <c r="B390" s="7">
        <v>7.4404750000000006E-2</v>
      </c>
      <c r="C390" s="8">
        <v>-5.6688748434219338E-2</v>
      </c>
      <c r="D390" s="9">
        <v>11.625353121394166</v>
      </c>
      <c r="E390" s="9">
        <v>1.6657999999999999</v>
      </c>
      <c r="F390" s="9">
        <v>5.2008000000000001</v>
      </c>
      <c r="G390" s="9">
        <v>8.6423000000000005</v>
      </c>
      <c r="H390" s="72"/>
      <c r="K390" s="44"/>
      <c r="L390" s="10"/>
      <c r="M390" s="10"/>
      <c r="N390" s="14"/>
      <c r="O390" s="14"/>
    </row>
    <row r="391" spans="1:15">
      <c r="A391" s="3">
        <v>199508</v>
      </c>
      <c r="B391" s="7">
        <v>6.9311583333333329E-2</v>
      </c>
      <c r="C391" s="8">
        <v>-1.0340258743116282</v>
      </c>
      <c r="D391" s="9">
        <v>6.8601451445029049</v>
      </c>
      <c r="E391" s="9">
        <v>0.65790000000000004</v>
      </c>
      <c r="F391" s="9">
        <v>9.9481000000000002</v>
      </c>
      <c r="G391" s="9">
        <v>8.3178000000000001</v>
      </c>
      <c r="H391" s="72"/>
      <c r="K391" s="44"/>
      <c r="L391" s="10"/>
      <c r="M391" s="10"/>
      <c r="N391" s="14"/>
      <c r="O391" s="14"/>
    </row>
    <row r="392" spans="1:15">
      <c r="A392" s="3">
        <v>199509</v>
      </c>
      <c r="B392" s="7">
        <v>4.3624999999999997E-2</v>
      </c>
      <c r="C392" s="8">
        <v>2.5113666387153621</v>
      </c>
      <c r="D392" s="9">
        <v>1.0487201211498487</v>
      </c>
      <c r="E392" s="9">
        <v>2.5024999999999999</v>
      </c>
      <c r="F392" s="9">
        <v>2.9923999999999999</v>
      </c>
      <c r="G392" s="9">
        <v>6.1238999999999999</v>
      </c>
      <c r="H392" s="72"/>
      <c r="K392" s="44"/>
      <c r="L392" s="10"/>
      <c r="M392" s="10"/>
      <c r="N392" s="14"/>
      <c r="O392" s="14"/>
    </row>
    <row r="393" spans="1:15">
      <c r="A393" s="3">
        <v>199510</v>
      </c>
      <c r="B393" s="7">
        <v>3.4087249999999999E-2</v>
      </c>
      <c r="C393" s="8">
        <v>-0.12028032982726033</v>
      </c>
      <c r="D393" s="9">
        <v>-1.8776119205910158</v>
      </c>
      <c r="E393" s="9">
        <v>0.80010000000000003</v>
      </c>
      <c r="F393" s="9">
        <v>5.6425999999999998</v>
      </c>
      <c r="G393" s="9">
        <v>1.8922000000000001</v>
      </c>
      <c r="H393" s="72"/>
      <c r="K393" s="44"/>
      <c r="L393" s="10"/>
      <c r="M393" s="10"/>
      <c r="N393" s="14"/>
      <c r="O393" s="14"/>
    </row>
    <row r="394" spans="1:15">
      <c r="A394" s="3">
        <v>199511</v>
      </c>
      <c r="B394" s="7">
        <v>3.3375000000000002E-2</v>
      </c>
      <c r="C394" s="8">
        <v>0.92932445929772012</v>
      </c>
      <c r="D394" s="9">
        <v>5.0415475189234726</v>
      </c>
      <c r="E394" s="9">
        <v>0.44740000000000002</v>
      </c>
      <c r="F394" s="9">
        <v>0.26779999999999998</v>
      </c>
      <c r="G394" s="9">
        <v>2.8866999999999998</v>
      </c>
      <c r="H394" s="72"/>
      <c r="K394" s="44"/>
      <c r="L394" s="10"/>
      <c r="M394" s="10"/>
      <c r="N394" s="14"/>
      <c r="O394" s="14"/>
    </row>
    <row r="395" spans="1:15">
      <c r="A395" s="3">
        <v>199512</v>
      </c>
      <c r="B395" s="7">
        <v>3.3253916666666668E-2</v>
      </c>
      <c r="C395" s="8">
        <v>-1.0569611900427156</v>
      </c>
      <c r="D395" s="9">
        <v>6.4624194519530054</v>
      </c>
      <c r="E395" s="9">
        <v>0.64410000000000001</v>
      </c>
      <c r="F395" s="9">
        <v>3.6596000000000002</v>
      </c>
      <c r="G395" s="9">
        <v>3.6776</v>
      </c>
      <c r="H395" s="72"/>
      <c r="K395" s="44"/>
      <c r="L395" s="10"/>
      <c r="M395" s="10"/>
      <c r="N395" s="14"/>
      <c r="O395" s="14"/>
    </row>
    <row r="396" spans="1:15">
      <c r="A396" s="3">
        <v>199601</v>
      </c>
      <c r="B396" s="7">
        <v>3.3903499999999996E-2</v>
      </c>
      <c r="C396" s="8">
        <v>-0.3271634530250922</v>
      </c>
      <c r="D396" s="9">
        <v>2.2490027495833509</v>
      </c>
      <c r="E396" s="9">
        <v>0.85409999999999997</v>
      </c>
      <c r="F396" s="9">
        <v>3.0430000000000001</v>
      </c>
      <c r="G396" s="9">
        <v>6.3762999999999996</v>
      </c>
      <c r="H396" s="72"/>
      <c r="K396" s="44"/>
      <c r="L396" s="10"/>
      <c r="M396" s="10"/>
      <c r="N396" s="14"/>
      <c r="O396" s="14"/>
    </row>
    <row r="397" spans="1:15">
      <c r="A397" s="3">
        <v>199602</v>
      </c>
      <c r="B397" s="7">
        <v>3.3291666666666671E-2</v>
      </c>
      <c r="C397" s="8">
        <v>-1.0389448739778762</v>
      </c>
      <c r="D397" s="9">
        <v>-3.2469328312101031</v>
      </c>
      <c r="E397" s="9">
        <v>-1.7551000000000001</v>
      </c>
      <c r="F397" s="9">
        <v>-2.3921999999999999</v>
      </c>
      <c r="G397" s="9">
        <v>-0.34610000000000002</v>
      </c>
      <c r="H397" s="72"/>
      <c r="K397" s="44"/>
      <c r="L397" s="10"/>
      <c r="M397" s="10"/>
      <c r="N397" s="14"/>
      <c r="O397" s="14"/>
    </row>
    <row r="398" spans="1:15">
      <c r="A398" s="3">
        <v>199603</v>
      </c>
      <c r="B398" s="7">
        <v>3.3166666666666671E-2</v>
      </c>
      <c r="C398" s="8">
        <v>1.5184621439198853</v>
      </c>
      <c r="D398" s="9">
        <v>5.3111715229250622</v>
      </c>
      <c r="E398" s="9">
        <v>1.3807</v>
      </c>
      <c r="F398" s="9">
        <v>1.3362000000000001</v>
      </c>
      <c r="G398" s="9">
        <v>3.0752999999999999</v>
      </c>
      <c r="H398" s="72"/>
      <c r="K398" s="44"/>
      <c r="L398" s="10"/>
      <c r="M398" s="10"/>
      <c r="N398" s="14"/>
      <c r="O398" s="14"/>
    </row>
    <row r="399" spans="1:15">
      <c r="A399" s="3">
        <v>199604</v>
      </c>
      <c r="B399" s="7">
        <v>3.5357083333333338E-2</v>
      </c>
      <c r="C399" s="8">
        <v>-0.78724058393976337</v>
      </c>
      <c r="D399" s="9">
        <v>4.6153846153846212</v>
      </c>
      <c r="E399" s="9">
        <v>1.3878999999999999</v>
      </c>
      <c r="F399" s="9">
        <v>-2.6097999999999999</v>
      </c>
      <c r="G399" s="9">
        <v>-0.69079999999999997</v>
      </c>
      <c r="H399" s="72"/>
      <c r="K399" s="44"/>
      <c r="L399" s="10"/>
      <c r="M399" s="10"/>
      <c r="N399" s="14"/>
      <c r="O399" s="14"/>
    </row>
    <row r="400" spans="1:15">
      <c r="A400" s="3">
        <v>199605</v>
      </c>
      <c r="B400" s="7">
        <v>3.4047583333333332E-2</v>
      </c>
      <c r="C400" s="8">
        <v>1.2704749382379532</v>
      </c>
      <c r="D400" s="9">
        <v>-1.8570040628864137</v>
      </c>
      <c r="E400" s="9">
        <v>-0.38550000000000001</v>
      </c>
      <c r="F400" s="9">
        <v>3.7109999999999999</v>
      </c>
      <c r="G400" s="9">
        <v>4.6345000000000001</v>
      </c>
      <c r="H400" s="72"/>
      <c r="K400" s="44"/>
      <c r="L400" s="10"/>
      <c r="M400" s="10"/>
      <c r="N400" s="14"/>
      <c r="O400" s="14"/>
    </row>
    <row r="401" spans="1:15">
      <c r="A401" s="3">
        <v>199606</v>
      </c>
      <c r="B401" s="7">
        <v>3.4375000000000003E-2</v>
      </c>
      <c r="C401" s="8">
        <v>0.27322584485378609</v>
      </c>
      <c r="D401" s="9">
        <v>1.9095776992822833</v>
      </c>
      <c r="E401" s="9">
        <v>1.2287999999999999</v>
      </c>
      <c r="F401" s="9">
        <v>2.7665000000000002</v>
      </c>
      <c r="G401" s="9">
        <v>2.0331000000000001</v>
      </c>
      <c r="H401" s="72"/>
      <c r="K401" s="44"/>
      <c r="L401" s="10"/>
      <c r="M401" s="10"/>
      <c r="N401" s="14"/>
      <c r="O401" s="14"/>
    </row>
    <row r="402" spans="1:15">
      <c r="A402" s="3">
        <v>199607</v>
      </c>
      <c r="B402" s="7">
        <v>3.521733333333333E-2</v>
      </c>
      <c r="C402" s="8">
        <v>-0.20886198192437977</v>
      </c>
      <c r="D402" s="9">
        <v>-7.4736592285148067</v>
      </c>
      <c r="E402" s="9">
        <v>-2.2517999999999998</v>
      </c>
      <c r="F402" s="9">
        <v>-0.96760000000000002</v>
      </c>
      <c r="G402" s="9">
        <v>-5.8</v>
      </c>
      <c r="H402" s="72"/>
      <c r="K402" s="44"/>
      <c r="L402" s="10"/>
      <c r="M402" s="10"/>
      <c r="N402" s="14"/>
      <c r="O402" s="14"/>
    </row>
    <row r="403" spans="1:15">
      <c r="A403" s="3">
        <v>199608</v>
      </c>
      <c r="B403" s="7">
        <v>3.2083333333333332E-2</v>
      </c>
      <c r="C403" s="8">
        <v>2.0999495482660224</v>
      </c>
      <c r="D403" s="9">
        <v>-2.5727443003543349</v>
      </c>
      <c r="E403" s="9">
        <v>0.3745</v>
      </c>
      <c r="F403" s="9">
        <v>2.1400999999999999</v>
      </c>
      <c r="G403" s="9">
        <v>4.8033000000000001</v>
      </c>
      <c r="H403" s="72"/>
      <c r="K403" s="44"/>
      <c r="L403" s="10"/>
      <c r="M403" s="10"/>
      <c r="N403" s="14"/>
      <c r="O403" s="14"/>
    </row>
    <row r="404" spans="1:15">
      <c r="A404" s="3">
        <v>199609</v>
      </c>
      <c r="B404" s="7">
        <v>3.3991166666666663E-2</v>
      </c>
      <c r="C404" s="8">
        <v>0.68209289076404112</v>
      </c>
      <c r="D404" s="9">
        <v>5.7423972472739004</v>
      </c>
      <c r="E404" s="9">
        <v>1.2845</v>
      </c>
      <c r="F404" s="9">
        <v>3.5203000000000002</v>
      </c>
      <c r="G404" s="9">
        <v>6.3659999999999997</v>
      </c>
      <c r="H404" s="72"/>
      <c r="K404" s="44"/>
      <c r="L404" s="10"/>
      <c r="M404" s="10"/>
      <c r="N404" s="14"/>
      <c r="O404" s="14"/>
    </row>
    <row r="405" spans="1:15">
      <c r="A405" s="3">
        <v>199610</v>
      </c>
      <c r="B405" s="7">
        <v>3.4696916666666668E-2</v>
      </c>
      <c r="C405" s="8">
        <v>1.6425458906298651</v>
      </c>
      <c r="D405" s="9">
        <v>-4.7299488153414888</v>
      </c>
      <c r="E405" s="9">
        <v>-0.49419999999999997</v>
      </c>
      <c r="F405" s="9">
        <v>4.5823</v>
      </c>
      <c r="G405" s="9">
        <v>5.1344000000000003</v>
      </c>
      <c r="H405" s="72"/>
      <c r="K405" s="44"/>
      <c r="L405" s="10"/>
      <c r="M405" s="10"/>
      <c r="N405" s="14"/>
      <c r="O405" s="14"/>
    </row>
    <row r="406" spans="1:15">
      <c r="A406" s="3">
        <v>199611</v>
      </c>
      <c r="B406" s="7">
        <v>3.4833333333333334E-2</v>
      </c>
      <c r="C406" s="8">
        <v>0.50635577024318312</v>
      </c>
      <c r="D406" s="9">
        <v>0.79312503418642599</v>
      </c>
      <c r="E406" s="9">
        <v>0.46389999999999998</v>
      </c>
      <c r="F406" s="9">
        <v>1.5687</v>
      </c>
      <c r="G406" s="9">
        <v>6.3387000000000002</v>
      </c>
      <c r="H406" s="72"/>
      <c r="K406" s="44"/>
      <c r="M406" s="10"/>
      <c r="N406" s="14"/>
      <c r="O406" s="14"/>
    </row>
    <row r="407" spans="1:15">
      <c r="A407" s="3">
        <v>199612</v>
      </c>
      <c r="B407" s="7">
        <v>3.5583333333333335E-2</v>
      </c>
      <c r="C407" s="8">
        <v>-0.50357101034351759</v>
      </c>
      <c r="D407" s="9">
        <v>-5.8585176430862802</v>
      </c>
      <c r="E407" s="9">
        <v>-1.1379999999999999</v>
      </c>
      <c r="F407" s="9">
        <v>1.5918000000000001</v>
      </c>
      <c r="G407" s="9">
        <v>1.3548</v>
      </c>
      <c r="H407" s="72"/>
      <c r="K407" s="44"/>
      <c r="M407" s="10"/>
      <c r="N407" s="14"/>
      <c r="O407" s="14"/>
    </row>
    <row r="408" spans="1:15">
      <c r="A408" s="3">
        <v>199701</v>
      </c>
      <c r="B408" s="7">
        <v>3.5350833333333331E-2</v>
      </c>
      <c r="C408" s="8">
        <v>1.177253486202523</v>
      </c>
      <c r="D408" s="9">
        <v>-6.6881020700963356</v>
      </c>
      <c r="E408" s="9">
        <v>0.89870000000000005</v>
      </c>
      <c r="F408" s="9">
        <v>1.9047000000000001</v>
      </c>
      <c r="G408" s="9">
        <v>8.7949000000000002</v>
      </c>
      <c r="H408" s="72"/>
      <c r="K408" s="44"/>
      <c r="M408" s="10"/>
      <c r="N408" s="14"/>
      <c r="O408" s="14"/>
    </row>
    <row r="409" spans="1:15">
      <c r="A409" s="3">
        <v>199702</v>
      </c>
      <c r="B409" s="7">
        <v>3.6271916666666668E-2</v>
      </c>
      <c r="C409" s="8">
        <v>-3.8999698266573013E-2</v>
      </c>
      <c r="D409" s="9">
        <v>1.3391815273945396</v>
      </c>
      <c r="E409" s="9">
        <v>1.0099</v>
      </c>
      <c r="F409" s="9">
        <v>-1.6576</v>
      </c>
      <c r="G409" s="9">
        <v>-0.1376</v>
      </c>
      <c r="H409" s="72"/>
      <c r="K409" s="44"/>
      <c r="M409" s="10"/>
      <c r="N409" s="14"/>
      <c r="O409" s="14"/>
    </row>
    <row r="410" spans="1:15">
      <c r="A410" s="3">
        <v>199703</v>
      </c>
      <c r="B410" s="7">
        <v>3.7541666666666668E-2</v>
      </c>
      <c r="C410" s="8">
        <v>0.46952768158059488</v>
      </c>
      <c r="D410" s="9">
        <v>-0.77893752921015524</v>
      </c>
      <c r="E410" s="9">
        <v>-0.21060000000000001</v>
      </c>
      <c r="F410" s="9">
        <v>2.0924</v>
      </c>
      <c r="G410" s="9">
        <v>1.2454000000000001</v>
      </c>
      <c r="H410" s="72"/>
      <c r="K410" s="44"/>
      <c r="M410" s="10"/>
      <c r="N410" s="14"/>
      <c r="O410" s="14"/>
    </row>
    <row r="411" spans="1:15">
      <c r="A411" s="3">
        <v>199704</v>
      </c>
      <c r="B411" s="7">
        <v>3.6587250000000002E-2</v>
      </c>
      <c r="C411" s="8">
        <v>-0.38565318718384312</v>
      </c>
      <c r="D411" s="9">
        <v>4.9471966795688438</v>
      </c>
      <c r="E411" s="9">
        <v>2.0548999999999999</v>
      </c>
      <c r="F411" s="9">
        <v>2.0609000000000002</v>
      </c>
      <c r="G411" s="9">
        <v>6.0077999999999996</v>
      </c>
      <c r="H411" s="72"/>
      <c r="K411" s="44"/>
      <c r="M411" s="10"/>
      <c r="N411" s="14"/>
      <c r="O411" s="14"/>
    </row>
    <row r="412" spans="1:15">
      <c r="A412" s="3">
        <v>199705</v>
      </c>
      <c r="B412" s="7">
        <v>3.579358333333333E-2</v>
      </c>
      <c r="C412" s="8">
        <v>-0.76211512913201274</v>
      </c>
      <c r="D412" s="9">
        <v>3.1743140749606491</v>
      </c>
      <c r="E412" s="9">
        <v>1.3271999999999999</v>
      </c>
      <c r="F412" s="9">
        <v>-6.7663000000000002</v>
      </c>
      <c r="G412" s="9">
        <v>-3.6593</v>
      </c>
      <c r="H412" s="72"/>
      <c r="K412" s="44"/>
      <c r="M412" s="10"/>
      <c r="N412" s="14"/>
      <c r="O412" s="14"/>
    </row>
    <row r="413" spans="1:15">
      <c r="A413" s="3">
        <v>199706</v>
      </c>
      <c r="B413" s="7">
        <v>3.6468250000000001E-2</v>
      </c>
      <c r="C413" s="8">
        <v>1.2436017031656421</v>
      </c>
      <c r="D413" s="9">
        <v>4.5153643436266488</v>
      </c>
      <c r="E413" s="9">
        <v>1.3367</v>
      </c>
      <c r="F413" s="9">
        <v>-1.0949</v>
      </c>
      <c r="G413" s="9">
        <v>3.0346000000000002</v>
      </c>
      <c r="H413" s="72"/>
      <c r="K413" s="44"/>
      <c r="M413" s="10"/>
      <c r="N413" s="14"/>
      <c r="O413" s="14"/>
    </row>
    <row r="414" spans="1:15">
      <c r="A414" s="3">
        <v>199707</v>
      </c>
      <c r="B414" s="7">
        <v>3.6325749999999997E-2</v>
      </c>
      <c r="C414" s="8">
        <v>1.4682000611719648</v>
      </c>
      <c r="D414" s="9">
        <v>-0.62614612489141352</v>
      </c>
      <c r="E414" s="9">
        <v>2.1867000000000001</v>
      </c>
      <c r="F414" s="9">
        <v>2.9399000000000002</v>
      </c>
      <c r="G414" s="9">
        <v>9.9273000000000007</v>
      </c>
      <c r="H414" s="72"/>
      <c r="K414" s="44"/>
      <c r="O414" s="11"/>
    </row>
    <row r="415" spans="1:15">
      <c r="A415" s="3">
        <v>199708</v>
      </c>
      <c r="B415" s="7">
        <v>3.5515833333333337E-2</v>
      </c>
      <c r="C415" s="8">
        <v>0.74650081983862471</v>
      </c>
      <c r="D415" s="9">
        <v>-7.5046437373283652</v>
      </c>
      <c r="E415" s="9">
        <v>-2.8525</v>
      </c>
      <c r="F415" s="9">
        <v>1.7218</v>
      </c>
      <c r="G415" s="9">
        <v>-4.6136999999999997</v>
      </c>
      <c r="H415" s="72"/>
      <c r="K415" s="44"/>
    </row>
    <row r="416" spans="1:15">
      <c r="A416" s="3">
        <v>199709</v>
      </c>
      <c r="B416" s="7">
        <v>3.6833333333333336E-2</v>
      </c>
      <c r="C416" s="8">
        <v>0.72960873215519584</v>
      </c>
      <c r="D416" s="9">
        <v>-2.4695652173913119</v>
      </c>
      <c r="E416" s="9">
        <v>0.30320000000000003</v>
      </c>
      <c r="F416" s="9">
        <v>2.9346999999999999</v>
      </c>
      <c r="G416" s="9">
        <v>6.3623000000000003</v>
      </c>
      <c r="H416" s="72"/>
      <c r="K416" s="44"/>
    </row>
    <row r="417" spans="1:11">
      <c r="A417" s="3">
        <v>199710</v>
      </c>
      <c r="B417" s="7">
        <v>3.5189333333333329E-2</v>
      </c>
      <c r="C417" s="8">
        <v>1.3030236965630992</v>
      </c>
      <c r="D417" s="9">
        <v>-8.0087745269560973</v>
      </c>
      <c r="E417" s="9">
        <v>-1.0290999999999999</v>
      </c>
      <c r="F417" s="9">
        <v>1.7398</v>
      </c>
      <c r="G417" s="9">
        <v>-4.5113000000000003</v>
      </c>
      <c r="H417" s="72"/>
      <c r="K417" s="44"/>
    </row>
    <row r="418" spans="1:11">
      <c r="A418" s="3">
        <v>199711</v>
      </c>
      <c r="B418" s="7">
        <v>3.7314750000000001E-2</v>
      </c>
      <c r="C418" s="8">
        <v>-0.51364296134838172</v>
      </c>
      <c r="D418" s="9">
        <v>-1.9464560017555366</v>
      </c>
      <c r="E418" s="9">
        <v>-2.7759</v>
      </c>
      <c r="F418" s="9">
        <v>5.6872999999999996</v>
      </c>
      <c r="G418" s="9">
        <v>9.4295000000000009</v>
      </c>
      <c r="H418" s="72"/>
      <c r="K418" s="44"/>
    </row>
    <row r="419" spans="1:11">
      <c r="A419" s="3">
        <v>199712</v>
      </c>
      <c r="B419" s="7">
        <v>3.2976166666666668E-2</v>
      </c>
      <c r="C419" s="8">
        <v>0.10666855758205696</v>
      </c>
      <c r="D419" s="9">
        <v>-6.1387999910480495</v>
      </c>
      <c r="E419" s="9">
        <v>-0.63990000000000002</v>
      </c>
      <c r="F419" s="9">
        <v>1.8529</v>
      </c>
      <c r="G419" s="9">
        <v>4.4622999999999999</v>
      </c>
      <c r="H419" s="72"/>
      <c r="K419" s="44"/>
    </row>
    <row r="420" spans="1:11">
      <c r="A420" s="3">
        <v>199801</v>
      </c>
      <c r="B420" s="7">
        <v>3.5219250000000001E-2</v>
      </c>
      <c r="C420" s="8">
        <v>-0.49915184751517794</v>
      </c>
      <c r="D420" s="9">
        <v>7.8755364806866845</v>
      </c>
      <c r="E420" s="9">
        <v>2.5806</v>
      </c>
      <c r="F420" s="9">
        <v>-1.7782</v>
      </c>
      <c r="G420" s="9">
        <v>-0.86329999999999996</v>
      </c>
      <c r="H420" s="72"/>
      <c r="K420" s="44"/>
    </row>
    <row r="421" spans="1:11">
      <c r="A421" s="3">
        <v>199802</v>
      </c>
      <c r="B421" s="7">
        <v>3.5570166666666667E-2</v>
      </c>
      <c r="C421" s="8">
        <v>0.72404736443678619</v>
      </c>
      <c r="D421" s="9">
        <v>0.41037655917304239</v>
      </c>
      <c r="E421" s="9">
        <v>6.8000000000000005E-2</v>
      </c>
      <c r="F421" s="9">
        <v>0.3548</v>
      </c>
      <c r="G421" s="9">
        <v>6.9550000000000001</v>
      </c>
      <c r="H421" s="72"/>
      <c r="K421" s="44"/>
    </row>
    <row r="422" spans="1:11">
      <c r="A422" s="3">
        <v>199803</v>
      </c>
      <c r="B422" s="7">
        <v>3.7272666666666669E-2</v>
      </c>
      <c r="C422" s="8">
        <v>0.46458697714895081</v>
      </c>
      <c r="D422" s="9">
        <v>-1.1153016450699105</v>
      </c>
      <c r="E422" s="11">
        <v>0.74557400365540261</v>
      </c>
      <c r="F422" s="9">
        <v>5.4691999999999998</v>
      </c>
      <c r="G422" s="9">
        <v>11.7256</v>
      </c>
      <c r="H422" s="72"/>
      <c r="K422" s="44"/>
    </row>
    <row r="423" spans="1:11">
      <c r="A423" s="3">
        <f>+A411+100</f>
        <v>199804</v>
      </c>
      <c r="B423" s="50">
        <v>3.6944416666666667E-2</v>
      </c>
      <c r="C423" s="51">
        <v>0.81236660128509719</v>
      </c>
      <c r="D423" s="52">
        <v>-2.2943472389178377</v>
      </c>
      <c r="E423" s="51">
        <v>0.43926794670334779</v>
      </c>
      <c r="F423" s="51">
        <v>0.63404917516427517</v>
      </c>
      <c r="G423" s="52">
        <v>-0.76011057078231303</v>
      </c>
      <c r="H423" s="72"/>
      <c r="K423" s="44"/>
    </row>
    <row r="424" spans="1:11">
      <c r="A424" s="3">
        <f t="shared" ref="A424:A487" si="3">+A412+100</f>
        <v>199805</v>
      </c>
      <c r="B424" s="50">
        <v>3.5657916666666671E-2</v>
      </c>
      <c r="C424" s="51">
        <v>1.3102607729160054</v>
      </c>
      <c r="D424" s="52">
        <v>-0.11847441408325832</v>
      </c>
      <c r="E424" s="53">
        <v>1.4384995019975921</v>
      </c>
      <c r="F424" s="51">
        <v>5.9505184735277217</v>
      </c>
      <c r="G424" s="52">
        <v>4.4811007835766636</v>
      </c>
      <c r="H424" s="72"/>
      <c r="K424" s="44"/>
    </row>
    <row r="425" spans="1:11">
      <c r="A425" s="3">
        <f t="shared" si="3"/>
        <v>199806</v>
      </c>
      <c r="B425" s="50">
        <v>3.6401499999999996E-2</v>
      </c>
      <c r="C425" s="51">
        <v>-0.62617711412864541</v>
      </c>
      <c r="D425" s="52">
        <v>0.74590550342918949</v>
      </c>
      <c r="E425" s="51">
        <v>5.3617291686891555E-2</v>
      </c>
      <c r="F425" s="53">
        <v>0.50687592635227929</v>
      </c>
      <c r="G425" s="52">
        <v>3.4700259253984234</v>
      </c>
      <c r="H425" s="72"/>
      <c r="K425" s="44"/>
    </row>
    <row r="426" spans="1:11">
      <c r="A426" s="3">
        <f t="shared" si="3"/>
        <v>199807</v>
      </c>
      <c r="B426" s="50">
        <v>3.4431833333333335E-2</v>
      </c>
      <c r="C426" s="51">
        <v>0.49494299038912448</v>
      </c>
      <c r="D426" s="52">
        <v>2.5766232197979022</v>
      </c>
      <c r="E426" s="51">
        <v>1.3558125944139965</v>
      </c>
      <c r="F426" s="51">
        <v>4.9623324185908313</v>
      </c>
      <c r="G426" s="52">
        <v>2.5014107075327363</v>
      </c>
      <c r="H426" s="72"/>
      <c r="K426" s="44"/>
    </row>
    <row r="427" spans="1:11">
      <c r="A427" s="3">
        <f t="shared" si="3"/>
        <v>199808</v>
      </c>
      <c r="B427" s="50">
        <v>3.5595250000000002E-2</v>
      </c>
      <c r="C427" s="51">
        <v>0.8953372441257379</v>
      </c>
      <c r="D427" s="52">
        <v>-12.314495302141815</v>
      </c>
      <c r="E427" s="51">
        <v>-2.1220488116918235</v>
      </c>
      <c r="F427" s="51">
        <v>0.27608571804198512</v>
      </c>
      <c r="G427" s="52">
        <v>-15.339976865765992</v>
      </c>
      <c r="H427" s="72"/>
      <c r="K427" s="44"/>
    </row>
    <row r="428" spans="1:11">
      <c r="A428" s="3">
        <f t="shared" si="3"/>
        <v>199809</v>
      </c>
      <c r="B428" s="50">
        <v>2.6791666666666668E-2</v>
      </c>
      <c r="C428" s="51">
        <v>1.8809179832003364</v>
      </c>
      <c r="D428" s="52">
        <v>-5.3324494864737781</v>
      </c>
      <c r="E428" s="51">
        <v>-1.516060909191963</v>
      </c>
      <c r="F428" s="51">
        <v>1.3635171750721042</v>
      </c>
      <c r="G428" s="52">
        <v>-3.6437486239359829</v>
      </c>
      <c r="H428" s="72"/>
      <c r="K428" s="44"/>
    </row>
    <row r="429" spans="1:11">
      <c r="A429" s="3">
        <f t="shared" si="3"/>
        <v>199810</v>
      </c>
      <c r="B429" s="50">
        <v>1.962125E-2</v>
      </c>
      <c r="C429" s="51">
        <v>5.1484911455124127E-2</v>
      </c>
      <c r="D429" s="52">
        <v>-0.76226943565471661</v>
      </c>
      <c r="E429" s="51">
        <v>-1.9183802451301246</v>
      </c>
      <c r="F429" s="51">
        <v>-14.361472794688279</v>
      </c>
      <c r="G429" s="52">
        <v>-7.6837219233341303</v>
      </c>
      <c r="H429" s="72"/>
      <c r="K429" s="44"/>
    </row>
    <row r="430" spans="1:11">
      <c r="A430" s="3">
        <f t="shared" si="3"/>
        <v>199811</v>
      </c>
      <c r="B430" s="50">
        <v>1.6798250000000001E-2</v>
      </c>
      <c r="C430" s="51">
        <v>-0.88140729134836837</v>
      </c>
      <c r="D430" s="52">
        <v>10.423272389492766</v>
      </c>
      <c r="E430" s="51">
        <v>3.2971180422110224</v>
      </c>
      <c r="F430" s="51">
        <v>5.2910939938579427</v>
      </c>
      <c r="G430" s="52">
        <v>13.868180116803996</v>
      </c>
      <c r="H430" s="72"/>
      <c r="K430" s="44"/>
    </row>
    <row r="431" spans="1:11">
      <c r="A431" s="3">
        <f t="shared" si="3"/>
        <v>199812</v>
      </c>
      <c r="B431" s="50">
        <v>2.0912666666666666E-2</v>
      </c>
      <c r="C431" s="51">
        <v>-4.0921246498398567</v>
      </c>
      <c r="D431" s="52">
        <v>-4.9138161140814152</v>
      </c>
      <c r="E431" s="51">
        <v>-0.87444136007378548</v>
      </c>
      <c r="F431" s="51">
        <v>-6.7895765366403404</v>
      </c>
      <c r="G431" s="52">
        <v>-2.8328870951235041</v>
      </c>
      <c r="H431" s="72"/>
      <c r="K431" s="44"/>
    </row>
    <row r="432" spans="1:11">
      <c r="A432" s="3">
        <f t="shared" si="3"/>
        <v>199901</v>
      </c>
      <c r="B432" s="50">
        <v>1.8771916666666666E-2</v>
      </c>
      <c r="C432" s="51">
        <v>0.51564420134431188</v>
      </c>
      <c r="D432" s="52">
        <v>3.5268297662390813</v>
      </c>
      <c r="E432" s="51">
        <v>0.55761204495958783</v>
      </c>
      <c r="F432" s="54">
        <v>2.7982999999999998</v>
      </c>
      <c r="G432" s="52">
        <v>3.8375352605916069</v>
      </c>
      <c r="H432" s="72"/>
      <c r="K432" s="44"/>
    </row>
    <row r="433" spans="1:11">
      <c r="A433" s="3">
        <f t="shared" si="3"/>
        <v>199902</v>
      </c>
      <c r="B433" s="50">
        <v>1.4692999999999999E-2</v>
      </c>
      <c r="C433" s="51">
        <v>1.0892237020643014</v>
      </c>
      <c r="D433" s="52">
        <v>-0.44370675913296687</v>
      </c>
      <c r="E433" s="51">
        <v>0.30329851099877292</v>
      </c>
      <c r="F433" s="54">
        <v>-1.0721000000000001</v>
      </c>
      <c r="G433" s="52">
        <v>2.0020387060306843</v>
      </c>
      <c r="H433" s="72"/>
      <c r="K433" s="44"/>
    </row>
    <row r="434" spans="1:11">
      <c r="A434" s="3">
        <f t="shared" si="3"/>
        <v>199903</v>
      </c>
      <c r="B434" s="50">
        <v>3.4090833333333334E-3</v>
      </c>
      <c r="C434" s="51">
        <v>1.5373441495117213</v>
      </c>
      <c r="D434" s="52">
        <v>13.662699526254119</v>
      </c>
      <c r="E434" s="51">
        <v>5.8562161993533479</v>
      </c>
      <c r="F434" s="54">
        <v>-0.15290000000000001</v>
      </c>
      <c r="G434" s="52">
        <v>3.0125853910221823</v>
      </c>
      <c r="H434" s="72"/>
      <c r="K434" s="44"/>
    </row>
    <row r="435" spans="1:11">
      <c r="A435" s="3">
        <f t="shared" si="3"/>
        <v>199904</v>
      </c>
      <c r="B435" s="50">
        <v>2.6190833333333331E-3</v>
      </c>
      <c r="C435" s="51">
        <v>1.7409572254331707</v>
      </c>
      <c r="D435" s="52">
        <v>5.5171512387812705</v>
      </c>
      <c r="E435" s="51">
        <v>1.7610703670335015</v>
      </c>
      <c r="F435" s="54">
        <v>0.67120000000000002</v>
      </c>
      <c r="G435" s="52">
        <v>3.8644941210926653</v>
      </c>
      <c r="H435" s="72"/>
      <c r="K435" s="44"/>
    </row>
    <row r="436" spans="1:11">
      <c r="A436" s="3">
        <f t="shared" si="3"/>
        <v>199905</v>
      </c>
      <c r="B436" s="50">
        <v>2.5000000000000001E-3</v>
      </c>
      <c r="C436" s="51">
        <v>0.20488358681880481</v>
      </c>
      <c r="D436" s="52">
        <v>-2.9852595069986498</v>
      </c>
      <c r="E436" s="51">
        <v>8.1916684939331574E-2</v>
      </c>
      <c r="F436" s="54">
        <v>0.55259999999999998</v>
      </c>
      <c r="G436" s="52">
        <v>-1.6585608213533942</v>
      </c>
      <c r="H436" s="72"/>
      <c r="K436" s="44"/>
    </row>
    <row r="437" spans="1:11">
      <c r="A437" s="3">
        <f t="shared" si="3"/>
        <v>199906</v>
      </c>
      <c r="B437" s="50">
        <v>2.5000000000000001E-3</v>
      </c>
      <c r="C437" s="51">
        <v>-2.3425535229491978</v>
      </c>
      <c r="D437" s="52">
        <v>9.1781579843377656</v>
      </c>
      <c r="E437" s="51">
        <v>2.9482404395077433</v>
      </c>
      <c r="F437" s="54">
        <v>-1.9919</v>
      </c>
      <c r="G437" s="52">
        <v>4.0030799680609963</v>
      </c>
      <c r="H437" s="72"/>
      <c r="K437" s="44"/>
    </row>
    <row r="438" spans="1:11">
      <c r="A438" s="3">
        <f t="shared" si="3"/>
        <v>199907</v>
      </c>
      <c r="B438" s="50">
        <v>2.5000000000000001E-3</v>
      </c>
      <c r="C438" s="51">
        <v>0.85825890248603098</v>
      </c>
      <c r="D438" s="52">
        <v>4.4323165383490792</v>
      </c>
      <c r="E438" s="51">
        <v>2.7782797071944643</v>
      </c>
      <c r="F438" s="54">
        <v>-4.3384</v>
      </c>
      <c r="G438" s="52">
        <v>-7.3491768809269109</v>
      </c>
      <c r="H438" s="72"/>
      <c r="K438" s="44"/>
    </row>
    <row r="439" spans="1:11">
      <c r="A439" s="3">
        <f t="shared" si="3"/>
        <v>199908</v>
      </c>
      <c r="B439" s="50">
        <v>2.5000000000000001E-3</v>
      </c>
      <c r="C439" s="51">
        <v>-0.28193818591142339</v>
      </c>
      <c r="D439" s="52">
        <v>-1.471969739387935</v>
      </c>
      <c r="E439" s="51">
        <v>-0.47800811070566329</v>
      </c>
      <c r="F439" s="54">
        <v>-4.9709000000000003</v>
      </c>
      <c r="G439" s="52">
        <v>-4.203678487136675</v>
      </c>
      <c r="H439" s="72"/>
      <c r="K439" s="44"/>
    </row>
    <row r="440" spans="1:11">
      <c r="A440" s="3">
        <f t="shared" si="3"/>
        <v>199909</v>
      </c>
      <c r="B440" s="50">
        <v>2.7083333333333334E-3</v>
      </c>
      <c r="C440" s="51">
        <v>1.3753734102671666</v>
      </c>
      <c r="D440" s="52">
        <v>3.6869123766346101</v>
      </c>
      <c r="E440" s="51">
        <v>1.2373667485165996</v>
      </c>
      <c r="F440" s="54">
        <v>-1.9912000000000001</v>
      </c>
      <c r="G440" s="52">
        <v>-6.6538635971189368</v>
      </c>
      <c r="H440" s="72"/>
      <c r="K440" s="44"/>
    </row>
    <row r="441" spans="1:11">
      <c r="A441" s="3">
        <f t="shared" si="3"/>
        <v>199910</v>
      </c>
      <c r="B441" s="50">
        <v>2.0416666666666669E-3</v>
      </c>
      <c r="C441" s="51">
        <v>-0.12581409804129917</v>
      </c>
      <c r="D441" s="52">
        <v>3.7878326533097972</v>
      </c>
      <c r="E441" s="51">
        <v>0.57059985691378934</v>
      </c>
      <c r="F441" s="54">
        <v>-2.3273999999999999</v>
      </c>
      <c r="G441" s="52">
        <v>4.8669731260394089</v>
      </c>
      <c r="H441" s="72"/>
      <c r="K441" s="44"/>
    </row>
    <row r="442" spans="1:11">
      <c r="A442" s="3">
        <f t="shared" si="3"/>
        <v>199911</v>
      </c>
      <c r="B442" s="50">
        <v>2.2916666666666667E-3</v>
      </c>
      <c r="C442" s="51">
        <v>-0.23392097390874111</v>
      </c>
      <c r="D442" s="52">
        <v>4.9680220618435689</v>
      </c>
      <c r="E442" s="51">
        <v>3.3621480733194931</v>
      </c>
      <c r="F442" s="54">
        <v>-3.5459000000000001</v>
      </c>
      <c r="G442" s="52">
        <v>1.4660446471523869</v>
      </c>
      <c r="H442" s="72"/>
      <c r="K442" s="44"/>
    </row>
    <row r="443" spans="1:11">
      <c r="A443" s="3">
        <f t="shared" si="3"/>
        <v>199912</v>
      </c>
      <c r="B443" s="50">
        <v>2.0238333333333332E-3</v>
      </c>
      <c r="C443" s="51">
        <v>0.95879587469578365</v>
      </c>
      <c r="D443" s="52">
        <v>4.9335651240657974</v>
      </c>
      <c r="E443" s="51">
        <v>5.8289005438715735</v>
      </c>
      <c r="F443" s="54">
        <v>-0.3584</v>
      </c>
      <c r="G443" s="52">
        <v>7.8351273594098991</v>
      </c>
      <c r="H443" s="72"/>
      <c r="K443" s="44"/>
    </row>
    <row r="444" spans="1:11">
      <c r="A444" s="3">
        <f t="shared" si="3"/>
        <v>200001</v>
      </c>
      <c r="B444" s="50">
        <v>1.7105E-3</v>
      </c>
      <c r="C444" s="51">
        <v>9.3242962354045389E-2</v>
      </c>
      <c r="D444" s="52">
        <v>-0.82302115350809668</v>
      </c>
      <c r="E444" s="51">
        <v>-0.71659194089614964</v>
      </c>
      <c r="F444" s="54">
        <v>3.2919</v>
      </c>
      <c r="G444" s="52">
        <v>-0.94288290092712224</v>
      </c>
      <c r="H444" s="72"/>
      <c r="K444" s="44"/>
    </row>
    <row r="445" spans="1:11">
      <c r="A445" s="3">
        <f t="shared" si="3"/>
        <v>200002</v>
      </c>
      <c r="B445" s="50">
        <v>2.8750000000000004E-3</v>
      </c>
      <c r="C445" s="51">
        <v>-0.48221093131788351</v>
      </c>
      <c r="D445" s="52">
        <v>0.65689823717087759</v>
      </c>
      <c r="E445" s="51">
        <v>2.57285982582518</v>
      </c>
      <c r="F445" s="54">
        <v>2.9798</v>
      </c>
      <c r="G445" s="52">
        <v>4.5976114679334046</v>
      </c>
      <c r="H445" s="72"/>
      <c r="K445" s="44"/>
    </row>
    <row r="446" spans="1:11">
      <c r="A446" s="3">
        <f t="shared" si="3"/>
        <v>200003</v>
      </c>
      <c r="B446" s="50">
        <v>1.7803333333333334E-3</v>
      </c>
      <c r="C446" s="51">
        <v>0.36038160403928376</v>
      </c>
      <c r="D446" s="52">
        <v>-0.43916521256557317</v>
      </c>
      <c r="E446" s="51">
        <v>-0.66991326258660777</v>
      </c>
      <c r="F446" s="54">
        <v>-5.4333999999999998</v>
      </c>
      <c r="G446" s="52">
        <v>1.7925423056272649</v>
      </c>
      <c r="H446" s="72"/>
      <c r="K446" s="44"/>
    </row>
    <row r="447" spans="1:11">
      <c r="A447" s="3">
        <f t="shared" si="3"/>
        <v>200004</v>
      </c>
      <c r="B447" s="50">
        <v>1.6666666666666668E-3</v>
      </c>
      <c r="C447" s="51">
        <v>0.37323664322272965</v>
      </c>
      <c r="D447" s="52">
        <v>-3.3449817234615042</v>
      </c>
      <c r="E447" s="51">
        <v>-0.9066754941503552</v>
      </c>
      <c r="F447" s="54">
        <v>3.2999000000000001</v>
      </c>
      <c r="G447" s="52">
        <v>-1.2738544548974606</v>
      </c>
      <c r="H447" s="72"/>
      <c r="K447" s="44"/>
    </row>
    <row r="448" spans="1:11">
      <c r="A448" s="3">
        <f t="shared" si="3"/>
        <v>200005</v>
      </c>
      <c r="B448" s="50">
        <v>1.75E-3</v>
      </c>
      <c r="C448" s="51">
        <v>0.64043948776746351</v>
      </c>
      <c r="D448" s="52">
        <v>-7.6401404037995562</v>
      </c>
      <c r="E448" s="51">
        <v>-2.1358707787629494</v>
      </c>
      <c r="F448" s="54">
        <v>5.4399999999999997E-2</v>
      </c>
      <c r="G448" s="52">
        <v>-1.2891006672795524</v>
      </c>
      <c r="H448" s="72"/>
      <c r="K448" s="44"/>
    </row>
    <row r="449" spans="1:11">
      <c r="A449" s="3">
        <f t="shared" si="3"/>
        <v>200006</v>
      </c>
      <c r="B449" s="50">
        <v>1.7424166666666666E-3</v>
      </c>
      <c r="C449" s="51">
        <v>-0.26152853981674662</v>
      </c>
      <c r="D449" s="52">
        <v>4.5473375800767268</v>
      </c>
      <c r="E449" s="51">
        <v>3.1817438687202548</v>
      </c>
      <c r="F449" s="54">
        <v>0.87429999999999997</v>
      </c>
      <c r="G449" s="52">
        <v>-0.21802873255728494</v>
      </c>
      <c r="H449" s="72"/>
      <c r="K449" s="44"/>
    </row>
    <row r="450" spans="1:11">
      <c r="A450" s="3">
        <f t="shared" si="3"/>
        <v>200007</v>
      </c>
      <c r="B450" s="50">
        <v>1.75E-3</v>
      </c>
      <c r="C450" s="51">
        <v>0.47421089507320158</v>
      </c>
      <c r="D450" s="52">
        <v>-8.6962264476003863</v>
      </c>
      <c r="E450" s="51">
        <v>-3.0078892887800079</v>
      </c>
      <c r="F450" s="54">
        <v>2.8449</v>
      </c>
      <c r="G450" s="52">
        <v>3.3054931039635971</v>
      </c>
      <c r="H450" s="72"/>
      <c r="K450" s="44"/>
    </row>
    <row r="451" spans="1:11">
      <c r="A451" s="3">
        <f t="shared" si="3"/>
        <v>200008</v>
      </c>
      <c r="B451" s="50">
        <v>1.293475E-2</v>
      </c>
      <c r="C451" s="51">
        <v>-0.96655833081582543</v>
      </c>
      <c r="D451" s="52">
        <v>4.0222655512925254</v>
      </c>
      <c r="E451" s="51">
        <v>2.3127270899455876</v>
      </c>
      <c r="F451" s="54">
        <v>-3.4005999999999998</v>
      </c>
      <c r="G451" s="52">
        <v>1.1431861229412865</v>
      </c>
      <c r="H451" s="72"/>
      <c r="K451" s="44"/>
    </row>
    <row r="452" spans="1:11">
      <c r="A452" s="3">
        <f t="shared" si="3"/>
        <v>200009</v>
      </c>
      <c r="B452" s="50">
        <v>2.0791666666666667E-2</v>
      </c>
      <c r="C452" s="51">
        <v>0.3263988344081481</v>
      </c>
      <c r="D452" s="52">
        <v>-2.4427850167790255</v>
      </c>
      <c r="E452" s="51">
        <v>-2.1732455332312273</v>
      </c>
      <c r="F452" s="54">
        <v>1.8252999999999999</v>
      </c>
      <c r="G452" s="52">
        <v>-4.1282839364598312</v>
      </c>
      <c r="H452" s="72"/>
      <c r="K452" s="44"/>
    </row>
    <row r="453" spans="1:11">
      <c r="A453" s="3">
        <f t="shared" si="3"/>
        <v>200010</v>
      </c>
      <c r="B453" s="50">
        <v>2.0634916666666666E-2</v>
      </c>
      <c r="C453" s="51">
        <v>0.46123597157960994</v>
      </c>
      <c r="D453" s="52">
        <v>-6.1743468964021275</v>
      </c>
      <c r="E453" s="51">
        <v>-2.7818382372723272</v>
      </c>
      <c r="F453" s="54">
        <v>0.1522</v>
      </c>
      <c r="G453" s="52">
        <v>1.0135896905144604</v>
      </c>
      <c r="H453" s="72"/>
      <c r="K453" s="44"/>
    </row>
    <row r="454" spans="1:11">
      <c r="A454" s="3">
        <f t="shared" si="3"/>
        <v>200011</v>
      </c>
      <c r="B454" s="50">
        <v>2.0625000000000001E-2</v>
      </c>
      <c r="C454" s="51">
        <v>1.0491093461704848</v>
      </c>
      <c r="D454" s="52">
        <v>-1.2491495082010418</v>
      </c>
      <c r="E454" s="51">
        <v>-0.32433329951015999</v>
      </c>
      <c r="F454" s="54">
        <v>3.8978000000000002</v>
      </c>
      <c r="G454" s="52">
        <v>-4.844465198060222</v>
      </c>
      <c r="H454" s="72"/>
      <c r="K454" s="44"/>
    </row>
    <row r="455" spans="1:11">
      <c r="A455" s="3">
        <f t="shared" si="3"/>
        <v>200012</v>
      </c>
      <c r="B455" s="50">
        <v>2.0119083333333333E-2</v>
      </c>
      <c r="C455" s="51">
        <v>-1.5234166699207297E-2</v>
      </c>
      <c r="D455" s="52">
        <v>-5.7702084392475816</v>
      </c>
      <c r="E455" s="51">
        <v>-0.65670017416992188</v>
      </c>
      <c r="F455" s="54">
        <v>7.9791999999999996</v>
      </c>
      <c r="G455" s="52">
        <v>3.3001663069466947</v>
      </c>
      <c r="H455" s="72"/>
      <c r="K455" s="44"/>
    </row>
    <row r="456" spans="1:11">
      <c r="A456" s="3">
        <f t="shared" si="3"/>
        <v>200101</v>
      </c>
      <c r="B456" s="50">
        <v>2.0745583333333335E-2</v>
      </c>
      <c r="C456" s="51">
        <v>1.144904455261786</v>
      </c>
      <c r="D456" s="52">
        <v>1.2948475856487729</v>
      </c>
      <c r="E456" s="51">
        <v>0.98746294685025937</v>
      </c>
      <c r="F456" s="54">
        <v>2.5503</v>
      </c>
      <c r="G456" s="52">
        <v>4.1080195859519275</v>
      </c>
      <c r="H456" s="72"/>
      <c r="K456" s="44"/>
    </row>
    <row r="457" spans="1:11">
      <c r="A457" s="3">
        <f t="shared" si="3"/>
        <v>200102</v>
      </c>
      <c r="B457" s="50">
        <v>2.0701750000000001E-2</v>
      </c>
      <c r="C457" s="51">
        <v>0.93642330172649668</v>
      </c>
      <c r="D457" s="52">
        <v>-4.4999649590020336</v>
      </c>
      <c r="E457" s="51">
        <v>-1.570395679935932</v>
      </c>
      <c r="F457" s="54">
        <v>1.0202</v>
      </c>
      <c r="G457" s="52">
        <v>-8.403560424961432</v>
      </c>
      <c r="H457" s="72"/>
      <c r="K457" s="44"/>
    </row>
    <row r="458" spans="1:11">
      <c r="A458" s="3">
        <f t="shared" si="3"/>
        <v>200103</v>
      </c>
      <c r="B458" s="50">
        <v>8.8889166666666665E-3</v>
      </c>
      <c r="C458" s="51">
        <v>0.44867995814552586</v>
      </c>
      <c r="D458" s="52">
        <v>3.3052271609830486</v>
      </c>
      <c r="E458" s="51">
        <v>1.9354584764871507</v>
      </c>
      <c r="F458" s="54">
        <v>5.8425000000000002</v>
      </c>
      <c r="G458" s="52">
        <v>1.2424437332696714</v>
      </c>
      <c r="H458" s="72"/>
      <c r="K458" s="44"/>
    </row>
    <row r="459" spans="1:11">
      <c r="A459" s="3">
        <f t="shared" si="3"/>
        <v>200104</v>
      </c>
      <c r="B459" s="50">
        <v>1.6666666666666668E-3</v>
      </c>
      <c r="C459" s="51">
        <v>0.10364736332884039</v>
      </c>
      <c r="D459" s="52">
        <v>6.983583499676782</v>
      </c>
      <c r="E459" s="51">
        <v>1.4336858247692819</v>
      </c>
      <c r="F459" s="54">
        <v>-2.0101</v>
      </c>
      <c r="G459" s="52">
        <v>6.0086191689637802</v>
      </c>
      <c r="H459" s="72"/>
      <c r="K459" s="44"/>
    </row>
    <row r="460" spans="1:11">
      <c r="A460" s="3">
        <f t="shared" si="3"/>
        <v>200105</v>
      </c>
      <c r="B460" s="50">
        <v>1.5475833333333333E-3</v>
      </c>
      <c r="C460" s="51">
        <v>0.70497545156225083</v>
      </c>
      <c r="D460" s="52">
        <v>-4.0676210459217543</v>
      </c>
      <c r="E460" s="51">
        <v>-0.19378580233484488</v>
      </c>
      <c r="F460" s="54">
        <v>-4.9025999999999996</v>
      </c>
      <c r="G460" s="52">
        <v>-4.5080265216499331</v>
      </c>
      <c r="H460" s="72"/>
      <c r="K460" s="44"/>
    </row>
    <row r="461" spans="1:11">
      <c r="A461" s="3">
        <f t="shared" si="3"/>
        <v>200106</v>
      </c>
      <c r="B461" s="50">
        <v>1.4682499999999999E-3</v>
      </c>
      <c r="C461" s="51">
        <v>0.25850595198029236</v>
      </c>
      <c r="D461" s="52">
        <v>-0.71498774899984019</v>
      </c>
      <c r="E461" s="51">
        <v>-1.445408494090672</v>
      </c>
      <c r="F461" s="54">
        <v>5.3783000000000003</v>
      </c>
      <c r="G461" s="52">
        <v>1.4640642534904824</v>
      </c>
      <c r="H461" s="72"/>
      <c r="K461" s="44"/>
    </row>
    <row r="462" spans="1:11">
      <c r="A462" s="3">
        <f t="shared" si="3"/>
        <v>200107</v>
      </c>
      <c r="B462" s="50">
        <v>1.0714166666666667E-3</v>
      </c>
      <c r="C462" s="51">
        <v>-0.46012650079957362</v>
      </c>
      <c r="D462" s="52">
        <v>-8.5043047858064043</v>
      </c>
      <c r="E462" s="51">
        <v>-3.2063367446043545</v>
      </c>
      <c r="F462" s="54">
        <v>3.3218000000000001</v>
      </c>
      <c r="G462" s="52">
        <v>-1.1459439046829778</v>
      </c>
      <c r="H462" s="72"/>
      <c r="K462" s="44"/>
    </row>
    <row r="463" spans="1:11">
      <c r="A463" s="3">
        <f t="shared" si="3"/>
        <v>200108</v>
      </c>
      <c r="B463" s="50">
        <v>8.3333333333333339E-4</v>
      </c>
      <c r="C463" s="51">
        <v>4.3338230991207816E-2</v>
      </c>
      <c r="D463" s="52">
        <v>-7.2642213857946221</v>
      </c>
      <c r="E463" s="51">
        <v>-1.5279456984282569</v>
      </c>
      <c r="F463" s="54">
        <v>-2.3519000000000001</v>
      </c>
      <c r="G463" s="52">
        <v>-10.675432640443539</v>
      </c>
      <c r="H463" s="72"/>
      <c r="K463" s="44"/>
    </row>
    <row r="464" spans="1:11">
      <c r="A464" s="3">
        <f t="shared" si="3"/>
        <v>200109</v>
      </c>
      <c r="B464" s="50">
        <v>4.2108333333333337E-4</v>
      </c>
      <c r="C464" s="51">
        <v>-6.9930730875378266E-2</v>
      </c>
      <c r="D464" s="52">
        <v>-6.9393321940317998</v>
      </c>
      <c r="E464" s="51">
        <v>-2.6500899089309637</v>
      </c>
      <c r="F464" s="54">
        <v>1.2381</v>
      </c>
      <c r="G464" s="52">
        <v>-8.6407315362792776</v>
      </c>
      <c r="H464" s="72"/>
      <c r="K464" s="44"/>
    </row>
    <row r="465" spans="1:11">
      <c r="A465" s="3">
        <f t="shared" si="3"/>
        <v>200110</v>
      </c>
      <c r="B465" s="50">
        <v>2.6133333333333331E-4</v>
      </c>
      <c r="C465" s="51">
        <v>0.3449450820568245</v>
      </c>
      <c r="D465" s="52">
        <v>3.5138523475712002</v>
      </c>
      <c r="E465" s="51">
        <v>0.89536112369013043</v>
      </c>
      <c r="F465" s="54">
        <v>4.5769000000000002</v>
      </c>
      <c r="G465" s="52">
        <v>4.6527592757801717</v>
      </c>
      <c r="H465" s="72"/>
      <c r="K465" s="44"/>
    </row>
    <row r="466" spans="1:11">
      <c r="A466" s="3">
        <f t="shared" si="3"/>
        <v>200111</v>
      </c>
      <c r="B466" s="50">
        <v>2.0241666666666669E-4</v>
      </c>
      <c r="C466" s="51">
        <v>-0.24955198637237608</v>
      </c>
      <c r="D466" s="52">
        <v>-0.85973082237346121</v>
      </c>
      <c r="E466" s="51">
        <v>0.21516086867507944</v>
      </c>
      <c r="F466" s="54">
        <v>-0.70589999999999997</v>
      </c>
      <c r="G466" s="52">
        <v>8.5423563284444448</v>
      </c>
      <c r="H466" s="72"/>
      <c r="K466" s="44"/>
    </row>
    <row r="467" spans="1:11">
      <c r="A467" s="3">
        <f t="shared" si="3"/>
        <v>200112</v>
      </c>
      <c r="B467" s="50">
        <v>1.5350000000000002E-4</v>
      </c>
      <c r="C467" s="51">
        <v>7.1232965499312684E-2</v>
      </c>
      <c r="D467" s="52">
        <v>-1.723188630224215</v>
      </c>
      <c r="E467" s="51">
        <v>-1.9882730781696445</v>
      </c>
      <c r="F467" s="54">
        <v>5.48</v>
      </c>
      <c r="G467" s="52">
        <v>7.3283439519011839</v>
      </c>
      <c r="H467" s="72"/>
      <c r="K467" s="44"/>
    </row>
    <row r="468" spans="1:11">
      <c r="A468" s="3">
        <f t="shared" si="3"/>
        <v>200201</v>
      </c>
      <c r="B468" s="50">
        <v>9.208333333333334E-5</v>
      </c>
      <c r="C468" s="51">
        <v>-0.67463324646607203</v>
      </c>
      <c r="D468" s="52">
        <v>-5.8432179279555356</v>
      </c>
      <c r="E468" s="51">
        <v>-0.34311161348637986</v>
      </c>
      <c r="F468" s="54">
        <v>1.4281999999999999</v>
      </c>
      <c r="G468" s="52">
        <v>-0.55975758949839971</v>
      </c>
      <c r="H468" s="72"/>
      <c r="K468" s="44"/>
    </row>
    <row r="469" spans="1:11">
      <c r="A469" s="3">
        <f t="shared" si="3"/>
        <v>200202</v>
      </c>
      <c r="B469" s="50">
        <v>8.3333333333333331E-5</v>
      </c>
      <c r="C469" s="51">
        <v>0.12371970195586002</v>
      </c>
      <c r="D469" s="52">
        <v>4.35013015991077</v>
      </c>
      <c r="E469" s="51">
        <v>0.70789199016192406</v>
      </c>
      <c r="F469" s="54">
        <v>0.82420000000000004</v>
      </c>
      <c r="G469" s="52">
        <v>-0.87349351873846626</v>
      </c>
      <c r="H469" s="72"/>
      <c r="K469" s="44"/>
    </row>
    <row r="470" spans="1:11">
      <c r="A470" s="3">
        <f t="shared" si="3"/>
        <v>200203</v>
      </c>
      <c r="B470" s="50">
        <v>1.7083333333333336E-4</v>
      </c>
      <c r="C470" s="51">
        <v>0.75918447583178672</v>
      </c>
      <c r="D470" s="52">
        <v>5.0802305793886227</v>
      </c>
      <c r="E470" s="51">
        <v>1.9390100465082716</v>
      </c>
      <c r="F470" s="54">
        <v>-2.0310000000000001</v>
      </c>
      <c r="G470" s="52">
        <v>2.8755585901361957</v>
      </c>
      <c r="H470" s="72"/>
      <c r="K470" s="44"/>
    </row>
    <row r="471" spans="1:11">
      <c r="A471" s="3">
        <f t="shared" si="3"/>
        <v>200204</v>
      </c>
      <c r="B471" s="50">
        <v>1.2300000000000001E-4</v>
      </c>
      <c r="C471" s="51">
        <v>0.37628715580451111</v>
      </c>
      <c r="D471" s="52">
        <v>2.0628958547070031</v>
      </c>
      <c r="E471" s="51">
        <v>1.0227608863013549</v>
      </c>
      <c r="F471" s="54">
        <v>-0.39100000000000001</v>
      </c>
      <c r="G471" s="52">
        <v>-8.7586456587061541</v>
      </c>
      <c r="H471" s="72"/>
      <c r="K471" s="44"/>
    </row>
    <row r="472" spans="1:11">
      <c r="A472" s="3">
        <f t="shared" si="3"/>
        <v>200205</v>
      </c>
      <c r="B472" s="50">
        <v>1.1508333333333334E-4</v>
      </c>
      <c r="C472" s="51">
        <v>0.17169251813315967</v>
      </c>
      <c r="D472" s="52">
        <v>3.5206938375396568</v>
      </c>
      <c r="E472" s="51">
        <v>0.4114779465660412</v>
      </c>
      <c r="F472" s="54">
        <v>-1.5168999999999999</v>
      </c>
      <c r="G472" s="52">
        <v>-4.7848276599417705</v>
      </c>
      <c r="H472" s="72"/>
      <c r="K472" s="44"/>
    </row>
    <row r="473" spans="1:11">
      <c r="A473" s="3">
        <f t="shared" si="3"/>
        <v>200206</v>
      </c>
      <c r="B473" s="50">
        <v>1.1666666666666667E-4</v>
      </c>
      <c r="C473" s="51">
        <v>0.53034563512595057</v>
      </c>
      <c r="D473" s="52">
        <v>-8.4991814592494936</v>
      </c>
      <c r="E473" s="51">
        <v>-1.8174128661475608</v>
      </c>
      <c r="F473" s="54">
        <v>-0.2432</v>
      </c>
      <c r="G473" s="52">
        <v>-11.326277559193866</v>
      </c>
      <c r="H473" s="72"/>
      <c r="K473" s="44"/>
    </row>
    <row r="474" spans="1:11">
      <c r="A474" s="3">
        <f t="shared" si="3"/>
        <v>200207</v>
      </c>
      <c r="B474" s="50">
        <v>1.4858333333333333E-4</v>
      </c>
      <c r="C474" s="51">
        <v>8.51348014301756E-2</v>
      </c>
      <c r="D474" s="52">
        <v>-5.8112102156620216</v>
      </c>
      <c r="E474" s="51">
        <v>-1.5953565310092399</v>
      </c>
      <c r="F474" s="54">
        <v>1.0419</v>
      </c>
      <c r="G474" s="52">
        <v>-8.2030881454333571</v>
      </c>
      <c r="H474" s="72"/>
      <c r="K474" s="44"/>
    </row>
    <row r="475" spans="1:11">
      <c r="A475" s="3">
        <f t="shared" si="3"/>
        <v>200208</v>
      </c>
      <c r="B475" s="50">
        <v>1.5533333333333333E-4</v>
      </c>
      <c r="C475" s="51">
        <v>0.85997286849075483</v>
      </c>
      <c r="D475" s="52">
        <v>-2.4051399040923793</v>
      </c>
      <c r="E475" s="51">
        <v>-0.13351935430999662</v>
      </c>
      <c r="F475" s="54">
        <v>0.58109999999999995</v>
      </c>
      <c r="G475" s="52">
        <v>-1.326224705107526</v>
      </c>
      <c r="H475" s="72"/>
      <c r="K475" s="44"/>
    </row>
    <row r="476" spans="1:11">
      <c r="A476" s="3">
        <f t="shared" si="3"/>
        <v>200209</v>
      </c>
      <c r="B476" s="50">
        <v>4.3858333333333336E-4</v>
      </c>
      <c r="C476" s="51">
        <v>-3.8548047267783492E-2</v>
      </c>
      <c r="D476" s="52">
        <v>-1.8308972255085099</v>
      </c>
      <c r="E476" s="51">
        <v>-4.6634136187695407E-2</v>
      </c>
      <c r="F476" s="54">
        <v>4.7385000000000002</v>
      </c>
      <c r="G476" s="52">
        <v>-9.2095287404944983</v>
      </c>
      <c r="H476" s="72"/>
      <c r="K476" s="44"/>
    </row>
    <row r="477" spans="1:11">
      <c r="A477" s="3">
        <f t="shared" si="3"/>
        <v>200210</v>
      </c>
      <c r="B477" s="50">
        <v>1.5908333333333334E-4</v>
      </c>
      <c r="C477" s="51">
        <v>0.76326166414331098</v>
      </c>
      <c r="D477" s="52">
        <v>-6.3843021391153947</v>
      </c>
      <c r="E477" s="51">
        <v>-0.27653128447880926</v>
      </c>
      <c r="F477" s="54">
        <v>0.2727</v>
      </c>
      <c r="G477" s="52">
        <v>9.4329643435369981</v>
      </c>
      <c r="H477" s="72"/>
      <c r="K477" s="44"/>
    </row>
    <row r="478" spans="1:11">
      <c r="A478" s="3">
        <f t="shared" si="3"/>
        <v>200211</v>
      </c>
      <c r="B478" s="50">
        <v>1.6249999999999999E-4</v>
      </c>
      <c r="C478" s="51">
        <v>2.4796222389578126E-2</v>
      </c>
      <c r="D478" s="52">
        <v>3.5411735393048538</v>
      </c>
      <c r="E478" s="51">
        <v>0.34115095779285731</v>
      </c>
      <c r="F478" s="54">
        <v>0.30349999999999999</v>
      </c>
      <c r="G478" s="52">
        <v>5.3107007844250598</v>
      </c>
      <c r="H478" s="72"/>
      <c r="K478" s="44"/>
    </row>
    <row r="479" spans="1:11">
      <c r="A479" s="3">
        <f t="shared" si="3"/>
        <v>200212</v>
      </c>
      <c r="B479" s="50">
        <v>1.6249999999999999E-4</v>
      </c>
      <c r="C479" s="51">
        <v>0.30829388603816898</v>
      </c>
      <c r="D479" s="52">
        <v>-5.5045871559633035</v>
      </c>
      <c r="E479" s="51">
        <v>-0.55791354741364652</v>
      </c>
      <c r="F479" s="54">
        <v>0.92269999999999996</v>
      </c>
      <c r="G479" s="52">
        <v>-8.9415783416431296</v>
      </c>
      <c r="H479" s="72"/>
      <c r="K479" s="44"/>
    </row>
    <row r="480" spans="1:11">
      <c r="A480" s="3">
        <f t="shared" si="3"/>
        <v>200301</v>
      </c>
      <c r="B480" s="50">
        <v>1.4033333333333332E-4</v>
      </c>
      <c r="C480" s="51">
        <v>0.51891371953938226</v>
      </c>
      <c r="D480" s="52">
        <v>-2.6144623056926219</v>
      </c>
      <c r="E480" s="51">
        <v>-1.8916107065169996E-2</v>
      </c>
      <c r="F480" s="54">
        <v>2.5489000000000002</v>
      </c>
      <c r="G480" s="52">
        <v>-3.92974956056239</v>
      </c>
      <c r="H480" s="72"/>
      <c r="K480" s="44"/>
    </row>
    <row r="481" spans="1:11">
      <c r="A481" s="3">
        <f t="shared" si="3"/>
        <v>200302</v>
      </c>
      <c r="B481" s="50">
        <v>9.208333333333334E-5</v>
      </c>
      <c r="C481" s="51">
        <v>0.16134297911907236</v>
      </c>
      <c r="D481" s="52">
        <v>-0.26802933068934554</v>
      </c>
      <c r="E481" s="51">
        <v>-4.8909400869900921E-2</v>
      </c>
      <c r="F481" s="54">
        <v>-0.20119999999999999</v>
      </c>
      <c r="G481" s="52">
        <v>-3.0695292214750536</v>
      </c>
      <c r="H481" s="72"/>
      <c r="K481" s="44"/>
    </row>
    <row r="482" spans="1:11">
      <c r="A482" s="3">
        <f t="shared" si="3"/>
        <v>200303</v>
      </c>
      <c r="B482" s="50">
        <v>1.7916666666666667E-4</v>
      </c>
      <c r="C482" s="51">
        <v>0.42605766114141019</v>
      </c>
      <c r="D482" s="52">
        <v>-3.1223029442289829</v>
      </c>
      <c r="E482" s="51">
        <v>-0.24305569539704308</v>
      </c>
      <c r="F482" s="54">
        <v>0.61150000000000004</v>
      </c>
      <c r="G482" s="52">
        <v>0.69142851554104823</v>
      </c>
      <c r="H482" s="72"/>
      <c r="K482" s="44"/>
    </row>
    <row r="483" spans="1:11">
      <c r="A483" s="3">
        <f t="shared" si="3"/>
        <v>200304</v>
      </c>
      <c r="B483" s="50">
        <v>1.0316666666666666E-4</v>
      </c>
      <c r="C483" s="51">
        <v>0.50881158921385339</v>
      </c>
      <c r="D483" s="52">
        <v>1.0870913540151239</v>
      </c>
      <c r="E483" s="51">
        <v>-0.2327473268374014</v>
      </c>
      <c r="F483" s="54">
        <v>2.1017000000000001</v>
      </c>
      <c r="G483" s="52">
        <v>9.2197075897474168</v>
      </c>
      <c r="H483" s="72"/>
      <c r="K483" s="44"/>
    </row>
    <row r="484" spans="1:11">
      <c r="A484" s="3">
        <f t="shared" si="3"/>
        <v>200305</v>
      </c>
      <c r="B484" s="50">
        <v>1.2300000000000001E-4</v>
      </c>
      <c r="C484" s="51">
        <v>0.35281940800488965</v>
      </c>
      <c r="D484" s="52">
        <v>5.1750872926451086</v>
      </c>
      <c r="E484" s="51">
        <v>0.69339624550315282</v>
      </c>
      <c r="F484" s="54">
        <v>4.5675999999999997</v>
      </c>
      <c r="G484" s="52">
        <v>3.182002422221375</v>
      </c>
      <c r="H484" s="72"/>
      <c r="K484" s="44"/>
    </row>
    <row r="485" spans="1:11">
      <c r="A485" s="3">
        <f t="shared" si="3"/>
        <v>200306</v>
      </c>
      <c r="B485" s="50">
        <v>6.7500000000000001E-5</v>
      </c>
      <c r="C485" s="51">
        <v>-1.242540172488682</v>
      </c>
      <c r="D485" s="52">
        <v>7.8775986423419653</v>
      </c>
      <c r="E485" s="51">
        <v>0.82244740897920998</v>
      </c>
      <c r="F485" s="54">
        <v>-0.62829999999999997</v>
      </c>
      <c r="G485" s="52">
        <v>2.4711059261959267</v>
      </c>
      <c r="H485" s="72"/>
      <c r="K485" s="44"/>
    </row>
    <row r="486" spans="1:11">
      <c r="A486" s="3">
        <f t="shared" si="3"/>
        <v>200307</v>
      </c>
      <c r="B486" s="50">
        <v>1.4391666666666668E-4</v>
      </c>
      <c r="C486" s="51">
        <v>-0.22778672019955204</v>
      </c>
      <c r="D486" s="52">
        <v>3.9839932354704954</v>
      </c>
      <c r="E486" s="51">
        <v>0.91837832882248893</v>
      </c>
      <c r="F486" s="54">
        <v>-2.9950999999999999</v>
      </c>
      <c r="G486" s="52">
        <v>2.848113771102434</v>
      </c>
      <c r="H486" s="72"/>
      <c r="K486" s="44"/>
    </row>
    <row r="487" spans="1:11">
      <c r="A487" s="3">
        <f t="shared" si="3"/>
        <v>200308</v>
      </c>
      <c r="B487" s="50">
        <v>9.5249999999999998E-5</v>
      </c>
      <c r="C487" s="51">
        <v>-2.1169403968901546</v>
      </c>
      <c r="D487" s="52">
        <v>6.6869013511852371</v>
      </c>
      <c r="E487" s="51">
        <v>0.31854681038465671</v>
      </c>
      <c r="F487" s="54">
        <v>-3.794</v>
      </c>
      <c r="G487" s="52">
        <v>-0.69927653669357159</v>
      </c>
      <c r="H487" s="72"/>
      <c r="K487" s="44"/>
    </row>
    <row r="488" spans="1:11">
      <c r="A488" s="3">
        <f t="shared" ref="A488:A551" si="4">+A476+100</f>
        <v>200309</v>
      </c>
      <c r="B488" s="50">
        <v>1.5833333333333332E-4</v>
      </c>
      <c r="C488" s="51">
        <v>0.2820618167904021</v>
      </c>
      <c r="D488" s="52">
        <v>2.0242663806932626</v>
      </c>
      <c r="E488" s="51">
        <v>0.40553176829567494</v>
      </c>
      <c r="F488" s="54">
        <v>0.31990000000000002</v>
      </c>
      <c r="G488" s="52">
        <v>-7.5151363033814427</v>
      </c>
      <c r="H488" s="72"/>
      <c r="K488" s="44"/>
    </row>
    <row r="489" spans="1:11">
      <c r="A489" s="3">
        <f t="shared" si="4"/>
        <v>200310</v>
      </c>
      <c r="B489" s="50">
        <v>9.4666666666666673E-5</v>
      </c>
      <c r="C489" s="51">
        <v>-2.6012812330888924E-2</v>
      </c>
      <c r="D489" s="52">
        <v>2.4132389349780681</v>
      </c>
      <c r="E489" s="51">
        <v>0.86484260884056585</v>
      </c>
      <c r="F489" s="54">
        <v>-2.6408</v>
      </c>
      <c r="G489" s="52">
        <v>4.1768814673426302</v>
      </c>
      <c r="H489" s="72"/>
      <c r="K489" s="44"/>
    </row>
    <row r="490" spans="1:11">
      <c r="A490" s="3">
        <f t="shared" si="4"/>
        <v>200311</v>
      </c>
      <c r="B490" s="50">
        <v>7.4083333333333336E-5</v>
      </c>
      <c r="C490" s="51">
        <v>0.7418789631294942</v>
      </c>
      <c r="D490" s="52">
        <v>-4.1741239937909791</v>
      </c>
      <c r="E490" s="51">
        <v>-0.98027781341482045</v>
      </c>
      <c r="F490" s="54">
        <v>1.0375000000000001</v>
      </c>
      <c r="G490" s="52">
        <v>1.274894052790243</v>
      </c>
      <c r="H490" s="72"/>
      <c r="K490" s="44"/>
    </row>
    <row r="491" spans="1:11">
      <c r="A491" s="3">
        <f t="shared" si="4"/>
        <v>200312</v>
      </c>
      <c r="B491" s="50">
        <v>9.1250000000000009E-5</v>
      </c>
      <c r="C491" s="51">
        <v>-5.4664259917469593E-2</v>
      </c>
      <c r="D491" s="52">
        <v>4.4418085897390602</v>
      </c>
      <c r="E491" s="51">
        <v>0.62563432096003346</v>
      </c>
      <c r="F491" s="54">
        <v>1.3113999999999999</v>
      </c>
      <c r="G491" s="52">
        <v>1.9235368744731307</v>
      </c>
      <c r="H491" s="72"/>
      <c r="K491" s="44"/>
    </row>
    <row r="492" spans="1:11">
      <c r="A492" s="3">
        <f t="shared" si="4"/>
        <v>200401</v>
      </c>
      <c r="B492" s="50">
        <v>0</v>
      </c>
      <c r="C492" s="51">
        <v>0.39929973751917647</v>
      </c>
      <c r="D492" s="52">
        <v>0.36952284091871235</v>
      </c>
      <c r="E492" s="51">
        <v>0.65042236485299831</v>
      </c>
      <c r="F492" s="54">
        <v>-1.1874</v>
      </c>
      <c r="G492" s="52">
        <v>0.90119887085240435</v>
      </c>
      <c r="H492" s="72"/>
      <c r="K492" s="44"/>
    </row>
    <row r="493" spans="1:11">
      <c r="A493" s="3">
        <f t="shared" si="4"/>
        <v>200402</v>
      </c>
      <c r="B493" s="50">
        <v>6.5749999999999999E-5</v>
      </c>
      <c r="C493" s="51">
        <v>0.38431405702545884</v>
      </c>
      <c r="D493" s="52">
        <v>3.363281711786259</v>
      </c>
      <c r="E493" s="51">
        <v>0.50608229119017967</v>
      </c>
      <c r="F493" s="54">
        <v>4.5259999999999998</v>
      </c>
      <c r="G493" s="52">
        <v>4.6141483649496218</v>
      </c>
      <c r="H493" s="72"/>
      <c r="K493" s="44"/>
    </row>
    <row r="494" spans="1:11">
      <c r="A494" s="3">
        <f t="shared" si="4"/>
        <v>200403</v>
      </c>
      <c r="B494" s="50">
        <v>8.3333333333333331E-5</v>
      </c>
      <c r="C494" s="51">
        <v>-0.72155736551352545</v>
      </c>
      <c r="D494" s="52">
        <v>9.4813289872476947</v>
      </c>
      <c r="E494" s="51">
        <v>1.5605503967909495</v>
      </c>
      <c r="F494" s="54">
        <v>-4.4372999999999996</v>
      </c>
      <c r="G494" s="52">
        <v>-6.5842970861692436</v>
      </c>
      <c r="H494" s="72"/>
      <c r="K494" s="44"/>
    </row>
    <row r="495" spans="1:11">
      <c r="A495" s="3">
        <f t="shared" si="4"/>
        <v>200404</v>
      </c>
      <c r="B495" s="50">
        <v>1.9833333333333335E-5</v>
      </c>
      <c r="C495" s="51">
        <v>-0.31617372759374929</v>
      </c>
      <c r="D495" s="52">
        <v>0.60142521359549672</v>
      </c>
      <c r="E495" s="51">
        <v>1.0802712356184019</v>
      </c>
      <c r="F495" s="54">
        <v>2.8330000000000002</v>
      </c>
      <c r="G495" s="52">
        <v>5.54510389437608</v>
      </c>
      <c r="H495" s="72"/>
      <c r="K495" s="44"/>
    </row>
    <row r="496" spans="1:11">
      <c r="A496" s="3">
        <f t="shared" si="4"/>
        <v>200405</v>
      </c>
      <c r="B496" s="50">
        <v>6.9416666666666669E-5</v>
      </c>
      <c r="C496" s="51">
        <v>0.19297646989184791</v>
      </c>
      <c r="D496" s="52">
        <v>-3.9007276314520833</v>
      </c>
      <c r="E496" s="51">
        <v>-1.1480023144147422</v>
      </c>
      <c r="F496" s="54">
        <v>0.74029999999999996</v>
      </c>
      <c r="G496" s="52">
        <v>-0.50569517209247961</v>
      </c>
      <c r="H496" s="72"/>
      <c r="K496" s="44"/>
    </row>
    <row r="497" spans="1:11">
      <c r="A497" s="3">
        <f t="shared" si="4"/>
        <v>200406</v>
      </c>
      <c r="B497" s="50">
        <v>8.3333333333333331E-5</v>
      </c>
      <c r="C497" s="51">
        <v>-0.85550090565013059</v>
      </c>
      <c r="D497" s="52">
        <v>4.4310831879717849</v>
      </c>
      <c r="E497" s="51">
        <v>0.44127288794291175</v>
      </c>
      <c r="F497" s="54">
        <v>-0.99370000000000003</v>
      </c>
      <c r="G497" s="52">
        <v>0.94055625449487312</v>
      </c>
      <c r="H497" s="72"/>
      <c r="K497" s="44"/>
    </row>
    <row r="498" spans="1:11">
      <c r="A498" s="3">
        <f t="shared" si="4"/>
        <v>200407</v>
      </c>
      <c r="B498" s="50">
        <v>2.775E-5</v>
      </c>
      <c r="C498" s="51">
        <v>-0.2679171116641843</v>
      </c>
      <c r="D498" s="52">
        <v>-4.22533129346726</v>
      </c>
      <c r="E498" s="51">
        <v>-1.1974790313456163</v>
      </c>
      <c r="F498" s="54">
        <v>2.6244999999999998</v>
      </c>
      <c r="G498" s="52">
        <v>-0.19875269256406369</v>
      </c>
      <c r="H498" s="72"/>
      <c r="K498" s="44"/>
    </row>
    <row r="499" spans="1:11">
      <c r="A499" s="3">
        <f t="shared" si="4"/>
        <v>200408</v>
      </c>
      <c r="B499" s="50">
        <v>9.8500000000000009E-5</v>
      </c>
      <c r="C499" s="51">
        <v>1.3734830963914257</v>
      </c>
      <c r="D499" s="52">
        <v>-0.83728180513326089</v>
      </c>
      <c r="E499" s="51">
        <v>-0.2085415876736274</v>
      </c>
      <c r="F499" s="54">
        <v>0.4768</v>
      </c>
      <c r="G499" s="52">
        <v>-1.5476693478906567</v>
      </c>
      <c r="H499" s="72"/>
      <c r="K499" s="44"/>
    </row>
    <row r="500" spans="1:11">
      <c r="A500" s="3">
        <f t="shared" si="4"/>
        <v>200409</v>
      </c>
      <c r="B500" s="50">
        <v>1.1666666666666667E-4</v>
      </c>
      <c r="C500" s="51">
        <v>0.60963431639518006</v>
      </c>
      <c r="D500" s="52">
        <v>-2.0622407607722937</v>
      </c>
      <c r="E500" s="51">
        <v>-0.82727414034300395</v>
      </c>
      <c r="F500" s="54">
        <v>1.8208</v>
      </c>
      <c r="G500" s="52">
        <v>2.513078976673655</v>
      </c>
      <c r="H500" s="72"/>
      <c r="K500" s="44"/>
    </row>
    <row r="501" spans="1:11">
      <c r="A501" s="3">
        <f t="shared" si="4"/>
        <v>200410</v>
      </c>
      <c r="B501" s="50">
        <v>1.0416666666666667E-4</v>
      </c>
      <c r="C501" s="51">
        <v>6.3250199797693085E-4</v>
      </c>
      <c r="D501" s="52">
        <v>-1.5121055851761156</v>
      </c>
      <c r="E501" s="51">
        <v>-0.5588256920499024</v>
      </c>
      <c r="F501" s="54">
        <v>-1.655</v>
      </c>
      <c r="G501" s="52">
        <v>-3.201794537411895</v>
      </c>
      <c r="H501" s="72"/>
      <c r="K501" s="44"/>
    </row>
    <row r="502" spans="1:11">
      <c r="A502" s="3">
        <f t="shared" si="4"/>
        <v>200411</v>
      </c>
      <c r="B502" s="50">
        <v>8.3333333333333331E-5</v>
      </c>
      <c r="C502" s="51">
        <v>0.28169837279909959</v>
      </c>
      <c r="D502" s="52">
        <v>1.2392293542453192</v>
      </c>
      <c r="E502" s="51">
        <v>0.54367496254208447</v>
      </c>
      <c r="F502" s="54">
        <v>-0.89290000000000003</v>
      </c>
      <c r="G502" s="52">
        <v>0.725106759184313</v>
      </c>
      <c r="H502" s="72"/>
      <c r="K502" s="44"/>
    </row>
    <row r="503" spans="1:11">
      <c r="A503" s="3">
        <f t="shared" si="4"/>
        <v>200412</v>
      </c>
      <c r="B503" s="50">
        <v>9.9166666666666674E-5</v>
      </c>
      <c r="C503" s="51">
        <v>0.23721190710008777</v>
      </c>
      <c r="D503" s="52">
        <v>4.6874501928532819</v>
      </c>
      <c r="E503" s="51">
        <v>0.83684275716853218</v>
      </c>
      <c r="F503" s="54">
        <v>1.4870000000000001</v>
      </c>
      <c r="G503" s="52">
        <v>3.7178054428759211</v>
      </c>
      <c r="H503" s="72"/>
      <c r="K503" s="44"/>
    </row>
    <row r="504" spans="1:11">
      <c r="A504" s="3">
        <f t="shared" si="4"/>
        <v>200501</v>
      </c>
      <c r="B504" s="50">
        <v>9.6500000000000001E-5</v>
      </c>
      <c r="C504" s="51">
        <v>0.4540810122142469</v>
      </c>
      <c r="D504" s="52">
        <v>-0.30068663124400707</v>
      </c>
      <c r="E504" s="51">
        <v>-0.16026010118458389</v>
      </c>
      <c r="F504" s="54">
        <v>-0.24529999999999999</v>
      </c>
      <c r="G504" s="52">
        <v>-1.2061701463787045</v>
      </c>
      <c r="H504" s="72"/>
      <c r="K504" s="44"/>
    </row>
    <row r="505" spans="1:11">
      <c r="A505" s="3">
        <f t="shared" si="4"/>
        <v>200502</v>
      </c>
      <c r="B505" s="50">
        <v>9.6500000000000001E-5</v>
      </c>
      <c r="C505" s="55">
        <v>-0.53500000000000003</v>
      </c>
      <c r="D505" s="52">
        <v>2.7548083163448256</v>
      </c>
      <c r="E505" s="51">
        <v>0.68782163543146257</v>
      </c>
      <c r="F505" s="54">
        <v>1.2737000000000001</v>
      </c>
      <c r="G505" s="52">
        <v>3.277096775445365</v>
      </c>
      <c r="H505" s="72"/>
      <c r="K505" s="44"/>
    </row>
    <row r="506" spans="1:11">
      <c r="A506" s="3">
        <f t="shared" si="4"/>
        <v>200503</v>
      </c>
      <c r="B506" s="50">
        <v>1.7041666666666667E-4</v>
      </c>
      <c r="C506" s="55">
        <v>0.78810000000000002</v>
      </c>
      <c r="D506" s="52">
        <v>0.99792686823352295</v>
      </c>
      <c r="E506" s="51">
        <v>0.88626518077556948</v>
      </c>
      <c r="F506" s="54">
        <v>1.4609000000000001</v>
      </c>
      <c r="G506" s="52">
        <v>0.90195371454011575</v>
      </c>
      <c r="H506" s="72"/>
      <c r="K506" s="44"/>
    </row>
    <row r="507" spans="1:11">
      <c r="A507" s="3">
        <f t="shared" si="4"/>
        <v>200504</v>
      </c>
      <c r="B507" s="50">
        <v>1.1666666666666667E-4</v>
      </c>
      <c r="C507" s="55">
        <v>0.49299999999999999</v>
      </c>
      <c r="D507" s="52">
        <v>-4.4194464472270827</v>
      </c>
      <c r="E507" s="51">
        <v>-0.63321682093362419</v>
      </c>
      <c r="F507" s="54">
        <v>-0.85029999999999994</v>
      </c>
      <c r="G507" s="52">
        <v>-3.3064534882986552</v>
      </c>
      <c r="H507" s="72"/>
      <c r="K507" s="44"/>
    </row>
    <row r="508" spans="1:11">
      <c r="A508" s="3">
        <f t="shared" si="4"/>
        <v>200505</v>
      </c>
      <c r="B508" s="50">
        <v>9.6500000000000001E-5</v>
      </c>
      <c r="C508" s="55">
        <v>4.0099999999999997E-2</v>
      </c>
      <c r="D508" s="52">
        <v>1.2823769387676487</v>
      </c>
      <c r="E508" s="51">
        <v>0.8680796926868295</v>
      </c>
      <c r="F508" s="54">
        <v>1.6341000000000001</v>
      </c>
      <c r="G508" s="52">
        <v>5.6893740396855907</v>
      </c>
      <c r="H508" s="72"/>
      <c r="K508" s="44"/>
    </row>
    <row r="509" spans="1:11">
      <c r="A509" s="3">
        <f t="shared" si="4"/>
        <v>200506</v>
      </c>
      <c r="B509" s="50">
        <v>8.7083333333333327E-5</v>
      </c>
      <c r="C509" s="55">
        <v>0.49109999999999998</v>
      </c>
      <c r="D509" s="52">
        <v>2.9799135133491861</v>
      </c>
      <c r="E509" s="51">
        <v>0.92839273070568495</v>
      </c>
      <c r="F509" s="54">
        <v>2.7343000000000002</v>
      </c>
      <c r="G509" s="52">
        <v>3.4769914257218204</v>
      </c>
      <c r="H509" s="72"/>
      <c r="K509" s="44"/>
    </row>
    <row r="510" spans="1:11">
      <c r="A510" s="3">
        <f t="shared" si="4"/>
        <v>200507</v>
      </c>
      <c r="B510" s="50">
        <v>9.5833333333333336E-5</v>
      </c>
      <c r="C510" s="55">
        <v>-0.61739999999999995</v>
      </c>
      <c r="D510" s="52">
        <v>2.3630647518117831</v>
      </c>
      <c r="E510" s="51">
        <v>0.49537735107811898</v>
      </c>
      <c r="F510" s="54">
        <v>0.57069999999999999</v>
      </c>
      <c r="G510" s="52">
        <v>5.55492526664918</v>
      </c>
      <c r="H510" s="72"/>
      <c r="K510" s="44"/>
    </row>
    <row r="511" spans="1:11">
      <c r="A511" s="3">
        <f t="shared" si="4"/>
        <v>200508</v>
      </c>
      <c r="B511" s="50">
        <v>8.3333333333333331E-5</v>
      </c>
      <c r="C511" s="55">
        <v>-0.1215</v>
      </c>
      <c r="D511" s="52">
        <v>5.516783942784631</v>
      </c>
      <c r="E511" s="51">
        <v>1.983283382043588</v>
      </c>
      <c r="F511" s="54">
        <v>0.95520000000000005</v>
      </c>
      <c r="G511" s="52">
        <v>-1.417403450971999</v>
      </c>
      <c r="H511" s="72"/>
      <c r="K511" s="44"/>
    </row>
    <row r="512" spans="1:11">
      <c r="A512" s="3">
        <f t="shared" si="4"/>
        <v>200509</v>
      </c>
      <c r="B512" s="50">
        <v>9.1666666666666668E-5</v>
      </c>
      <c r="C512" s="55">
        <v>-0.57999999999999996</v>
      </c>
      <c r="D512" s="52">
        <v>11.519172428872082</v>
      </c>
      <c r="E512" s="51">
        <v>6.3881323880520702</v>
      </c>
      <c r="F512" s="54">
        <v>0.51239999999999997</v>
      </c>
      <c r="G512" s="52">
        <v>3.8924637167107257</v>
      </c>
      <c r="H512" s="72"/>
      <c r="K512" s="44"/>
    </row>
    <row r="513" spans="1:11">
      <c r="A513" s="3">
        <f t="shared" si="4"/>
        <v>200510</v>
      </c>
      <c r="B513" s="50">
        <v>1.0833333333333333E-4</v>
      </c>
      <c r="C513" s="55">
        <v>-0.28299999999999997</v>
      </c>
      <c r="D513" s="52">
        <v>2.2981956315289542</v>
      </c>
      <c r="E513" s="51">
        <v>2.0868470131648165</v>
      </c>
      <c r="F513" s="54">
        <v>1.5142</v>
      </c>
      <c r="G513" s="52">
        <v>-0.3187541065015953</v>
      </c>
      <c r="H513" s="72"/>
      <c r="K513" s="44"/>
    </row>
    <row r="514" spans="1:11">
      <c r="A514" s="3">
        <f t="shared" si="4"/>
        <v>200511</v>
      </c>
      <c r="B514" s="50">
        <v>8.3333333333333331E-5</v>
      </c>
      <c r="C514" s="55">
        <v>0.60929999999999995</v>
      </c>
      <c r="D514" s="52">
        <v>6.3360205071691267</v>
      </c>
      <c r="E514" s="51">
        <v>4.2739208475909285</v>
      </c>
      <c r="F514" s="54">
        <v>2.2469000000000001</v>
      </c>
      <c r="G514" s="52">
        <v>7.0588663284535391</v>
      </c>
      <c r="H514" s="72"/>
      <c r="K514" s="44"/>
    </row>
    <row r="515" spans="1:11">
      <c r="A515" s="3">
        <f t="shared" si="4"/>
        <v>200512</v>
      </c>
      <c r="B515" s="50">
        <v>1.1108333333333333E-4</v>
      </c>
      <c r="C515" s="55">
        <v>-0.10489999999999999</v>
      </c>
      <c r="D515" s="52">
        <v>7.4527584556028037</v>
      </c>
      <c r="E515" s="51">
        <v>5.6607149189116024</v>
      </c>
      <c r="F515" s="54">
        <v>-0.41139999999999999</v>
      </c>
      <c r="G515" s="52">
        <v>-0.21927762548609175</v>
      </c>
      <c r="H515" s="72"/>
      <c r="K515" s="44"/>
    </row>
    <row r="516" spans="1:11">
      <c r="A516" s="3">
        <f t="shared" si="4"/>
        <v>200601</v>
      </c>
      <c r="B516" s="50">
        <v>1.0525E-4</v>
      </c>
      <c r="C516" s="55">
        <v>-0.27779999999999999</v>
      </c>
      <c r="D516" s="52">
        <v>3.7011799116245747</v>
      </c>
      <c r="E516" s="51">
        <v>2.6525615699674265</v>
      </c>
      <c r="F516" s="54">
        <v>0.40539999999999998</v>
      </c>
      <c r="G516" s="52">
        <v>2.7584223664342433</v>
      </c>
      <c r="H516" s="72"/>
      <c r="K516" s="44"/>
    </row>
    <row r="517" spans="1:11">
      <c r="A517" s="3">
        <f t="shared" si="4"/>
        <v>200602</v>
      </c>
      <c r="B517" s="50">
        <v>1.1250000000000001E-4</v>
      </c>
      <c r="C517" s="55">
        <v>-0.33079999999999998</v>
      </c>
      <c r="D517" s="52">
        <v>-2.9210768406474075</v>
      </c>
      <c r="E517" s="51">
        <v>-2.2518961458902975</v>
      </c>
      <c r="F517" s="54">
        <v>-1.6734</v>
      </c>
      <c r="G517" s="52">
        <v>-0.24403502648240316</v>
      </c>
      <c r="H517" s="72"/>
      <c r="K517" s="44"/>
    </row>
    <row r="518" spans="1:11">
      <c r="A518" s="3">
        <f t="shared" si="4"/>
        <v>200603</v>
      </c>
      <c r="B518" s="50">
        <v>1.8558333333333331E-4</v>
      </c>
      <c r="C518" s="55">
        <v>-0.68910000000000005</v>
      </c>
      <c r="D518" s="52">
        <v>4.6329513326633931</v>
      </c>
      <c r="E518" s="51">
        <v>3.3948524605117214</v>
      </c>
      <c r="F518" s="54">
        <v>1.2408999999999999</v>
      </c>
      <c r="G518" s="52">
        <v>2.9563517020502639</v>
      </c>
      <c r="H518" s="72"/>
      <c r="K518" s="44"/>
    </row>
    <row r="519" spans="1:11">
      <c r="A519" s="3">
        <f t="shared" si="4"/>
        <v>200604</v>
      </c>
      <c r="B519" s="50">
        <v>1.6666666666666666E-4</v>
      </c>
      <c r="C519" s="55">
        <v>-0.54279999999999995</v>
      </c>
      <c r="D519" s="52">
        <v>-0.67775693307522422</v>
      </c>
      <c r="E519" s="51">
        <v>-0.64488524836021632</v>
      </c>
      <c r="F519" s="54">
        <v>-1.6281000000000001</v>
      </c>
      <c r="G519" s="52">
        <v>-1.8044709933643155</v>
      </c>
      <c r="H519" s="72"/>
      <c r="K519" s="44"/>
    </row>
    <row r="520" spans="1:11">
      <c r="A520" s="3">
        <f t="shared" si="4"/>
        <v>200605</v>
      </c>
      <c r="B520" s="50">
        <v>1.6624999999999999E-3</v>
      </c>
      <c r="C520" s="55">
        <v>0.36770000000000003</v>
      </c>
      <c r="D520" s="52">
        <v>-7.9485959067110983</v>
      </c>
      <c r="E520" s="51">
        <v>-4.8974820010803111</v>
      </c>
      <c r="F520" s="54">
        <v>-0.7036</v>
      </c>
      <c r="G520" s="52">
        <v>-6.3218766656558678</v>
      </c>
      <c r="H520" s="72"/>
      <c r="K520" s="44"/>
    </row>
    <row r="521" spans="1:11">
      <c r="A521" s="3">
        <f t="shared" si="4"/>
        <v>200606</v>
      </c>
      <c r="B521" s="50">
        <v>3.0151666666666664E-3</v>
      </c>
      <c r="C521" s="55">
        <v>-0.2893</v>
      </c>
      <c r="D521" s="52">
        <v>0.47841941980080183</v>
      </c>
      <c r="E521" s="51">
        <v>-0.78395247113085542</v>
      </c>
      <c r="F521" s="54">
        <v>1.5934999999999999</v>
      </c>
      <c r="G521" s="52">
        <v>2.8197206928697316</v>
      </c>
      <c r="H521" s="72"/>
      <c r="K521" s="44"/>
    </row>
    <row r="522" spans="1:11">
      <c r="A522" s="3">
        <f t="shared" si="4"/>
        <v>200607</v>
      </c>
      <c r="B522" s="50">
        <v>1.2883333333333332E-2</v>
      </c>
      <c r="C522" s="55">
        <v>8.5099999999999995E-2</v>
      </c>
      <c r="D522" s="52">
        <v>-0.93982416891916776</v>
      </c>
      <c r="E522" s="51">
        <v>0.75046698337368767</v>
      </c>
      <c r="F522" s="54">
        <v>1.3190999999999999</v>
      </c>
      <c r="G522" s="52">
        <v>0.43386157006692905</v>
      </c>
      <c r="H522" s="72"/>
      <c r="K522" s="44"/>
    </row>
    <row r="523" spans="1:11">
      <c r="A523" s="3">
        <f t="shared" si="4"/>
        <v>200608</v>
      </c>
      <c r="B523" s="50">
        <v>2.0797083333333334E-2</v>
      </c>
      <c r="C523" s="55">
        <v>1.6807000000000001</v>
      </c>
      <c r="D523" s="52">
        <v>3.9858044336537723</v>
      </c>
      <c r="E523" s="51">
        <v>2.3504486385175216</v>
      </c>
      <c r="F523" s="54">
        <v>4.0972999999999997</v>
      </c>
      <c r="G523" s="52">
        <v>4.5949600713105054</v>
      </c>
      <c r="H523" s="72"/>
      <c r="K523" s="44"/>
    </row>
    <row r="524" spans="1:11">
      <c r="A524" s="3">
        <f t="shared" si="4"/>
        <v>200609</v>
      </c>
      <c r="B524" s="50">
        <v>2.174166666666667E-2</v>
      </c>
      <c r="C524" s="55">
        <v>2.1499999999999998E-2</v>
      </c>
      <c r="D524" s="52">
        <v>-1.0228067499986837</v>
      </c>
      <c r="E524" s="51">
        <v>-1.8141803564176939</v>
      </c>
      <c r="F524" s="54">
        <v>0.74490000000000001</v>
      </c>
      <c r="G524" s="52">
        <v>2.7928754126277822</v>
      </c>
      <c r="H524" s="72"/>
      <c r="K524" s="44"/>
    </row>
    <row r="525" spans="1:11">
      <c r="A525" s="3">
        <f t="shared" si="4"/>
        <v>200610</v>
      </c>
      <c r="B525" s="50">
        <v>2.1162666666666666E-2</v>
      </c>
      <c r="C525" s="55">
        <v>-0.1346</v>
      </c>
      <c r="D525" s="52">
        <v>0.41600697064041459</v>
      </c>
      <c r="E525" s="51">
        <v>0.92013278414522226</v>
      </c>
      <c r="F525" s="54">
        <v>0.21360000000000001</v>
      </c>
      <c r="G525" s="52">
        <v>3.01163539798881</v>
      </c>
      <c r="H525" s="72"/>
      <c r="K525" s="44"/>
    </row>
    <row r="526" spans="1:11">
      <c r="A526" s="3">
        <f t="shared" si="4"/>
        <v>200611</v>
      </c>
      <c r="B526" s="50">
        <v>2.1416666666666667E-2</v>
      </c>
      <c r="C526" s="55">
        <v>0.3241</v>
      </c>
      <c r="D526" s="52">
        <v>-0.88623869714975489</v>
      </c>
      <c r="E526" s="51">
        <v>-1.5042233372576264</v>
      </c>
      <c r="F526" s="54">
        <v>1.3452999999999999</v>
      </c>
      <c r="G526" s="52">
        <v>-0.26448531021596722</v>
      </c>
      <c r="H526" s="72"/>
      <c r="K526" s="44"/>
    </row>
    <row r="527" spans="1:11">
      <c r="A527" s="3">
        <f t="shared" si="4"/>
        <v>200612</v>
      </c>
      <c r="B527" s="50">
        <v>2.1277749999999998E-2</v>
      </c>
      <c r="C527" s="55">
        <v>0.1056</v>
      </c>
      <c r="D527" s="52">
        <v>4.9213670286025524</v>
      </c>
      <c r="E527" s="51">
        <v>2.7494198993609276</v>
      </c>
      <c r="F527" s="54">
        <v>1.8875999999999999</v>
      </c>
      <c r="G527" s="52">
        <v>4.6780234277021382</v>
      </c>
      <c r="H527" s="72"/>
      <c r="K527" s="44"/>
    </row>
    <row r="528" spans="1:11">
      <c r="A528" s="3">
        <f t="shared" si="4"/>
        <v>200701</v>
      </c>
      <c r="B528" s="50">
        <v>2.226758333333333E-2</v>
      </c>
      <c r="C528" s="55">
        <v>0.13339999999999999</v>
      </c>
      <c r="D528" s="52">
        <v>2.4350657610216375</v>
      </c>
      <c r="E528" s="51">
        <v>2.5492081499434383</v>
      </c>
      <c r="F528" s="54">
        <v>0.60509999999999997</v>
      </c>
      <c r="G528" s="52">
        <v>3.7282863541726607</v>
      </c>
      <c r="H528" s="72"/>
      <c r="K528" s="44"/>
    </row>
    <row r="529" spans="1:11">
      <c r="A529" s="3">
        <f t="shared" si="4"/>
        <v>200702</v>
      </c>
      <c r="B529" s="50">
        <v>2.9763166666666663E-2</v>
      </c>
      <c r="C529" s="55">
        <v>0.32540000000000002</v>
      </c>
      <c r="D529" s="52">
        <v>1.8054845006481912</v>
      </c>
      <c r="E529" s="51">
        <v>1.7374842860312212</v>
      </c>
      <c r="F529" s="54">
        <v>-7.0800000000000002E-2</v>
      </c>
      <c r="G529" s="52">
        <v>-3.9164054881083765</v>
      </c>
      <c r="H529" s="72"/>
      <c r="K529" s="44"/>
    </row>
    <row r="530" spans="1:11">
      <c r="A530" s="3">
        <f t="shared" si="4"/>
        <v>200703</v>
      </c>
      <c r="B530" s="50">
        <v>4.2452416666666666E-2</v>
      </c>
      <c r="C530" s="55">
        <v>8.1799999999999998E-2</v>
      </c>
      <c r="D530" s="52">
        <v>-1.6705209644526264</v>
      </c>
      <c r="E530" s="51">
        <v>-0.23346484507877907</v>
      </c>
      <c r="F530" s="54">
        <v>-0.19750000000000001</v>
      </c>
      <c r="G530" s="52">
        <v>1.2493668016280379</v>
      </c>
      <c r="H530" s="72"/>
      <c r="K530" s="44"/>
    </row>
    <row r="531" spans="1:11">
      <c r="A531" s="3">
        <f t="shared" si="4"/>
        <v>200704</v>
      </c>
      <c r="B531" s="50">
        <v>4.2550000000000004E-2</v>
      </c>
      <c r="C531" s="55">
        <v>0.16089999999999999</v>
      </c>
      <c r="D531" s="52">
        <v>-0.73533060106578674</v>
      </c>
      <c r="E531" s="51">
        <v>7.868370897519128E-2</v>
      </c>
      <c r="F531" s="54">
        <v>2.7536</v>
      </c>
      <c r="G531" s="52">
        <v>4.9894922526483088</v>
      </c>
      <c r="H531" s="72"/>
      <c r="K531" s="44"/>
    </row>
    <row r="532" spans="1:11">
      <c r="A532" s="3">
        <f t="shared" si="4"/>
        <v>200705</v>
      </c>
      <c r="B532" s="50">
        <v>4.3376999999999999E-2</v>
      </c>
      <c r="C532" s="55">
        <v>-0.53610000000000002</v>
      </c>
      <c r="D532" s="52">
        <v>3.2175347395781317</v>
      </c>
      <c r="E532" s="51">
        <v>0.144722435763045</v>
      </c>
      <c r="F532" s="54">
        <v>0.35649999999999998</v>
      </c>
      <c r="G532" s="52">
        <v>4.8947120154096302</v>
      </c>
      <c r="H532" s="72"/>
      <c r="K532" s="44"/>
    </row>
    <row r="533" spans="1:11">
      <c r="A533" s="3">
        <f t="shared" si="4"/>
        <v>200706</v>
      </c>
      <c r="B533" s="50">
        <v>4.249208333333334E-2</v>
      </c>
      <c r="C533" s="55">
        <v>-0.50509999999999999</v>
      </c>
      <c r="D533" s="52">
        <v>1.1356097183010005</v>
      </c>
      <c r="E533" s="51">
        <v>0.92378014207079584</v>
      </c>
      <c r="F533" s="54">
        <v>1.1580999999999999</v>
      </c>
      <c r="G533" s="52">
        <v>0.16263021521114585</v>
      </c>
      <c r="H533" s="72"/>
      <c r="K533" s="44"/>
    </row>
    <row r="534" spans="1:11">
      <c r="A534" s="3">
        <f t="shared" si="4"/>
        <v>200707</v>
      </c>
      <c r="B534" s="50">
        <v>4.1599166666666666E-2</v>
      </c>
      <c r="C534" s="55">
        <v>0.56000000000000005</v>
      </c>
      <c r="D534" s="52">
        <v>-3.8679959012076104</v>
      </c>
      <c r="E534" s="51">
        <v>0.19433000086432894</v>
      </c>
      <c r="F534" s="54">
        <v>-1.833</v>
      </c>
      <c r="G534" s="52">
        <v>-6.5679641218528095</v>
      </c>
      <c r="H534" s="72"/>
      <c r="K534" s="44"/>
    </row>
    <row r="535" spans="1:11">
      <c r="A535" s="3">
        <f t="shared" si="4"/>
        <v>200708</v>
      </c>
      <c r="B535" s="50">
        <v>4.0409416666666663E-2</v>
      </c>
      <c r="C535" s="55">
        <v>1.0862000000000001</v>
      </c>
      <c r="D535" s="52">
        <v>-5.7261261979239304</v>
      </c>
      <c r="E535" s="51">
        <v>-3.9418917112011176</v>
      </c>
      <c r="F535" s="54">
        <v>-1.7850999999999999</v>
      </c>
      <c r="G535" s="52">
        <v>-1.9223716586606265</v>
      </c>
      <c r="H535" s="72"/>
      <c r="K535" s="44"/>
    </row>
    <row r="536" spans="1:11">
      <c r="A536" s="3">
        <f t="shared" si="4"/>
        <v>200709</v>
      </c>
      <c r="B536" s="50">
        <v>4.2513916666666672E-2</v>
      </c>
      <c r="C536" s="55">
        <v>-3.6700000000000003E-2</v>
      </c>
      <c r="D536" s="52">
        <v>1.0445505843565739</v>
      </c>
      <c r="E536" s="51">
        <v>2.0894700289771917</v>
      </c>
      <c r="F536" s="54">
        <v>1.7008000000000001</v>
      </c>
      <c r="G536" s="52">
        <v>2.2173984593625962</v>
      </c>
      <c r="H536" s="72"/>
      <c r="K536" s="44"/>
    </row>
    <row r="537" spans="1:11">
      <c r="A537" s="3">
        <f t="shared" si="4"/>
        <v>200710</v>
      </c>
      <c r="B537" s="50">
        <v>4.2166666666666665E-2</v>
      </c>
      <c r="C537" s="55">
        <v>0.47410000000000002</v>
      </c>
      <c r="D537" s="52">
        <v>0.23425449031346801</v>
      </c>
      <c r="E537" s="51">
        <v>1.1281800161859756</v>
      </c>
      <c r="F537" s="54">
        <v>2.0335999999999999</v>
      </c>
      <c r="G537" s="52">
        <v>1.8741562900822295</v>
      </c>
      <c r="H537" s="72"/>
      <c r="K537" s="44"/>
    </row>
    <row r="538" spans="1:11">
      <c r="A538" s="3">
        <f t="shared" si="4"/>
        <v>200711</v>
      </c>
      <c r="B538" s="50">
        <v>4.1674583333333327E-2</v>
      </c>
      <c r="C538" s="55">
        <v>0.68959999999999999</v>
      </c>
      <c r="D538" s="52">
        <v>-5.440469918046043</v>
      </c>
      <c r="E538" s="51">
        <v>-1.8583086752483213</v>
      </c>
      <c r="F538" s="54">
        <v>-2.0388000000000002</v>
      </c>
      <c r="G538" s="52">
        <v>-8.0662931056581506</v>
      </c>
      <c r="H538" s="72"/>
      <c r="K538" s="44"/>
    </row>
    <row r="539" spans="1:11">
      <c r="A539" s="3">
        <f t="shared" si="4"/>
        <v>200712</v>
      </c>
      <c r="B539" s="50">
        <v>4.1385999999999999E-2</v>
      </c>
      <c r="C539" s="55">
        <v>0.1855</v>
      </c>
      <c r="D539" s="52">
        <v>-3.6118589460676143</v>
      </c>
      <c r="E539" s="51">
        <v>-0.12777919754664024</v>
      </c>
      <c r="F539" s="54">
        <v>0.40679999999999999</v>
      </c>
      <c r="G539" s="52">
        <v>1.9184994037019676</v>
      </c>
      <c r="H539" s="72"/>
      <c r="K539" s="44"/>
    </row>
    <row r="540" spans="1:11">
      <c r="A540" s="3">
        <f t="shared" si="4"/>
        <v>200801</v>
      </c>
      <c r="B540" s="50">
        <v>4.1859666666666663E-2</v>
      </c>
      <c r="C540" s="55">
        <v>0.46739999999999998</v>
      </c>
      <c r="D540" s="52">
        <v>-8.7627420342611284</v>
      </c>
      <c r="E540" s="51">
        <v>-5.5197283177829899</v>
      </c>
      <c r="F540" s="54">
        <v>-2.3628999999999998</v>
      </c>
      <c r="G540" s="52">
        <v>-13.644133070842035</v>
      </c>
      <c r="H540" s="72"/>
      <c r="K540" s="44"/>
    </row>
    <row r="541" spans="1:11">
      <c r="A541" s="3">
        <f t="shared" si="4"/>
        <v>200802</v>
      </c>
      <c r="B541" s="50">
        <v>4.1970833333333339E-2</v>
      </c>
      <c r="C541" s="55">
        <v>0.50219999999999998</v>
      </c>
      <c r="D541" s="52">
        <v>-1.6109706600086482</v>
      </c>
      <c r="E541" s="51">
        <v>0.27756643277820903</v>
      </c>
      <c r="F541" s="54">
        <v>-0.47110000000000002</v>
      </c>
      <c r="G541" s="52">
        <v>-4.0202736101514258</v>
      </c>
      <c r="H541" s="72"/>
      <c r="K541" s="44"/>
    </row>
    <row r="542" spans="1:11">
      <c r="A542" s="3">
        <f t="shared" si="4"/>
        <v>200803</v>
      </c>
      <c r="B542" s="50">
        <v>4.2545833333333331E-2</v>
      </c>
      <c r="C542" s="55">
        <v>0.39679999999999999</v>
      </c>
      <c r="D542" s="52">
        <v>-7.5485051549678435</v>
      </c>
      <c r="E542" s="51">
        <v>-4.7094712421882123</v>
      </c>
      <c r="F542" s="54">
        <v>-2.6471</v>
      </c>
      <c r="G542" s="52">
        <v>-6.3398140452988532</v>
      </c>
      <c r="H542" s="72"/>
      <c r="K542" s="44"/>
    </row>
    <row r="543" spans="1:11">
      <c r="A543" s="3">
        <f t="shared" si="4"/>
        <v>200804</v>
      </c>
      <c r="B543" s="50">
        <v>4.2178583333333332E-2</v>
      </c>
      <c r="C543" s="55">
        <v>-1.6153</v>
      </c>
      <c r="D543" s="52">
        <v>12.011724137931035</v>
      </c>
      <c r="E543" s="51">
        <v>1.4728698680970487</v>
      </c>
      <c r="F543" s="54">
        <v>3.6177999999999999</v>
      </c>
      <c r="G543" s="52">
        <v>10.114486515714805</v>
      </c>
      <c r="H543" s="72"/>
      <c r="K543" s="44"/>
    </row>
    <row r="544" spans="1:11">
      <c r="A544" s="3">
        <f t="shared" si="4"/>
        <v>200805</v>
      </c>
      <c r="B544" s="50">
        <v>4.2041666666666665E-2</v>
      </c>
      <c r="C544" s="55">
        <v>-0.78480000000000005</v>
      </c>
      <c r="D544" s="52">
        <v>3.6467857428717387</v>
      </c>
      <c r="E544" s="51">
        <v>1.8470589944830307</v>
      </c>
      <c r="F544" s="54">
        <v>-7.22E-2</v>
      </c>
      <c r="G544" s="52">
        <v>2.2880113559557103</v>
      </c>
      <c r="H544" s="72"/>
      <c r="K544" s="44"/>
    </row>
    <row r="545" spans="1:11">
      <c r="A545" s="3">
        <f t="shared" si="4"/>
        <v>200806</v>
      </c>
      <c r="B545" s="50">
        <v>4.2456333333333339E-2</v>
      </c>
      <c r="C545" s="55">
        <v>1.0681</v>
      </c>
      <c r="D545" s="52">
        <v>-6.1963882618510269</v>
      </c>
      <c r="E545" s="51">
        <v>-2.5450100903134487</v>
      </c>
      <c r="F545" s="54">
        <v>0.61009999999999998</v>
      </c>
      <c r="G545" s="52">
        <v>-8.6773893923218886</v>
      </c>
      <c r="H545" s="72"/>
      <c r="K545" s="44"/>
    </row>
    <row r="546" spans="1:11">
      <c r="A546" s="3">
        <f t="shared" si="4"/>
        <v>200807</v>
      </c>
      <c r="B546" s="50">
        <v>4.1905333333333329E-2</v>
      </c>
      <c r="C546" s="55">
        <v>0.33260000000000001</v>
      </c>
      <c r="D546" s="52">
        <v>-1.2443875903209944</v>
      </c>
      <c r="E546" s="51">
        <v>-2.0375795649932082</v>
      </c>
      <c r="F546" s="54">
        <v>2.4253</v>
      </c>
      <c r="G546" s="52">
        <v>0.66649529044322531</v>
      </c>
      <c r="H546" s="72"/>
      <c r="K546" s="44"/>
    </row>
    <row r="547" spans="1:11">
      <c r="A547" s="3">
        <f t="shared" si="4"/>
        <v>200808</v>
      </c>
      <c r="B547" s="50">
        <v>4.1995999999999999E-2</v>
      </c>
      <c r="C547" s="55">
        <v>0.9345</v>
      </c>
      <c r="D547" s="52">
        <v>-3.7327502180269811</v>
      </c>
      <c r="E547" s="51">
        <v>-1.3456809188622687</v>
      </c>
      <c r="F547" s="54">
        <v>-1.5670999999999999</v>
      </c>
      <c r="G547" s="52">
        <v>2.1129690421411329</v>
      </c>
      <c r="H547" s="72"/>
      <c r="K547" s="44"/>
    </row>
    <row r="548" spans="1:11">
      <c r="A548" s="3">
        <f t="shared" si="4"/>
        <v>200809</v>
      </c>
      <c r="B548" s="50">
        <v>4.1254166666666668E-2</v>
      </c>
      <c r="C548" s="55">
        <v>-0.25729999999999997</v>
      </c>
      <c r="D548" s="52">
        <v>-12.633640414859816</v>
      </c>
      <c r="E548" s="51">
        <v>-5.8759272132350766</v>
      </c>
      <c r="F548" s="54">
        <v>-4.7888999999999999</v>
      </c>
      <c r="G548" s="52">
        <v>-13.948377577960258</v>
      </c>
      <c r="H548" s="72"/>
      <c r="K548" s="44"/>
    </row>
    <row r="549" spans="1:11">
      <c r="A549" s="3">
        <f t="shared" si="4"/>
        <v>200810</v>
      </c>
      <c r="B549" s="50">
        <v>4.0575750000000001E-2</v>
      </c>
      <c r="C549" s="55">
        <v>0.51739999999999997</v>
      </c>
      <c r="D549" s="52">
        <v>-20.255876544904183</v>
      </c>
      <c r="E549" s="51">
        <v>-3.6977230337852163</v>
      </c>
      <c r="F549" s="54">
        <v>-12.6111</v>
      </c>
      <c r="G549" s="52">
        <v>-22.05703223522746</v>
      </c>
      <c r="H549" s="72"/>
      <c r="K549" s="44"/>
    </row>
    <row r="550" spans="1:11">
      <c r="A550" s="3">
        <f t="shared" si="4"/>
        <v>200811</v>
      </c>
      <c r="B550" s="50">
        <v>2.5120333333333331E-2</v>
      </c>
      <c r="C550" s="55">
        <v>0.33679999999999999</v>
      </c>
      <c r="D550" s="52">
        <v>-3.7192848264652523</v>
      </c>
      <c r="E550" s="51">
        <v>2.1114847613229459</v>
      </c>
      <c r="F550" s="54">
        <v>0.32179999999999997</v>
      </c>
      <c r="G550" s="52">
        <v>-8.1224280656202694</v>
      </c>
      <c r="H550" s="72"/>
      <c r="K550" s="44"/>
    </row>
    <row r="551" spans="1:11">
      <c r="A551" s="3">
        <f t="shared" si="4"/>
        <v>200812</v>
      </c>
      <c r="B551" s="50">
        <v>1.7583333333333333E-2</v>
      </c>
      <c r="C551" s="55">
        <v>1.7974000000000001</v>
      </c>
      <c r="D551" s="52">
        <v>3.0317775571002903</v>
      </c>
      <c r="E551" s="51">
        <v>-0.96398994729970378</v>
      </c>
      <c r="F551" s="54">
        <v>1.0727</v>
      </c>
      <c r="G551" s="52">
        <v>-4.6737082686912679</v>
      </c>
      <c r="H551" s="72"/>
      <c r="K551" s="44"/>
    </row>
    <row r="552" spans="1:11">
      <c r="A552" s="3">
        <f t="shared" ref="A552:A568" si="5">+A540+100</f>
        <v>200901</v>
      </c>
      <c r="B552" s="50">
        <v>1.0013166666666667E-2</v>
      </c>
      <c r="C552" s="55">
        <v>-0.60089999999999999</v>
      </c>
      <c r="D552" s="52">
        <v>-7.5824313513826009</v>
      </c>
      <c r="E552" s="51">
        <v>-1.8156411758333268</v>
      </c>
      <c r="F552" s="54">
        <v>-5.1848999999999998</v>
      </c>
      <c r="G552" s="52">
        <v>-7.8846099214798908</v>
      </c>
      <c r="H552" s="72"/>
      <c r="K552" s="44"/>
    </row>
    <row r="553" spans="1:11">
      <c r="A553" s="3">
        <f t="shared" si="5"/>
        <v>200902</v>
      </c>
      <c r="B553" s="50">
        <v>9.2324166666666665E-3</v>
      </c>
      <c r="C553" s="55">
        <v>0.2475</v>
      </c>
      <c r="D553" s="52">
        <v>-4.657614250255504</v>
      </c>
      <c r="E553" s="51">
        <v>-2.8013158460706844</v>
      </c>
      <c r="F553" s="54">
        <v>8.6120999999999999</v>
      </c>
      <c r="G553" s="52">
        <v>-1.3474892299278451</v>
      </c>
      <c r="H553" s="72"/>
      <c r="K553" s="44"/>
    </row>
    <row r="554" spans="1:11">
      <c r="A554" s="3">
        <f t="shared" si="5"/>
        <v>200903</v>
      </c>
      <c r="B554" s="50">
        <v>8.3333333333333332E-3</v>
      </c>
      <c r="C554" s="55">
        <v>-0.30880000000000002</v>
      </c>
      <c r="D554" s="52">
        <v>3.4478232334281378</v>
      </c>
      <c r="E554" s="51">
        <v>3.6637972501317728</v>
      </c>
      <c r="F554" s="54">
        <v>4.1574</v>
      </c>
      <c r="G554" s="52">
        <v>7.0733296725937977</v>
      </c>
      <c r="H554" s="72"/>
      <c r="K554" s="44"/>
    </row>
    <row r="555" spans="1:11">
      <c r="A555" s="3">
        <f t="shared" si="5"/>
        <v>200904</v>
      </c>
      <c r="B555" s="50">
        <v>8.6389166666666663E-3</v>
      </c>
      <c r="C555" s="55">
        <v>-0.27829999999999999</v>
      </c>
      <c r="D555" s="52">
        <v>8.2910375163896433</v>
      </c>
      <c r="E555" s="51">
        <v>2.5895734034181217</v>
      </c>
      <c r="F555" s="54">
        <v>3.0499999999999999E-2</v>
      </c>
      <c r="G555" s="52">
        <v>9.4188855231621247</v>
      </c>
      <c r="H555" s="72"/>
      <c r="K555" s="44"/>
    </row>
    <row r="556" spans="1:11">
      <c r="A556" s="3">
        <f t="shared" si="5"/>
        <v>200905</v>
      </c>
      <c r="B556" s="50">
        <v>8.5046666666666656E-3</v>
      </c>
      <c r="C556" s="55">
        <v>-0.27010000000000001</v>
      </c>
      <c r="D556" s="52">
        <v>7.1826818860886821</v>
      </c>
      <c r="E556" s="51">
        <v>4.2277575950558033</v>
      </c>
      <c r="F556" s="54">
        <v>0.2606</v>
      </c>
      <c r="G556" s="52">
        <v>3.6730528520600991</v>
      </c>
      <c r="H556" s="72"/>
      <c r="K556" s="44"/>
    </row>
    <row r="557" spans="1:11">
      <c r="A557" s="3">
        <f t="shared" si="5"/>
        <v>200906</v>
      </c>
      <c r="B557" s="50">
        <v>8.6629166666666677E-3</v>
      </c>
      <c r="C557" s="55">
        <v>0.88759999999999994</v>
      </c>
      <c r="D557" s="52">
        <v>3.4527052264300417</v>
      </c>
      <c r="E557" s="51">
        <v>-0.1671596400599884</v>
      </c>
      <c r="F557" s="54">
        <v>1.5845</v>
      </c>
      <c r="G557" s="52">
        <v>-1.5093593659606497</v>
      </c>
      <c r="H557" s="72"/>
      <c r="K557" s="44"/>
    </row>
    <row r="558" spans="1:11">
      <c r="A558" s="3">
        <f t="shared" si="5"/>
        <v>200907</v>
      </c>
      <c r="B558" s="50">
        <v>8.469666666666667E-3</v>
      </c>
      <c r="C558" s="55">
        <v>-0.19589999999999999</v>
      </c>
      <c r="D558" s="52">
        <v>2.2094241759790245</v>
      </c>
      <c r="E558" s="51">
        <v>2.9744424333154162</v>
      </c>
      <c r="F558" s="54">
        <v>0.74970000000000003</v>
      </c>
      <c r="G558" s="52">
        <v>7.9778909640922047</v>
      </c>
      <c r="H558" s="72"/>
      <c r="K558" s="44"/>
    </row>
    <row r="559" spans="1:11">
      <c r="A559" s="3">
        <f t="shared" si="5"/>
        <v>200908</v>
      </c>
      <c r="B559" s="50">
        <v>8.8055833333333337E-3</v>
      </c>
      <c r="C559" s="55">
        <v>0.63190000000000002</v>
      </c>
      <c r="D559" s="52">
        <v>1.6516180170244921</v>
      </c>
      <c r="E559" s="51">
        <v>3.0649736593272969</v>
      </c>
      <c r="F559" s="54">
        <v>-1.1591</v>
      </c>
      <c r="G559" s="52">
        <v>0.71926088970504232</v>
      </c>
      <c r="H559" s="72"/>
      <c r="K559" s="44"/>
    </row>
    <row r="560" spans="1:11">
      <c r="A560" s="3">
        <f t="shared" si="5"/>
        <v>200909</v>
      </c>
      <c r="B560" s="50">
        <v>8.5395000000000002E-3</v>
      </c>
      <c r="C560" s="55">
        <v>0.29289999999999999</v>
      </c>
      <c r="D560" s="52">
        <v>-5.1006483875068671</v>
      </c>
      <c r="E560" s="51">
        <v>-2.749380725828654</v>
      </c>
      <c r="F560" s="54">
        <v>-1.9569000000000001</v>
      </c>
      <c r="G560" s="52">
        <v>0.58443076391609949</v>
      </c>
      <c r="H560" s="72"/>
      <c r="K560" s="44"/>
    </row>
    <row r="561" spans="1:11">
      <c r="A561" s="3">
        <f t="shared" si="5"/>
        <v>200910</v>
      </c>
      <c r="B561" s="50">
        <v>8.8452500000000007E-3</v>
      </c>
      <c r="C561" s="55">
        <v>-0.45279999999999998</v>
      </c>
      <c r="D561" s="52">
        <v>-1.6638831084158867</v>
      </c>
      <c r="E561" s="51">
        <v>0.51245767423055977</v>
      </c>
      <c r="F561" s="54">
        <v>1.9704999999999999</v>
      </c>
      <c r="G561" s="52">
        <v>-0.93359843483494798</v>
      </c>
      <c r="H561" s="72"/>
      <c r="K561" s="44"/>
    </row>
    <row r="562" spans="1:11">
      <c r="A562" s="3">
        <f t="shared" si="5"/>
        <v>200911</v>
      </c>
      <c r="B562" s="50">
        <v>8.7719166666666657E-3</v>
      </c>
      <c r="C562" s="55">
        <v>0.84699999999999998</v>
      </c>
      <c r="D562" s="52">
        <v>-6.1124028191527957</v>
      </c>
      <c r="E562" s="51">
        <v>-0.56817039078057574</v>
      </c>
      <c r="F562" s="54">
        <v>-3.0777000000000001</v>
      </c>
      <c r="G562" s="52">
        <v>-1.7889087399925896</v>
      </c>
      <c r="H562" s="72"/>
      <c r="K562" s="44"/>
    </row>
    <row r="563" spans="1:11">
      <c r="A563" s="3">
        <f t="shared" si="5"/>
        <v>200912</v>
      </c>
      <c r="B563" s="50">
        <v>8.4285833333333331E-3</v>
      </c>
      <c r="C563" s="55">
        <v>0.10059999999999999</v>
      </c>
      <c r="D563" s="52">
        <v>8.0155551686110549</v>
      </c>
      <c r="E563" s="51">
        <v>2.5051326395420626</v>
      </c>
      <c r="F563" s="54">
        <v>4.6231999999999998</v>
      </c>
      <c r="G563" s="52">
        <v>10.191854229657427</v>
      </c>
      <c r="H563" s="72"/>
      <c r="K563" s="44"/>
    </row>
    <row r="564" spans="1:11">
      <c r="A564" s="3">
        <f t="shared" si="5"/>
        <v>201001</v>
      </c>
      <c r="B564" s="50">
        <v>8.0306666666666669E-3</v>
      </c>
      <c r="C564" s="55">
        <v>-2.5499999999999998E-2</v>
      </c>
      <c r="D564" s="52">
        <v>-0.71287838079883148</v>
      </c>
      <c r="E564" s="51">
        <v>2.0915142306503265</v>
      </c>
      <c r="F564" s="54">
        <v>-2.9060999999999999</v>
      </c>
      <c r="G564" s="52">
        <v>-6.0028123489148548</v>
      </c>
      <c r="H564" s="72"/>
      <c r="K564" s="44"/>
    </row>
    <row r="565" spans="1:11">
      <c r="A565" s="3">
        <f t="shared" si="5"/>
        <v>201002</v>
      </c>
      <c r="B565" s="50">
        <v>8.390333333333333E-3</v>
      </c>
      <c r="C565" s="55">
        <v>9.8299999999999998E-2</v>
      </c>
      <c r="D565" s="52">
        <v>-0.74235098859865012</v>
      </c>
      <c r="E565" s="51">
        <v>-0.2148691376080536</v>
      </c>
      <c r="F565" s="54">
        <v>-2.3483000000000001</v>
      </c>
      <c r="G565" s="52">
        <v>1.1296884198169543</v>
      </c>
      <c r="H565" s="72"/>
      <c r="K565" s="44"/>
    </row>
    <row r="566" spans="1:11">
      <c r="A566" s="3">
        <f t="shared" si="5"/>
        <v>201003</v>
      </c>
      <c r="B566" s="50">
        <v>8.1098333333333335E-3</v>
      </c>
      <c r="C566" s="55">
        <v>-0.20749999999999999</v>
      </c>
      <c r="D566" s="52">
        <v>10.408847611344862</v>
      </c>
      <c r="E566" s="51">
        <v>4.1737892427712975</v>
      </c>
      <c r="F566" s="54">
        <v>5.0247000000000002</v>
      </c>
      <c r="G566" s="52">
        <v>10.55249736650994</v>
      </c>
      <c r="H566" s="72"/>
      <c r="K566" s="44"/>
    </row>
    <row r="567" spans="1:11">
      <c r="A567" s="3">
        <f t="shared" si="5"/>
        <v>201004</v>
      </c>
      <c r="B567" s="50">
        <v>7.7380833333333329E-3</v>
      </c>
      <c r="C567" s="55">
        <v>0.84730000000000005</v>
      </c>
      <c r="D567" s="52">
        <v>0.8420099592575836</v>
      </c>
      <c r="E567" s="51">
        <v>2.4476033754489812</v>
      </c>
      <c r="F567" s="54">
        <v>0.43530000000000002</v>
      </c>
      <c r="G567" s="52">
        <v>1.0170482290259075</v>
      </c>
      <c r="H567" s="72"/>
      <c r="K567" s="44"/>
    </row>
    <row r="568" spans="1:11">
      <c r="A568" s="3">
        <f t="shared" si="5"/>
        <v>201005</v>
      </c>
      <c r="B568" s="50">
        <v>7.5648333333333331E-3</v>
      </c>
      <c r="C568" s="55">
        <v>0.28489999999999999</v>
      </c>
      <c r="D568" s="52">
        <v>-10.793516054783792</v>
      </c>
      <c r="E568" s="51">
        <v>-5.2087083044700115</v>
      </c>
      <c r="F568" s="54">
        <v>-5.4945000000000004</v>
      </c>
      <c r="G568" s="52">
        <v>-10.167987304319182</v>
      </c>
      <c r="H568" s="72"/>
      <c r="K568" s="44"/>
    </row>
    <row r="569" spans="1:11">
      <c r="B569" s="50"/>
      <c r="C569" s="51"/>
      <c r="D569" s="52"/>
      <c r="E569" s="51"/>
      <c r="F569" s="51"/>
      <c r="G569" s="52"/>
      <c r="K569" s="44"/>
    </row>
    <row r="570" spans="1:11">
      <c r="B570" s="6"/>
    </row>
    <row r="571" spans="1:11">
      <c r="B571" s="6"/>
    </row>
    <row r="572" spans="1:11">
      <c r="B572" s="6"/>
    </row>
    <row r="573" spans="1:11">
      <c r="B573" s="6"/>
    </row>
    <row r="574" spans="1:11">
      <c r="B574" s="6"/>
    </row>
    <row r="575" spans="1:11">
      <c r="B575" s="6"/>
    </row>
    <row r="576" spans="1:11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</sheetData>
  <phoneticPr fontId="5"/>
  <pageMargins left="0.78700000000000003" right="0.78700000000000003" top="0.98399999999999999" bottom="0.98399999999999999" header="0.51200000000000001" footer="0.5120000000000000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U608"/>
  <sheetViews>
    <sheetView topLeftCell="F1" zoomScaleNormal="100" workbookViewId="0">
      <pane ySplit="1995" activePane="bottomLeft"/>
      <selection activeCell="H1" sqref="H1:H1048576"/>
      <selection pane="bottomLeft" activeCell="N49" sqref="N49"/>
    </sheetView>
  </sheetViews>
  <sheetFormatPr defaultRowHeight="13.5"/>
  <cols>
    <col min="1" max="1" width="10.875" style="3" customWidth="1"/>
    <col min="2" max="3" width="9" style="3"/>
    <col min="4" max="4" width="9.5" style="3" bestFit="1" customWidth="1"/>
    <col min="5" max="10" width="9" style="3"/>
    <col min="11" max="11" width="12.375" style="3" customWidth="1"/>
    <col min="12" max="13" width="9" style="3"/>
    <col min="14" max="14" width="12" style="3" bestFit="1" customWidth="1"/>
    <col min="15" max="16384" width="9" style="3"/>
  </cols>
  <sheetData>
    <row r="2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48" t="s">
        <v>26</v>
      </c>
    </row>
    <row r="3" spans="1:18">
      <c r="A3" s="2"/>
      <c r="H3" s="56"/>
    </row>
    <row r="4" spans="1:18">
      <c r="A4" s="2"/>
      <c r="J4" s="17"/>
      <c r="K4" s="18" t="s">
        <v>15</v>
      </c>
      <c r="N4" s="2"/>
      <c r="O4" s="38" t="s">
        <v>19</v>
      </c>
      <c r="P4" s="38"/>
      <c r="Q4" s="38"/>
      <c r="R4" s="38"/>
    </row>
    <row r="5" spans="1:18">
      <c r="A5" s="2" t="s">
        <v>7</v>
      </c>
      <c r="B5" s="5">
        <f t="shared" ref="B5:H5" si="0">STDEV(B25:B422)</f>
        <v>0.2363496670619763</v>
      </c>
      <c r="C5" s="5">
        <f t="shared" si="0"/>
        <v>1.0068312592470492</v>
      </c>
      <c r="D5" s="5">
        <f t="shared" si="0"/>
        <v>5.0125558485918997</v>
      </c>
      <c r="E5" s="5">
        <f t="shared" si="0"/>
        <v>2.8194747922822327</v>
      </c>
      <c r="F5" s="5">
        <f t="shared" si="0"/>
        <v>2.6022252267934447</v>
      </c>
      <c r="G5" s="5">
        <f t="shared" si="0"/>
        <v>4.6572896670762312</v>
      </c>
      <c r="H5" s="5">
        <f t="shared" si="0"/>
        <v>2.3881080365042759</v>
      </c>
      <c r="J5" s="13"/>
      <c r="K5" s="2" t="s">
        <v>9</v>
      </c>
      <c r="L5" s="13">
        <v>0.8</v>
      </c>
      <c r="N5" s="2" t="s">
        <v>9</v>
      </c>
      <c r="O5" s="38">
        <v>0.5</v>
      </c>
      <c r="P5" s="38">
        <v>0.6</v>
      </c>
      <c r="Q5" s="38">
        <v>0.7</v>
      </c>
      <c r="R5" s="38">
        <v>0.8</v>
      </c>
    </row>
    <row r="6" spans="1:18">
      <c r="A6" s="2" t="s">
        <v>11</v>
      </c>
      <c r="B6" s="42">
        <f t="shared" ref="B6:H6" si="1">AVERAGE(B25:B422)</f>
        <v>0.48830626779732006</v>
      </c>
      <c r="C6" s="42">
        <f t="shared" si="1"/>
        <v>0.64660611988660976</v>
      </c>
      <c r="D6" s="42">
        <f t="shared" si="1"/>
        <v>0.79503140518669724</v>
      </c>
      <c r="E6" s="42">
        <f t="shared" si="1"/>
        <v>0.760110308692173</v>
      </c>
      <c r="F6" s="42">
        <f t="shared" si="1"/>
        <v>0.43509652409272281</v>
      </c>
      <c r="G6" s="42">
        <f t="shared" si="1"/>
        <v>0.77959740170670266</v>
      </c>
      <c r="H6" s="42">
        <f t="shared" si="1"/>
        <v>0.75324197855210717</v>
      </c>
      <c r="I6" s="57"/>
      <c r="J6" s="13"/>
      <c r="K6" s="2" t="s">
        <v>11</v>
      </c>
      <c r="L6" s="43">
        <f t="array" ref="L6">MMULT(B6:G6,L9:L14)</f>
        <v>0.80000000959666795</v>
      </c>
      <c r="N6" s="2" t="s">
        <v>11</v>
      </c>
      <c r="O6" s="3">
        <v>0.49999901742211333</v>
      </c>
      <c r="P6" s="3">
        <v>0.59999998866979942</v>
      </c>
      <c r="Q6" s="3">
        <v>0.70000000020631692</v>
      </c>
      <c r="R6" s="3">
        <v>0.79503155361198263</v>
      </c>
    </row>
    <row r="7" spans="1:18">
      <c r="A7" s="2" t="s">
        <v>18</v>
      </c>
      <c r="B7" s="15">
        <f t="shared" ref="B7:H7" si="2">+B6*12</f>
        <v>5.8596752135678409</v>
      </c>
      <c r="C7" s="15">
        <f t="shared" si="2"/>
        <v>7.7592734386393172</v>
      </c>
      <c r="D7" s="15">
        <f t="shared" si="2"/>
        <v>9.5403768622403664</v>
      </c>
      <c r="E7" s="15">
        <f t="shared" si="2"/>
        <v>9.1213237043060751</v>
      </c>
      <c r="F7" s="15">
        <f t="shared" si="2"/>
        <v>5.2211582891126742</v>
      </c>
      <c r="G7" s="15">
        <f t="shared" si="2"/>
        <v>9.3551688204804329</v>
      </c>
      <c r="H7" s="15">
        <f t="shared" si="2"/>
        <v>9.038903742625287</v>
      </c>
      <c r="K7" s="2" t="s">
        <v>10</v>
      </c>
      <c r="L7" s="43">
        <f t="array" ref="L7">MMULT(MMULT(TRANSPOSE(L9:L14),B8:G13),L9:L14)</f>
        <v>25.376863429504247</v>
      </c>
      <c r="N7" s="2" t="s">
        <v>10</v>
      </c>
      <c r="O7" s="3">
        <v>5.4576826106043336E-2</v>
      </c>
      <c r="P7" s="3">
        <v>0.43014261751345029</v>
      </c>
      <c r="Q7" s="3">
        <v>2.0331213651228666</v>
      </c>
      <c r="R7" s="3">
        <v>25.062634714583581</v>
      </c>
    </row>
    <row r="8" spans="1:18">
      <c r="A8" s="2" t="s">
        <v>8</v>
      </c>
      <c r="B8" s="58">
        <v>5.5720810434075153E-2</v>
      </c>
      <c r="C8" s="58">
        <v>2.7224940205060739E-2</v>
      </c>
      <c r="D8" s="58">
        <v>-2.3964967241844166E-2</v>
      </c>
      <c r="E8" s="58">
        <v>-6.0652418051732509E-3</v>
      </c>
      <c r="F8" s="58">
        <v>-1.9110549337838924E-2</v>
      </c>
      <c r="G8" s="58">
        <v>-0.10667867895504551</v>
      </c>
      <c r="K8" s="2" t="s">
        <v>7</v>
      </c>
      <c r="L8" s="44">
        <f>+L7^0.5</f>
        <v>5.0375453774139096</v>
      </c>
      <c r="N8" s="2" t="s">
        <v>7</v>
      </c>
      <c r="O8" s="3">
        <v>0.23361683609287096</v>
      </c>
      <c r="P8" s="3">
        <v>0.65585258824941017</v>
      </c>
      <c r="Q8" s="3">
        <v>1.4258756485482409</v>
      </c>
      <c r="R8" s="3">
        <v>5.0062595532576593</v>
      </c>
    </row>
    <row r="9" spans="1:18">
      <c r="A9" s="2"/>
      <c r="B9" s="58">
        <v>2.7224940205060739E-2</v>
      </c>
      <c r="C9" s="58">
        <v>1.011162176595499</v>
      </c>
      <c r="D9" s="58">
        <v>0.80291391107577093</v>
      </c>
      <c r="E9" s="58">
        <v>0.90570246969434587</v>
      </c>
      <c r="F9" s="58">
        <v>-0.27358821851073389</v>
      </c>
      <c r="G9" s="58">
        <v>-2.9716168156785714E-2</v>
      </c>
      <c r="K9" s="4" t="s">
        <v>1</v>
      </c>
      <c r="L9" s="47">
        <v>0</v>
      </c>
      <c r="N9" s="4" t="s">
        <v>1</v>
      </c>
      <c r="O9" s="3">
        <v>0.93318475392217348</v>
      </c>
      <c r="P9" s="3">
        <v>0.36740607412547632</v>
      </c>
      <c r="Q9" s="3">
        <v>0</v>
      </c>
      <c r="R9" s="3">
        <v>0</v>
      </c>
    </row>
    <row r="10" spans="1:18">
      <c r="A10" s="2"/>
      <c r="B10" s="58">
        <v>-2.3964967241844166E-2</v>
      </c>
      <c r="C10" s="58">
        <v>0.80291391107577093</v>
      </c>
      <c r="D10" s="58">
        <v>25.062586195214536</v>
      </c>
      <c r="E10" s="58">
        <v>10.77077224767797</v>
      </c>
      <c r="F10" s="58">
        <v>-0.7033089427881446</v>
      </c>
      <c r="G10" s="58">
        <v>5.8984511301840348</v>
      </c>
      <c r="K10" s="4" t="s">
        <v>2</v>
      </c>
      <c r="L10" s="47">
        <v>0</v>
      </c>
      <c r="N10" s="4" t="s">
        <v>2</v>
      </c>
      <c r="O10" s="3">
        <v>5.1341314116319405E-2</v>
      </c>
      <c r="P10" s="3">
        <v>0.53862496296302043</v>
      </c>
      <c r="Q10" s="3">
        <v>0.55267284669763805</v>
      </c>
      <c r="R10" s="3">
        <v>-9.9999999999753064E-7</v>
      </c>
    </row>
    <row r="11" spans="1:18">
      <c r="A11" s="2"/>
      <c r="B11" s="58">
        <v>-6.0652418051732509E-3</v>
      </c>
      <c r="C11" s="58">
        <v>0.90570246969434587</v>
      </c>
      <c r="D11" s="58">
        <v>10.77077224767797</v>
      </c>
      <c r="E11" s="58">
        <v>7.9294645167146642</v>
      </c>
      <c r="F11" s="58">
        <v>-0.61954833226713824</v>
      </c>
      <c r="G11" s="58">
        <v>2.9496912586003385</v>
      </c>
      <c r="K11" s="4" t="s">
        <v>3</v>
      </c>
      <c r="L11" s="47">
        <v>1.0062505505756787</v>
      </c>
      <c r="N11" s="4" t="s">
        <v>3</v>
      </c>
      <c r="O11" s="3">
        <v>0</v>
      </c>
      <c r="P11" s="3">
        <v>0</v>
      </c>
      <c r="Q11" s="3">
        <v>0</v>
      </c>
      <c r="R11" s="3">
        <v>1.0000010000000001</v>
      </c>
    </row>
    <row r="12" spans="1:18">
      <c r="A12" s="2" t="s">
        <v>0</v>
      </c>
      <c r="B12" s="58">
        <v>-1.9110549337838924E-2</v>
      </c>
      <c r="C12" s="58">
        <v>-0.27358821851073389</v>
      </c>
      <c r="D12" s="58">
        <v>-0.7033089427881446</v>
      </c>
      <c r="E12" s="58">
        <v>-0.61954833226713824</v>
      </c>
      <c r="F12" s="58">
        <v>6.7545621205808972</v>
      </c>
      <c r="G12" s="58">
        <v>7.5280525203259439</v>
      </c>
      <c r="K12" s="4" t="s">
        <v>4</v>
      </c>
      <c r="L12" s="47">
        <v>0</v>
      </c>
      <c r="N12" s="4" t="s">
        <v>4</v>
      </c>
      <c r="O12" s="3">
        <v>4.9795878127325962E-3</v>
      </c>
      <c r="P12" s="3">
        <v>4.8395052426796946E-2</v>
      </c>
      <c r="Q12" s="3">
        <v>0.31293363787746653</v>
      </c>
      <c r="R12" s="3">
        <v>0</v>
      </c>
    </row>
    <row r="13" spans="1:18">
      <c r="A13" s="2"/>
      <c r="B13" s="58">
        <v>-0.10667867895504551</v>
      </c>
      <c r="C13" s="58">
        <v>-2.9716168156785714E-2</v>
      </c>
      <c r="D13" s="58">
        <v>5.8984511301840348</v>
      </c>
      <c r="E13" s="58">
        <v>2.9496912586003385</v>
      </c>
      <c r="F13" s="58">
        <v>7.5280525203259439</v>
      </c>
      <c r="G13" s="58">
        <v>21.635848683650369</v>
      </c>
      <c r="K13" s="4" t="s">
        <v>5</v>
      </c>
      <c r="L13" s="47">
        <v>0</v>
      </c>
      <c r="N13" s="4" t="s">
        <v>5</v>
      </c>
      <c r="O13" s="3">
        <v>2.4527576067971493E-3</v>
      </c>
      <c r="P13" s="3">
        <v>0</v>
      </c>
      <c r="Q13" s="3">
        <v>0</v>
      </c>
      <c r="R13" s="3">
        <v>0</v>
      </c>
    </row>
    <row r="14" spans="1:18" ht="14.25" thickBot="1">
      <c r="A14" s="2"/>
      <c r="K14" s="4" t="s">
        <v>6</v>
      </c>
      <c r="L14" s="47">
        <v>-9.9999999997324451E-7</v>
      </c>
      <c r="N14" s="4" t="s">
        <v>6</v>
      </c>
      <c r="O14" s="3">
        <v>8.0415865419773361E-3</v>
      </c>
      <c r="P14" s="3">
        <v>4.5573910484706222E-2</v>
      </c>
      <c r="Q14" s="3">
        <v>0.13439351542489544</v>
      </c>
      <c r="R14" s="3">
        <v>0</v>
      </c>
    </row>
    <row r="15" spans="1:18">
      <c r="A15" s="38" t="s">
        <v>28</v>
      </c>
      <c r="B15" s="49" t="s">
        <v>20</v>
      </c>
      <c r="C15" s="49" t="s">
        <v>21</v>
      </c>
      <c r="D15" s="49" t="s">
        <v>22</v>
      </c>
      <c r="E15" s="49" t="s">
        <v>23</v>
      </c>
      <c r="F15" s="49" t="s">
        <v>24</v>
      </c>
      <c r="G15" s="49" t="s">
        <v>25</v>
      </c>
      <c r="H15" s="49" t="s">
        <v>27</v>
      </c>
      <c r="K15" s="4"/>
      <c r="L15" s="10"/>
      <c r="N15" s="4"/>
      <c r="O15" s="10"/>
    </row>
    <row r="16" spans="1:18">
      <c r="A16" s="2"/>
      <c r="B16" s="59">
        <v>1</v>
      </c>
      <c r="C16" s="59"/>
      <c r="D16" s="59"/>
      <c r="E16" s="59"/>
      <c r="F16" s="59"/>
      <c r="G16" s="59"/>
      <c r="H16" s="59"/>
      <c r="K16" s="4" t="s">
        <v>12</v>
      </c>
      <c r="L16" s="10">
        <f>+SUM(L9:L14)</f>
        <v>1.0062495505756788</v>
      </c>
      <c r="N16" s="4" t="s">
        <v>12</v>
      </c>
      <c r="O16" s="10">
        <v>1</v>
      </c>
      <c r="P16" s="3">
        <v>1</v>
      </c>
      <c r="Q16" s="3">
        <v>1</v>
      </c>
      <c r="R16" s="3">
        <v>1</v>
      </c>
    </row>
    <row r="17" spans="1:21">
      <c r="A17" s="2" t="s">
        <v>0</v>
      </c>
      <c r="B17" s="59">
        <v>0.11469587906889543</v>
      </c>
      <c r="C17" s="59">
        <v>1</v>
      </c>
      <c r="D17" s="59"/>
      <c r="E17" s="59"/>
      <c r="F17" s="59"/>
      <c r="G17" s="59"/>
      <c r="H17" s="59"/>
      <c r="L17" s="10"/>
      <c r="M17" s="10"/>
    </row>
    <row r="18" spans="1:21">
      <c r="A18" s="2"/>
      <c r="B18" s="59">
        <v>-2.0279403929734145E-2</v>
      </c>
      <c r="C18" s="59">
        <v>0.15949447104420222</v>
      </c>
      <c r="D18" s="59">
        <v>1</v>
      </c>
      <c r="E18" s="59"/>
      <c r="F18" s="59"/>
      <c r="G18" s="59"/>
      <c r="H18" s="59"/>
      <c r="M18" s="10"/>
    </row>
    <row r="19" spans="1:21">
      <c r="A19" s="2"/>
      <c r="B19" s="59">
        <v>-9.1246765266589317E-3</v>
      </c>
      <c r="C19" s="59">
        <v>0.31985505147796661</v>
      </c>
      <c r="D19" s="59">
        <v>0.76403274292876344</v>
      </c>
      <c r="E19" s="59">
        <v>1</v>
      </c>
      <c r="F19" s="59"/>
      <c r="G19" s="59"/>
      <c r="H19" s="59"/>
      <c r="M19" s="10"/>
    </row>
    <row r="20" spans="1:21" ht="14.25" thickBot="1">
      <c r="A20" s="2"/>
      <c r="B20" s="59">
        <v>-3.1150560027672421E-2</v>
      </c>
      <c r="C20" s="59">
        <v>-0.10468594634782777</v>
      </c>
      <c r="D20" s="59">
        <v>-5.4054841438995457E-2</v>
      </c>
      <c r="E20" s="59">
        <v>-8.4655399228084766E-2</v>
      </c>
      <c r="F20" s="59">
        <v>1</v>
      </c>
      <c r="G20" s="59"/>
      <c r="H20" s="59"/>
      <c r="L20" s="10"/>
      <c r="M20" s="10"/>
    </row>
    <row r="21" spans="1:21">
      <c r="A21" s="2"/>
      <c r="B21" s="59">
        <v>-9.7158756790873227E-2</v>
      </c>
      <c r="C21" s="59">
        <v>-6.3532424861846648E-3</v>
      </c>
      <c r="D21" s="59">
        <v>0.25330168339965115</v>
      </c>
      <c r="E21" s="59">
        <v>0.225199625225148</v>
      </c>
      <c r="F21" s="59">
        <v>0.6227261058421838</v>
      </c>
      <c r="G21" s="59">
        <v>1</v>
      </c>
      <c r="H21" s="59"/>
      <c r="K21" s="32" t="s">
        <v>16</v>
      </c>
      <c r="L21" s="33"/>
      <c r="M21" s="34"/>
    </row>
    <row r="22" spans="1:21" ht="14.25" thickBot="1">
      <c r="A22" s="2" t="s">
        <v>0</v>
      </c>
      <c r="B22" s="60">
        <v>0.17738785249681377</v>
      </c>
      <c r="C22" s="60">
        <v>0.87855191876746686</v>
      </c>
      <c r="D22" s="60">
        <v>0.2234240681916394</v>
      </c>
      <c r="E22" s="60">
        <v>0.35785896161715564</v>
      </c>
      <c r="F22" s="60">
        <v>-8.5392499315537718E-2</v>
      </c>
      <c r="G22" s="60">
        <v>1.101685919434658E-3</v>
      </c>
      <c r="H22" s="60">
        <v>1</v>
      </c>
      <c r="K22" s="19" t="s">
        <v>17</v>
      </c>
      <c r="L22" s="20"/>
      <c r="M22" s="21"/>
    </row>
    <row r="23" spans="1:21">
      <c r="K23" s="19"/>
      <c r="L23" s="20"/>
      <c r="M23" s="21"/>
      <c r="O23" s="20"/>
      <c r="P23" s="20"/>
      <c r="Q23" s="20"/>
      <c r="R23" s="20"/>
      <c r="S23" s="20"/>
      <c r="T23" s="20"/>
      <c r="U23" s="20"/>
    </row>
    <row r="24" spans="1:21">
      <c r="K24" s="40" t="s">
        <v>9</v>
      </c>
      <c r="L24" s="38">
        <v>0.8</v>
      </c>
      <c r="M24" s="21"/>
      <c r="O24" s="61"/>
      <c r="P24" s="61"/>
      <c r="Q24" s="61"/>
      <c r="R24" s="61"/>
      <c r="S24" s="61"/>
      <c r="T24" s="61"/>
      <c r="U24" s="61"/>
    </row>
    <row r="25" spans="1:21">
      <c r="A25" s="3">
        <v>196502</v>
      </c>
      <c r="B25" s="7">
        <v>0.7</v>
      </c>
      <c r="C25" s="8">
        <v>1.2839506172839688</v>
      </c>
      <c r="D25" s="9">
        <v>-1.2147459596493104</v>
      </c>
      <c r="E25" s="8">
        <v>0.45100099559455709</v>
      </c>
      <c r="F25" s="9">
        <v>0.56057128647370524</v>
      </c>
      <c r="G25" s="9">
        <v>0.74611726705106873</v>
      </c>
      <c r="H25" s="15">
        <v>3.8626374283167859</v>
      </c>
      <c r="K25" s="40" t="s">
        <v>11</v>
      </c>
      <c r="L25" s="3">
        <v>0.79999998199697231</v>
      </c>
      <c r="M25" s="21"/>
      <c r="O25" s="1"/>
      <c r="P25" s="1"/>
      <c r="Q25" s="1"/>
      <c r="R25" s="1"/>
      <c r="S25" s="1"/>
      <c r="T25" s="1"/>
      <c r="U25" s="1"/>
    </row>
    <row r="26" spans="1:21">
      <c r="A26" s="3">
        <v>196503</v>
      </c>
      <c r="B26" s="7">
        <v>0.7</v>
      </c>
      <c r="C26" s="8">
        <v>1.4139444173573823</v>
      </c>
      <c r="D26" s="9">
        <v>-6.715141146278869</v>
      </c>
      <c r="E26" s="8">
        <v>-1.7725065816736105</v>
      </c>
      <c r="F26" s="9">
        <v>0.59984211478748339</v>
      </c>
      <c r="G26" s="9">
        <v>-0.76267310612250783</v>
      </c>
      <c r="H26" s="15">
        <v>1.3903796128583965</v>
      </c>
      <c r="K26" s="40" t="s">
        <v>10</v>
      </c>
      <c r="L26" s="3">
        <v>2.9796409688816374</v>
      </c>
      <c r="M26" s="21"/>
      <c r="O26" s="1"/>
      <c r="P26" s="1"/>
      <c r="Q26" s="1"/>
      <c r="R26" s="1"/>
      <c r="S26" s="1"/>
      <c r="T26" s="1"/>
      <c r="U26" s="1"/>
    </row>
    <row r="27" spans="1:21">
      <c r="A27" s="3">
        <v>196504</v>
      </c>
      <c r="B27" s="7">
        <v>0.60833333333333328</v>
      </c>
      <c r="C27" s="8">
        <v>1.8269230769230704</v>
      </c>
      <c r="D27" s="9">
        <v>2.3498395231545288</v>
      </c>
      <c r="E27" s="8">
        <v>2.3409060173039125</v>
      </c>
      <c r="F27" s="9">
        <v>0.72324114164510356</v>
      </c>
      <c r="G27" s="9">
        <v>3.4910845352485134</v>
      </c>
      <c r="H27" s="15">
        <v>2.4258667224898716</v>
      </c>
      <c r="K27" s="40" t="s">
        <v>7</v>
      </c>
      <c r="L27" s="3">
        <v>1.726163656459502</v>
      </c>
      <c r="M27" s="21"/>
      <c r="O27" s="1"/>
      <c r="P27" s="1"/>
      <c r="Q27" s="1"/>
      <c r="R27" s="1"/>
      <c r="S27" s="1"/>
      <c r="T27" s="1"/>
      <c r="U27" s="1"/>
    </row>
    <row r="28" spans="1:21">
      <c r="A28" s="3">
        <v>196505</v>
      </c>
      <c r="B28" s="7">
        <v>0.60833333333333328</v>
      </c>
      <c r="C28" s="8">
        <v>0.80264400377716427</v>
      </c>
      <c r="D28" s="9">
        <v>-5.4541382013663426</v>
      </c>
      <c r="E28" s="8">
        <v>-1.6789681754555594</v>
      </c>
      <c r="F28" s="9">
        <v>-0.22103683660460524</v>
      </c>
      <c r="G28" s="9">
        <v>-0.39570230891187091</v>
      </c>
      <c r="H28" s="15">
        <v>1.1168711825103406</v>
      </c>
      <c r="K28" s="23" t="s">
        <v>1</v>
      </c>
      <c r="L28" s="41">
        <v>-0.41404992326165302</v>
      </c>
      <c r="M28" s="21"/>
      <c r="O28" s="1"/>
      <c r="P28" s="1"/>
      <c r="Q28" s="1"/>
      <c r="R28" s="1"/>
      <c r="S28" s="1"/>
      <c r="T28" s="1"/>
      <c r="U28" s="1"/>
    </row>
    <row r="29" spans="1:21">
      <c r="A29" s="3">
        <v>196506</v>
      </c>
      <c r="B29" s="7">
        <v>0.57833333333333337</v>
      </c>
      <c r="C29" s="8">
        <v>1.7798594847775018</v>
      </c>
      <c r="D29" s="9">
        <v>-1.5754560530679917</v>
      </c>
      <c r="E29" s="8">
        <v>0.65403777434964239</v>
      </c>
      <c r="F29" s="9">
        <v>0.19008933064847161</v>
      </c>
      <c r="G29" s="9">
        <v>-4.2314966982012399</v>
      </c>
      <c r="H29" s="15">
        <v>3.6851901121838804</v>
      </c>
      <c r="J29" s="39"/>
      <c r="K29" s="23" t="s">
        <v>2</v>
      </c>
      <c r="L29" s="41">
        <v>1.3629790547018095</v>
      </c>
      <c r="M29" s="21"/>
      <c r="O29" s="1"/>
      <c r="P29" s="1"/>
      <c r="Q29" s="1"/>
      <c r="R29" s="1"/>
      <c r="S29" s="1"/>
      <c r="T29" s="1"/>
      <c r="U29" s="1"/>
    </row>
    <row r="30" spans="1:21">
      <c r="A30" s="3">
        <v>196507</v>
      </c>
      <c r="B30" s="7">
        <v>0.54749999999999999</v>
      </c>
      <c r="C30" s="8">
        <v>2.7151403589507517</v>
      </c>
      <c r="D30" s="9">
        <v>4.2122999157540031</v>
      </c>
      <c r="E30" s="8">
        <v>3.7610560636665884</v>
      </c>
      <c r="F30" s="9">
        <v>0.23490139985902536</v>
      </c>
      <c r="G30" s="9">
        <v>1.4397686593966019</v>
      </c>
      <c r="H30" s="15">
        <v>7.222908479143948</v>
      </c>
      <c r="K30" s="23" t="s">
        <v>3</v>
      </c>
      <c r="L30" s="46">
        <v>-3.6163779937744528E-2</v>
      </c>
      <c r="M30" s="21"/>
      <c r="O30" s="1"/>
      <c r="P30" s="1"/>
      <c r="Q30" s="1"/>
      <c r="R30" s="1"/>
      <c r="S30" s="1"/>
      <c r="T30" s="1"/>
      <c r="U30" s="1"/>
    </row>
    <row r="31" spans="1:21">
      <c r="A31" s="3">
        <v>196508</v>
      </c>
      <c r="B31" s="7">
        <v>0.54749999999999999</v>
      </c>
      <c r="C31" s="8">
        <v>1.2992831541218663</v>
      </c>
      <c r="D31" s="9">
        <v>11.895138006698236</v>
      </c>
      <c r="E31" s="8">
        <v>5.9833486411418804</v>
      </c>
      <c r="F31" s="9">
        <v>0.17985069950585811</v>
      </c>
      <c r="G31" s="9">
        <v>2.5049941391617621</v>
      </c>
      <c r="H31" s="15">
        <v>4.2443795511002689</v>
      </c>
      <c r="K31" s="23" t="s">
        <v>4</v>
      </c>
      <c r="L31" s="41">
        <v>0.12497819750190543</v>
      </c>
      <c r="M31" s="21"/>
      <c r="O31" s="62"/>
      <c r="P31" s="20"/>
      <c r="Q31" s="20"/>
      <c r="R31" s="20"/>
      <c r="S31" s="20"/>
      <c r="T31" s="20"/>
      <c r="U31" s="20"/>
    </row>
    <row r="32" spans="1:21">
      <c r="A32" s="3">
        <v>196509</v>
      </c>
      <c r="B32" s="7">
        <v>0.51749999999999996</v>
      </c>
      <c r="C32" s="8">
        <v>0.79610791685094107</v>
      </c>
      <c r="D32" s="9">
        <v>-3.4678501393332617</v>
      </c>
      <c r="E32" s="8">
        <v>-0.84709920592365651</v>
      </c>
      <c r="F32" s="9">
        <v>0.15172700233267278</v>
      </c>
      <c r="G32" s="9">
        <v>2.8300087073973814</v>
      </c>
      <c r="H32" s="15">
        <v>0.90631844381009308</v>
      </c>
      <c r="K32" s="23" t="s">
        <v>5</v>
      </c>
      <c r="L32" s="41">
        <v>-0.24397871228308946</v>
      </c>
      <c r="M32" s="21"/>
      <c r="O32" s="11"/>
    </row>
    <row r="33" spans="1:15" ht="14.25" thickBot="1">
      <c r="A33" s="3">
        <v>196510</v>
      </c>
      <c r="B33" s="7">
        <v>0.48666666666666664</v>
      </c>
      <c r="C33" s="8">
        <v>0.61430451952610987</v>
      </c>
      <c r="D33" s="9">
        <v>0.42767026622474447</v>
      </c>
      <c r="E33" s="8">
        <v>0.66341408421784831</v>
      </c>
      <c r="F33" s="9">
        <v>0.27234859501578645</v>
      </c>
      <c r="G33" s="9">
        <v>2.5507674147741697</v>
      </c>
      <c r="H33" s="15">
        <v>0.30837056796472484</v>
      </c>
      <c r="K33" s="35" t="s">
        <v>6</v>
      </c>
      <c r="L33" s="41">
        <v>0.2062351632787717</v>
      </c>
      <c r="M33" s="21"/>
      <c r="O33" s="11"/>
    </row>
    <row r="34" spans="1:15">
      <c r="A34" s="3">
        <v>196511</v>
      </c>
      <c r="B34" s="7">
        <v>0.48666666666666664</v>
      </c>
      <c r="C34" s="8">
        <v>-0.13083296990842319</v>
      </c>
      <c r="D34" s="9">
        <v>6.8561694879165413</v>
      </c>
      <c r="E34" s="8">
        <v>2.8375051169379928</v>
      </c>
      <c r="F34" s="9">
        <v>-0.15726549478956095</v>
      </c>
      <c r="G34" s="9">
        <v>-0.27481063475792589</v>
      </c>
      <c r="H34" s="15">
        <v>0.83636933632704369</v>
      </c>
      <c r="K34" s="27"/>
      <c r="L34" s="20"/>
      <c r="M34" s="21"/>
      <c r="O34" s="11"/>
    </row>
    <row r="35" spans="1:15">
      <c r="A35" s="3">
        <v>196512</v>
      </c>
      <c r="B35" s="7">
        <v>0.48666666666666664</v>
      </c>
      <c r="C35" s="8">
        <v>0.13100436681223737</v>
      </c>
      <c r="D35" s="9">
        <v>5.2904254259240835</v>
      </c>
      <c r="E35" s="8">
        <v>2.3654884291178679</v>
      </c>
      <c r="F35" s="9">
        <v>-0.27908980385648019</v>
      </c>
      <c r="G35" s="9">
        <v>1.0918689149768137</v>
      </c>
      <c r="H35" s="15">
        <v>-0.61279896505828613</v>
      </c>
      <c r="K35" s="23" t="s">
        <v>12</v>
      </c>
      <c r="L35" s="26">
        <f>+SUM(L28:L33)</f>
        <v>0.99999999999999967</v>
      </c>
      <c r="M35" s="21"/>
      <c r="O35" s="11"/>
    </row>
    <row r="36" spans="1:15">
      <c r="A36" s="3">
        <v>196601</v>
      </c>
      <c r="B36" s="7">
        <v>0.48666666666666664</v>
      </c>
      <c r="C36" s="8">
        <v>0.61055385957260455</v>
      </c>
      <c r="D36" s="9">
        <v>2.3183194549583508</v>
      </c>
      <c r="E36" s="8">
        <v>1.4569973896321704</v>
      </c>
      <c r="F36" s="9">
        <v>0.10216580766515584</v>
      </c>
      <c r="G36" s="9">
        <v>0.9594125543839972</v>
      </c>
      <c r="H36" s="15">
        <v>1.3392325422463067</v>
      </c>
      <c r="K36" s="24"/>
      <c r="L36" s="25"/>
      <c r="M36" s="21"/>
      <c r="O36" s="11"/>
    </row>
    <row r="37" spans="1:15">
      <c r="A37" s="3">
        <v>196602</v>
      </c>
      <c r="B37" s="7">
        <v>0.48666666666666664</v>
      </c>
      <c r="C37" s="8">
        <v>0.78023407022107527</v>
      </c>
      <c r="D37" s="9">
        <v>1.8403773235919907</v>
      </c>
      <c r="E37" s="8">
        <v>1.3771577842042886</v>
      </c>
      <c r="F37" s="9">
        <v>-0.38961019749247161</v>
      </c>
      <c r="G37" s="9">
        <v>-0.78032366889102966</v>
      </c>
      <c r="H37" s="15">
        <v>-0.28124790401884403</v>
      </c>
      <c r="K37" s="27"/>
      <c r="L37" s="20"/>
      <c r="M37" s="21"/>
      <c r="O37" s="11"/>
    </row>
    <row r="38" spans="1:15" ht="14.25" thickBot="1">
      <c r="A38" s="3">
        <v>196603</v>
      </c>
      <c r="B38" s="7">
        <v>0.48666666666666664</v>
      </c>
      <c r="C38" s="8">
        <v>0.68817204301074852</v>
      </c>
      <c r="D38" s="9">
        <v>3.4961859789320648</v>
      </c>
      <c r="E38" s="8">
        <v>2.0086252724557374</v>
      </c>
      <c r="F38" s="9">
        <v>1.1613402813084701</v>
      </c>
      <c r="G38" s="9">
        <v>-1.6525294752182649</v>
      </c>
      <c r="H38" s="15">
        <v>1.9981121627432719</v>
      </c>
      <c r="K38" s="28" t="s">
        <v>13</v>
      </c>
      <c r="L38" s="36">
        <f>L25/L26</f>
        <v>0.26848871738303426</v>
      </c>
      <c r="M38" s="21"/>
      <c r="O38" s="11"/>
    </row>
    <row r="39" spans="1:15" ht="14.25" thickBot="1">
      <c r="A39" s="3">
        <v>196604</v>
      </c>
      <c r="B39" s="7">
        <v>0.48666666666666664</v>
      </c>
      <c r="C39" s="8">
        <v>0.64075181546348059</v>
      </c>
      <c r="D39" s="9">
        <v>-0.9212950776520068</v>
      </c>
      <c r="E39" s="8">
        <v>0.11421238387921689</v>
      </c>
      <c r="F39" s="9">
        <v>-6.5019063377838665E-2</v>
      </c>
      <c r="G39" s="9">
        <v>2.0300109415938206</v>
      </c>
      <c r="H39" s="15">
        <v>0.321016060362731</v>
      </c>
      <c r="K39" s="24"/>
      <c r="L39" s="25"/>
      <c r="M39" s="21"/>
      <c r="O39" s="11"/>
    </row>
    <row r="40" spans="1:15">
      <c r="A40" s="3">
        <v>196605</v>
      </c>
      <c r="B40" s="7">
        <v>0.48666666666666664</v>
      </c>
      <c r="C40" s="8">
        <v>0.63667232597623968</v>
      </c>
      <c r="D40" s="9">
        <v>-2.3113708820403867</v>
      </c>
      <c r="E40" s="8">
        <v>-0.47415342495275681</v>
      </c>
      <c r="F40" s="9">
        <v>-5.7043083318541785E-2</v>
      </c>
      <c r="G40" s="9">
        <v>-4.4469088862935271</v>
      </c>
      <c r="H40" s="15">
        <v>0.61864315882269305</v>
      </c>
      <c r="K40" s="22" t="s">
        <v>14</v>
      </c>
      <c r="L40" s="16"/>
      <c r="M40" s="21"/>
      <c r="O40" s="11"/>
    </row>
    <row r="41" spans="1:15">
      <c r="A41" s="3">
        <v>196606</v>
      </c>
      <c r="B41" s="7">
        <v>0.48666666666666664</v>
      </c>
      <c r="C41" s="8">
        <v>0.75917334458035501</v>
      </c>
      <c r="D41" s="9">
        <v>-0.75242498413561343</v>
      </c>
      <c r="E41" s="8">
        <v>0.2700957953899949</v>
      </c>
      <c r="F41" s="9">
        <v>0.15202245481959642</v>
      </c>
      <c r="G41" s="9">
        <v>-1.1384699343066389</v>
      </c>
      <c r="H41" s="15">
        <v>1.9510607677985552</v>
      </c>
      <c r="K41" s="23" t="s">
        <v>1</v>
      </c>
      <c r="L41" s="37">
        <f t="array" ref="L41:L46">L38*MMULT(B8:G13,L28:L33)</f>
        <v>-8.5751557899603112E-4</v>
      </c>
      <c r="M41" s="21"/>
      <c r="N41" s="45"/>
      <c r="O41" s="11"/>
    </row>
    <row r="42" spans="1:15">
      <c r="A42" s="3">
        <v>196607</v>
      </c>
      <c r="B42" s="7">
        <v>0.48666666666666664</v>
      </c>
      <c r="C42" s="8">
        <v>1.0883214734198399</v>
      </c>
      <c r="D42" s="9">
        <v>2.4113993423456437</v>
      </c>
      <c r="E42" s="8">
        <v>1.838167995459274</v>
      </c>
      <c r="F42" s="9">
        <v>4.4574446356955552E-2</v>
      </c>
      <c r="G42" s="9">
        <v>-0.96197408753310432</v>
      </c>
      <c r="H42" s="15">
        <v>1.9492504588494806</v>
      </c>
      <c r="K42" s="23" t="s">
        <v>2</v>
      </c>
      <c r="L42" s="37">
        <v>0.40587391771691878</v>
      </c>
      <c r="M42" s="21"/>
      <c r="N42" s="45"/>
      <c r="O42" s="11"/>
    </row>
    <row r="43" spans="1:15">
      <c r="A43" s="3">
        <v>196608</v>
      </c>
      <c r="B43" s="7">
        <v>0.48666666666666664</v>
      </c>
      <c r="C43" s="8">
        <v>0.86956521739129933</v>
      </c>
      <c r="D43" s="9">
        <v>-1.2665001783803032</v>
      </c>
      <c r="E43" s="8">
        <v>0.13260187673279711</v>
      </c>
      <c r="F43" s="9">
        <v>-0.30381420217008381</v>
      </c>
      <c r="G43" s="9">
        <v>-6.3209267732203331</v>
      </c>
      <c r="H43" s="15">
        <v>3.1065980753472768</v>
      </c>
      <c r="K43" s="23" t="s">
        <v>3</v>
      </c>
      <c r="L43" s="37">
        <v>0.78723357411685269</v>
      </c>
      <c r="M43" s="21"/>
      <c r="N43" s="45"/>
      <c r="O43" s="11"/>
    </row>
    <row r="44" spans="1:15">
      <c r="A44" s="3">
        <v>196609</v>
      </c>
      <c r="B44" s="7">
        <v>0.48666666666666664</v>
      </c>
      <c r="C44" s="8">
        <v>0.61576354679804268</v>
      </c>
      <c r="D44" s="9">
        <v>-0.84010840108401652</v>
      </c>
      <c r="E44" s="8">
        <v>0.13051934457044206</v>
      </c>
      <c r="F44" s="9">
        <v>1.4308162532531556</v>
      </c>
      <c r="G44" s="9">
        <v>-0.53533698510377659</v>
      </c>
      <c r="H44" s="15">
        <v>1.7063090317095357</v>
      </c>
      <c r="K44" s="23" t="s">
        <v>4</v>
      </c>
      <c r="L44" s="37">
        <v>0.69752021410104037</v>
      </c>
      <c r="M44" s="21"/>
      <c r="N44" s="45"/>
      <c r="O44" s="11"/>
    </row>
    <row r="45" spans="1:15">
      <c r="A45" s="3">
        <v>196610</v>
      </c>
      <c r="B45" s="7">
        <v>0.48666666666666664</v>
      </c>
      <c r="C45" s="8">
        <v>0.53039575683393458</v>
      </c>
      <c r="D45" s="9">
        <v>-0.5739273025416769</v>
      </c>
      <c r="E45" s="8">
        <v>0.18152125687790885</v>
      </c>
      <c r="F45" s="9">
        <v>1.2603455580323626</v>
      </c>
      <c r="G45" s="9">
        <v>3.9037606591981366</v>
      </c>
      <c r="H45" s="15">
        <v>1.3058795935337779</v>
      </c>
      <c r="K45" s="23" t="s">
        <v>5</v>
      </c>
      <c r="L45" s="37">
        <v>-0.13757314664111495</v>
      </c>
      <c r="M45" s="21"/>
      <c r="N45" s="45"/>
      <c r="O45" s="11"/>
    </row>
    <row r="46" spans="1:15" ht="14.25" thickBot="1">
      <c r="A46" s="3">
        <v>196611</v>
      </c>
      <c r="B46" s="7">
        <v>0.48666666666666664</v>
      </c>
      <c r="C46" s="8">
        <v>0.60876623376622252</v>
      </c>
      <c r="D46" s="9">
        <v>-2.2173355323437782</v>
      </c>
      <c r="E46" s="8">
        <v>-0.45452357672384902</v>
      </c>
      <c r="F46" s="9">
        <v>6.9597551833907756E-2</v>
      </c>
      <c r="G46" s="9">
        <v>1.0152403224146094</v>
      </c>
      <c r="H46" s="15">
        <v>-1.0960001381777105</v>
      </c>
      <c r="K46" s="35" t="s">
        <v>6</v>
      </c>
      <c r="L46" s="36">
        <v>0.74757805643069031</v>
      </c>
      <c r="M46" s="21"/>
      <c r="N46" s="45"/>
      <c r="O46" s="11"/>
    </row>
    <row r="47" spans="1:15">
      <c r="A47" s="3">
        <v>196612</v>
      </c>
      <c r="B47" s="7">
        <v>0.48666666666666664</v>
      </c>
      <c r="C47" s="8">
        <v>0.68576038725292054</v>
      </c>
      <c r="D47" s="9">
        <v>4.3946776611694105</v>
      </c>
      <c r="E47" s="8">
        <v>2.385308841511903</v>
      </c>
      <c r="F47" s="9">
        <v>2.0122729439269049</v>
      </c>
      <c r="G47" s="9">
        <v>2.9647277052549544E-2</v>
      </c>
      <c r="H47" s="15">
        <v>2.5565563833886502</v>
      </c>
      <c r="K47" s="27"/>
      <c r="L47" s="26"/>
      <c r="M47" s="21"/>
      <c r="O47" s="11"/>
    </row>
    <row r="48" spans="1:15" ht="14.25" thickBot="1">
      <c r="A48" s="3">
        <v>196701</v>
      </c>
      <c r="B48" s="7">
        <v>0.48666666666666664</v>
      </c>
      <c r="C48" s="8">
        <v>0.64102564102563875</v>
      </c>
      <c r="D48" s="9">
        <v>2.0734224934925161</v>
      </c>
      <c r="E48" s="8">
        <v>1.3756669275462032</v>
      </c>
      <c r="F48" s="9">
        <v>1.0594822751930963</v>
      </c>
      <c r="G48" s="9">
        <v>7.338762135027971</v>
      </c>
      <c r="H48" s="15">
        <v>0.17988622617998717</v>
      </c>
      <c r="K48" s="29"/>
      <c r="L48" s="30"/>
      <c r="M48" s="31"/>
      <c r="O48" s="11"/>
    </row>
    <row r="49" spans="1:15">
      <c r="A49" s="3">
        <v>196702</v>
      </c>
      <c r="B49" s="7">
        <v>0.48666666666666664</v>
      </c>
      <c r="C49" s="8">
        <v>0.59713375796177637</v>
      </c>
      <c r="D49" s="9">
        <v>1.3717903622933569</v>
      </c>
      <c r="E49" s="8">
        <v>1.0487505259710996</v>
      </c>
      <c r="F49" s="9">
        <v>-0.34268477095920025</v>
      </c>
      <c r="G49" s="9">
        <v>0.74068452687674691</v>
      </c>
      <c r="H49" s="15">
        <v>1.6393989908095021</v>
      </c>
      <c r="L49" s="10"/>
      <c r="M49" s="10"/>
      <c r="O49" s="11"/>
    </row>
    <row r="50" spans="1:15">
      <c r="A50" s="3">
        <v>196703</v>
      </c>
      <c r="B50" s="7">
        <v>0.51749999999999996</v>
      </c>
      <c r="C50" s="8">
        <v>0.47487138899882098</v>
      </c>
      <c r="D50" s="9">
        <v>-2.3681471200555193</v>
      </c>
      <c r="E50" s="8">
        <v>-0.61387669422709945</v>
      </c>
      <c r="F50" s="9">
        <v>0.96279324902258634</v>
      </c>
      <c r="G50" s="9">
        <v>3.4467398705174088</v>
      </c>
      <c r="H50" s="15">
        <v>-1.1984496138394567</v>
      </c>
      <c r="L50" s="10"/>
      <c r="M50" s="10"/>
      <c r="O50" s="11"/>
    </row>
    <row r="51" spans="1:15">
      <c r="A51" s="3">
        <v>196704</v>
      </c>
      <c r="B51" s="7">
        <v>0.48666666666666664</v>
      </c>
      <c r="C51" s="8">
        <v>0.51201260338715748</v>
      </c>
      <c r="D51" s="9">
        <v>-0.3998223011994706</v>
      </c>
      <c r="E51" s="8">
        <v>0.24168950686712665</v>
      </c>
      <c r="F51" s="9">
        <v>-0.33370571925543557</v>
      </c>
      <c r="G51" s="9">
        <v>3.6295854322730201</v>
      </c>
      <c r="H51" s="15">
        <v>5.6711988681955594E-2</v>
      </c>
      <c r="L51" s="10"/>
      <c r="M51" s="10"/>
      <c r="O51" s="11"/>
    </row>
    <row r="52" spans="1:15">
      <c r="A52" s="3">
        <v>196705</v>
      </c>
      <c r="B52" s="7">
        <v>0.48666666666666664</v>
      </c>
      <c r="C52" s="8">
        <v>0.23510971786833146</v>
      </c>
      <c r="D52" s="9">
        <v>4.9063336306868877</v>
      </c>
      <c r="E52" s="8">
        <v>2.2782387943527307</v>
      </c>
      <c r="F52" s="9">
        <v>9.7311269857077873E-2</v>
      </c>
      <c r="G52" s="9">
        <v>-3.8245007397914241</v>
      </c>
      <c r="H52" s="15">
        <v>-1.0696614939930875</v>
      </c>
      <c r="L52" s="10"/>
      <c r="M52" s="10"/>
      <c r="O52" s="11"/>
    </row>
    <row r="53" spans="1:15">
      <c r="A53" s="3">
        <v>196706</v>
      </c>
      <c r="B53" s="7">
        <v>0.51749999999999996</v>
      </c>
      <c r="C53" s="8">
        <v>0.54730258014072941</v>
      </c>
      <c r="D53" s="9">
        <v>-0.76530612244897211</v>
      </c>
      <c r="E53" s="8">
        <v>0.1130212421092715</v>
      </c>
      <c r="F53" s="9">
        <v>-0.82314062702111013</v>
      </c>
      <c r="G53" s="9">
        <v>2.0248275303760703</v>
      </c>
      <c r="H53" s="15">
        <v>-0.5671339486418201</v>
      </c>
      <c r="L53" s="10"/>
      <c r="M53" s="10"/>
      <c r="O53" s="11"/>
    </row>
    <row r="54" spans="1:15">
      <c r="A54" s="3">
        <v>196707</v>
      </c>
      <c r="B54" s="7">
        <v>0.51749999999999996</v>
      </c>
      <c r="C54" s="8">
        <v>0.58320373250388968</v>
      </c>
      <c r="D54" s="9">
        <v>-0.68551842330762947</v>
      </c>
      <c r="E54" s="8">
        <v>0.17232147872637327</v>
      </c>
      <c r="F54" s="9">
        <v>0.38554925039132876</v>
      </c>
      <c r="G54" s="9">
        <v>4.2656866496820642</v>
      </c>
      <c r="H54" s="15">
        <v>-0.15383469550816997</v>
      </c>
      <c r="L54" s="10"/>
      <c r="M54" s="10"/>
      <c r="O54" s="11"/>
    </row>
    <row r="55" spans="1:15">
      <c r="A55" s="3">
        <v>196708</v>
      </c>
      <c r="B55" s="7">
        <v>0.54749999999999999</v>
      </c>
      <c r="C55" s="8">
        <v>0.30923850019326515</v>
      </c>
      <c r="D55" s="9">
        <v>-8.1535806729939644</v>
      </c>
      <c r="E55" s="8">
        <v>-3.169030359005597</v>
      </c>
      <c r="F55" s="9">
        <v>0.1099578847580775</v>
      </c>
      <c r="G55" s="9">
        <v>-0.52900517189235774</v>
      </c>
      <c r="H55" s="15">
        <v>-3.0058742575747015</v>
      </c>
      <c r="L55" s="10"/>
      <c r="M55" s="10"/>
      <c r="O55" s="11"/>
    </row>
    <row r="56" spans="1:15">
      <c r="A56" s="3">
        <v>196709</v>
      </c>
      <c r="B56" s="7">
        <v>0.57833333333333337</v>
      </c>
      <c r="C56" s="8">
        <v>0.11560693641619046</v>
      </c>
      <c r="D56" s="9">
        <v>-2.1324565523719974</v>
      </c>
      <c r="E56" s="8">
        <v>-0.77176164686538007</v>
      </c>
      <c r="F56" s="9">
        <v>0.16298271756907012</v>
      </c>
      <c r="G56" s="9">
        <v>2.8895800827231124</v>
      </c>
      <c r="H56" s="15">
        <v>-0.93338764606703906</v>
      </c>
      <c r="L56" s="10"/>
      <c r="M56" s="10"/>
      <c r="O56" s="11"/>
    </row>
    <row r="57" spans="1:15">
      <c r="A57" s="3">
        <v>196710</v>
      </c>
      <c r="B57" s="7">
        <v>0.57833333333333337</v>
      </c>
      <c r="C57" s="8">
        <v>0.2694380292532772</v>
      </c>
      <c r="D57" s="9">
        <v>3.3979650604722522</v>
      </c>
      <c r="E57" s="8">
        <v>1.6675436048382883</v>
      </c>
      <c r="F57" s="9">
        <v>-0.91999289094961889</v>
      </c>
      <c r="G57" s="9">
        <v>-2.3012067373293252</v>
      </c>
      <c r="H57" s="15">
        <v>-0.14605506027403581</v>
      </c>
      <c r="L57" s="10"/>
      <c r="M57" s="10"/>
      <c r="O57" s="11"/>
    </row>
    <row r="58" spans="1:15">
      <c r="A58" s="3">
        <v>196711</v>
      </c>
      <c r="B58" s="7">
        <v>0.57833333333333337</v>
      </c>
      <c r="C58" s="8">
        <v>0.23032629558541462</v>
      </c>
      <c r="D58" s="9">
        <v>-6.0712959524693577</v>
      </c>
      <c r="E58" s="8">
        <v>-2.3485355687198899</v>
      </c>
      <c r="F58" s="9">
        <v>-1.6312410454287467</v>
      </c>
      <c r="G58" s="9">
        <v>0.61056600158635121</v>
      </c>
      <c r="H58" s="15">
        <v>-0.51305382965188184</v>
      </c>
      <c r="L58" s="10"/>
      <c r="M58" s="10"/>
      <c r="O58" s="11"/>
    </row>
    <row r="59" spans="1:15">
      <c r="A59" s="3">
        <v>196712</v>
      </c>
      <c r="B59" s="7">
        <v>0.60833333333333328</v>
      </c>
      <c r="C59" s="8">
        <v>0.49789352738414117</v>
      </c>
      <c r="D59" s="9">
        <v>-0.28661790867761106</v>
      </c>
      <c r="E59" s="8">
        <v>0.27926086359580127</v>
      </c>
      <c r="F59" s="9">
        <v>0.64373270299424223</v>
      </c>
      <c r="G59" s="9">
        <v>2.6600882502542911</v>
      </c>
      <c r="H59" s="15">
        <v>0.49809709661596746</v>
      </c>
      <c r="L59" s="10"/>
      <c r="M59" s="10"/>
      <c r="O59" s="11"/>
    </row>
    <row r="60" spans="1:15">
      <c r="A60" s="3">
        <v>196801</v>
      </c>
      <c r="B60" s="7">
        <v>0.63916666666666666</v>
      </c>
      <c r="C60" s="8">
        <v>0.30487804878049918</v>
      </c>
      <c r="D60" s="9">
        <v>2.4977698483496846</v>
      </c>
      <c r="E60" s="8">
        <v>1.313783097295157</v>
      </c>
      <c r="F60" s="9">
        <v>1.4401175157195576</v>
      </c>
      <c r="G60" s="9">
        <v>-3.2782263366807327</v>
      </c>
      <c r="H60" s="15">
        <v>-0.30545734321766005</v>
      </c>
      <c r="L60" s="10"/>
      <c r="M60" s="10"/>
      <c r="O60" s="11"/>
    </row>
    <row r="61" spans="1:15">
      <c r="A61" s="3">
        <v>196802</v>
      </c>
      <c r="B61" s="7">
        <v>0.63916666666666666</v>
      </c>
      <c r="C61" s="8">
        <v>0.94984802431610227</v>
      </c>
      <c r="D61" s="9">
        <v>1.8276762402088753</v>
      </c>
      <c r="E61" s="8">
        <v>1.493212186652078</v>
      </c>
      <c r="F61" s="9">
        <v>9.3602922695386712E-2</v>
      </c>
      <c r="G61" s="9">
        <v>-2.4858479360655159</v>
      </c>
      <c r="H61" s="15">
        <v>2.6595021787302846</v>
      </c>
      <c r="L61" s="10"/>
      <c r="M61" s="10"/>
      <c r="O61" s="11"/>
    </row>
    <row r="62" spans="1:15">
      <c r="A62" s="3">
        <v>196803</v>
      </c>
      <c r="B62" s="7">
        <v>0.66916666666666658</v>
      </c>
      <c r="C62" s="8">
        <v>0.37636432066241454</v>
      </c>
      <c r="D62" s="9">
        <v>0.73124406457738544</v>
      </c>
      <c r="E62" s="8">
        <v>0.62095847125700243</v>
      </c>
      <c r="F62" s="9">
        <v>-0.22792956233267891</v>
      </c>
      <c r="G62" s="9">
        <v>0.84781384829925699</v>
      </c>
      <c r="H62" s="15">
        <v>-0.57888836410448752</v>
      </c>
      <c r="L62" s="10"/>
      <c r="M62" s="10"/>
      <c r="O62" s="11"/>
    </row>
    <row r="63" spans="1:15">
      <c r="A63" s="3">
        <v>196804</v>
      </c>
      <c r="B63" s="7">
        <v>0.66916666666666658</v>
      </c>
      <c r="C63" s="8">
        <v>0.41244844394450197</v>
      </c>
      <c r="D63" s="9">
        <v>4.3367587442255218</v>
      </c>
      <c r="E63" s="8">
        <v>2.1652887284656059</v>
      </c>
      <c r="F63" s="9">
        <v>1.128121913255838</v>
      </c>
      <c r="G63" s="9">
        <v>7.4751864719475618</v>
      </c>
      <c r="H63" s="15">
        <v>-0.91282661190325309</v>
      </c>
      <c r="L63" s="10"/>
      <c r="M63" s="10"/>
      <c r="O63" s="11"/>
    </row>
    <row r="64" spans="1:15">
      <c r="A64" s="3">
        <v>196805</v>
      </c>
      <c r="B64" s="7">
        <v>0.66916666666666658</v>
      </c>
      <c r="C64" s="8">
        <v>0.70948469006719694</v>
      </c>
      <c r="D64" s="9">
        <v>1.5360983102918668</v>
      </c>
      <c r="E64" s="8">
        <v>1.1983674229338421</v>
      </c>
      <c r="F64" s="9">
        <v>0.48631425758703806</v>
      </c>
      <c r="G64" s="9">
        <v>1.7148139729504708</v>
      </c>
      <c r="H64" s="15">
        <v>0.60117307642831874</v>
      </c>
      <c r="L64" s="10"/>
      <c r="M64" s="10"/>
      <c r="O64" s="11"/>
    </row>
    <row r="65" spans="1:15">
      <c r="A65" s="3">
        <v>196806</v>
      </c>
      <c r="B65" s="7">
        <v>0.66916666666666658</v>
      </c>
      <c r="C65" s="8">
        <v>0.70448646644420965</v>
      </c>
      <c r="D65" s="9">
        <v>4.6364688084008066</v>
      </c>
      <c r="E65" s="8">
        <v>2.5005453253004384</v>
      </c>
      <c r="F65" s="9">
        <v>0.77311884849459844</v>
      </c>
      <c r="G65" s="9">
        <v>0.73766253407780735</v>
      </c>
      <c r="H65" s="15">
        <v>1.9512667150094389</v>
      </c>
      <c r="L65" s="10"/>
      <c r="M65" s="10"/>
      <c r="O65" s="11"/>
    </row>
    <row r="66" spans="1:15">
      <c r="A66" s="3">
        <v>196807</v>
      </c>
      <c r="B66" s="7">
        <v>0.7</v>
      </c>
      <c r="C66" s="8">
        <v>2.0250368188512446</v>
      </c>
      <c r="D66" s="9">
        <v>5.1964619833305026</v>
      </c>
      <c r="E66" s="8">
        <v>3.6815954004331686</v>
      </c>
      <c r="F66" s="9">
        <v>0.6983716629609884</v>
      </c>
      <c r="G66" s="9">
        <v>-1.9028139617136086</v>
      </c>
      <c r="H66" s="15">
        <v>5.1589480307126179</v>
      </c>
      <c r="L66" s="10"/>
      <c r="M66" s="10"/>
      <c r="O66" s="11"/>
    </row>
    <row r="67" spans="1:15">
      <c r="A67" s="3">
        <v>196808</v>
      </c>
      <c r="B67" s="7">
        <v>0.66916666666666658</v>
      </c>
      <c r="C67" s="8">
        <v>1.2269938650306678</v>
      </c>
      <c r="D67" s="9">
        <v>5.9503597703937317</v>
      </c>
      <c r="E67" s="8">
        <v>3.4278972057738439</v>
      </c>
      <c r="F67" s="9">
        <v>0.44234785544398353</v>
      </c>
      <c r="G67" s="9">
        <v>1.3582433526449096</v>
      </c>
      <c r="H67" s="15">
        <v>2.0613065780628306</v>
      </c>
      <c r="L67" s="10"/>
      <c r="M67" s="10"/>
      <c r="O67" s="11"/>
    </row>
    <row r="68" spans="1:15">
      <c r="A68" s="3">
        <v>196809</v>
      </c>
      <c r="B68" s="7">
        <v>0.66916666666666658</v>
      </c>
      <c r="C68" s="8">
        <v>0.53475935828877219</v>
      </c>
      <c r="D68" s="9">
        <v>8.195345288057986</v>
      </c>
      <c r="E68" s="8">
        <v>3.877921065066301</v>
      </c>
      <c r="F68" s="9">
        <v>-0.16428997777107485</v>
      </c>
      <c r="G68" s="9">
        <v>3.3594492643240632</v>
      </c>
      <c r="H68" s="15">
        <v>1.7008110221286634</v>
      </c>
      <c r="L68" s="10"/>
      <c r="M68" s="10"/>
      <c r="O68" s="11"/>
    </row>
    <row r="69" spans="1:15">
      <c r="A69" s="3">
        <v>196810</v>
      </c>
      <c r="B69" s="7">
        <v>0.63916666666666666</v>
      </c>
      <c r="C69" s="8">
        <v>-7.0921985815597388E-2</v>
      </c>
      <c r="D69" s="9">
        <v>-5.8537273432540999</v>
      </c>
      <c r="E69" s="8">
        <v>-2.4725268840608452</v>
      </c>
      <c r="F69" s="9">
        <v>-0.31744393682659011</v>
      </c>
      <c r="G69" s="9">
        <v>0.52820623704631675</v>
      </c>
      <c r="H69" s="15">
        <v>-2.2878951403582208</v>
      </c>
      <c r="L69" s="10"/>
      <c r="M69" s="10"/>
      <c r="O69" s="11"/>
    </row>
    <row r="70" spans="1:15">
      <c r="A70" s="3">
        <v>196811</v>
      </c>
      <c r="B70" s="7">
        <v>0.60833333333333328</v>
      </c>
      <c r="C70" s="8">
        <v>-0.10645848119233969</v>
      </c>
      <c r="D70" s="9">
        <v>-1.0937148850101219</v>
      </c>
      <c r="E70" s="8">
        <v>-0.49323054986996778</v>
      </c>
      <c r="F70" s="9">
        <v>-0.74525787774199115</v>
      </c>
      <c r="G70" s="9">
        <v>4.548879509433938</v>
      </c>
      <c r="H70" s="15">
        <v>-1.719727593041551</v>
      </c>
      <c r="L70" s="10"/>
      <c r="M70" s="10"/>
      <c r="O70" s="11"/>
    </row>
    <row r="71" spans="1:15">
      <c r="A71" s="3">
        <v>196812</v>
      </c>
      <c r="B71" s="7">
        <v>0.63916666666666666</v>
      </c>
      <c r="C71" s="8">
        <v>0.67495559502663838</v>
      </c>
      <c r="D71" s="9">
        <v>-0.54533060668029432</v>
      </c>
      <c r="E71" s="8">
        <v>0.29703583700871206</v>
      </c>
      <c r="F71" s="9">
        <v>-0.97408828380474677</v>
      </c>
      <c r="G71" s="9">
        <v>-3.2007460573162341</v>
      </c>
      <c r="H71" s="15">
        <v>1.0591414967209221</v>
      </c>
      <c r="L71" s="10"/>
      <c r="M71" s="10"/>
      <c r="O71" s="11"/>
    </row>
    <row r="72" spans="1:15">
      <c r="A72" s="3">
        <v>196901</v>
      </c>
      <c r="B72" s="7">
        <v>0.60833333333333328</v>
      </c>
      <c r="C72" s="8">
        <v>0.49400141143260967</v>
      </c>
      <c r="D72" s="9">
        <v>5.8335237224887537</v>
      </c>
      <c r="E72" s="8">
        <v>2.8540406131259162</v>
      </c>
      <c r="F72" s="9">
        <v>-0.33821787245041179</v>
      </c>
      <c r="G72" s="9">
        <v>-0.59207350779097911</v>
      </c>
      <c r="H72" s="15">
        <v>-1.1234638699267288</v>
      </c>
      <c r="L72" s="10"/>
      <c r="M72" s="10"/>
      <c r="O72" s="11"/>
    </row>
    <row r="73" spans="1:15">
      <c r="A73" s="3">
        <v>196902</v>
      </c>
      <c r="B73" s="7">
        <v>0.60833333333333328</v>
      </c>
      <c r="C73" s="8">
        <v>0.63202247191012084</v>
      </c>
      <c r="D73" s="9">
        <v>-2.3602216305677493</v>
      </c>
      <c r="E73" s="8">
        <v>-0.49805565929189827</v>
      </c>
      <c r="F73" s="9">
        <v>0.33104253934962735</v>
      </c>
      <c r="G73" s="9">
        <v>-3.9235511093116986</v>
      </c>
      <c r="H73" s="15">
        <v>1.9875284927286605</v>
      </c>
      <c r="L73" s="10"/>
      <c r="M73" s="10"/>
      <c r="O73" s="11"/>
    </row>
    <row r="74" spans="1:15">
      <c r="A74" s="3">
        <v>196903</v>
      </c>
      <c r="B74" s="7">
        <v>0.63916666666666666</v>
      </c>
      <c r="C74" s="8">
        <v>0.34891835310537633</v>
      </c>
      <c r="D74" s="9">
        <v>5.3062126906920026</v>
      </c>
      <c r="E74" s="8">
        <v>2.5281124519754203</v>
      </c>
      <c r="F74" s="9">
        <v>0.25580791993225543</v>
      </c>
      <c r="G74" s="9">
        <v>3.0946993351749619</v>
      </c>
      <c r="H74" s="15">
        <v>0.15160324590945551</v>
      </c>
      <c r="L74" s="10"/>
      <c r="M74" s="10"/>
      <c r="O74" s="11"/>
    </row>
    <row r="75" spans="1:15">
      <c r="A75" s="3">
        <v>196904</v>
      </c>
      <c r="B75" s="7">
        <v>0.60833333333333328</v>
      </c>
      <c r="C75" s="8">
        <v>0.69541029207231819</v>
      </c>
      <c r="D75" s="9">
        <v>2.8273497095668176</v>
      </c>
      <c r="E75" s="8">
        <v>1.7321183328481744</v>
      </c>
      <c r="F75" s="9">
        <v>1.8875637458930106</v>
      </c>
      <c r="G75" s="9">
        <v>2.0968406058777762</v>
      </c>
      <c r="H75" s="15">
        <v>1.6374289114693055</v>
      </c>
      <c r="L75" s="10"/>
      <c r="M75" s="10"/>
      <c r="O75" s="11"/>
    </row>
    <row r="76" spans="1:15">
      <c r="A76" s="3">
        <v>196905</v>
      </c>
      <c r="B76" s="7">
        <v>0.57833333333333337</v>
      </c>
      <c r="C76" s="8">
        <v>0.96685082872927097</v>
      </c>
      <c r="D76" s="9">
        <v>7.1870958960049025</v>
      </c>
      <c r="E76" s="8">
        <v>3.7625612685755043</v>
      </c>
      <c r="F76" s="9">
        <v>-1.286156310921881</v>
      </c>
      <c r="G76" s="9">
        <v>0.37911976565005123</v>
      </c>
      <c r="H76" s="15">
        <v>1.0028767055163661</v>
      </c>
      <c r="L76" s="10"/>
      <c r="M76" s="10"/>
      <c r="O76" s="11"/>
    </row>
    <row r="77" spans="1:15">
      <c r="A77" s="3">
        <v>196906</v>
      </c>
      <c r="B77" s="7">
        <v>0.57833333333333337</v>
      </c>
      <c r="C77" s="8">
        <v>0.95759233926129284</v>
      </c>
      <c r="D77" s="9">
        <v>-2.8446250555590913</v>
      </c>
      <c r="E77" s="8">
        <v>-0.46903626698323109</v>
      </c>
      <c r="F77" s="9">
        <v>0.87447853426550748</v>
      </c>
      <c r="G77" s="9">
        <v>-4.8243835798406112</v>
      </c>
      <c r="H77" s="15">
        <v>0.97841837172869472</v>
      </c>
      <c r="L77" s="10"/>
      <c r="M77" s="10"/>
      <c r="O77" s="11"/>
    </row>
    <row r="78" spans="1:15">
      <c r="A78" s="3">
        <v>196907</v>
      </c>
      <c r="B78" s="7">
        <v>0.63916666666666666</v>
      </c>
      <c r="C78" s="8">
        <v>0.67750677506774881</v>
      </c>
      <c r="D78" s="9">
        <v>-5.0715639500686134</v>
      </c>
      <c r="E78" s="8">
        <v>-1.6074115373093678</v>
      </c>
      <c r="F78" s="9">
        <v>0.65904203143722284</v>
      </c>
      <c r="G78" s="9">
        <v>-5.0573424126856708</v>
      </c>
      <c r="H78" s="15">
        <v>0.26786590381774544</v>
      </c>
      <c r="L78" s="10"/>
      <c r="M78" s="10"/>
      <c r="O78" s="11"/>
    </row>
    <row r="79" spans="1:15">
      <c r="A79" s="3">
        <v>196908</v>
      </c>
      <c r="B79" s="7">
        <v>0.66916666666666658</v>
      </c>
      <c r="C79" s="8">
        <v>0.57200538358008757</v>
      </c>
      <c r="D79" s="9">
        <v>2.6712564543889705</v>
      </c>
      <c r="E79" s="8">
        <v>1.5780491038349624</v>
      </c>
      <c r="F79" s="9">
        <v>8.808732638917971E-2</v>
      </c>
      <c r="G79" s="9">
        <v>3.8590451568124617</v>
      </c>
      <c r="H79" s="15">
        <v>-0.26875606887397652</v>
      </c>
      <c r="L79" s="10"/>
      <c r="M79" s="10"/>
      <c r="O79" s="11"/>
    </row>
    <row r="80" spans="1:15">
      <c r="A80" s="3">
        <v>196909</v>
      </c>
      <c r="B80" s="7">
        <v>0.6875</v>
      </c>
      <c r="C80" s="8">
        <v>0.10036801605888268</v>
      </c>
      <c r="D80" s="9">
        <v>6.2361697847515662</v>
      </c>
      <c r="E80" s="8">
        <v>2.7418707598108876</v>
      </c>
      <c r="F80" s="9">
        <v>-1.1453601923981676</v>
      </c>
      <c r="G80" s="9">
        <v>-2.3695384320422108</v>
      </c>
      <c r="H80" s="15">
        <v>-0.89818932223919856</v>
      </c>
      <c r="L80" s="10"/>
      <c r="M80" s="10"/>
      <c r="O80" s="11"/>
    </row>
    <row r="81" spans="1:15">
      <c r="A81" s="3">
        <v>196910</v>
      </c>
      <c r="B81" s="7">
        <v>0.6875</v>
      </c>
      <c r="C81" s="8">
        <v>0.46791443850267012</v>
      </c>
      <c r="D81" s="9">
        <v>2.0008836710218914</v>
      </c>
      <c r="E81" s="8">
        <v>1.2212095871098261</v>
      </c>
      <c r="F81" s="9">
        <v>2.3429086517245707</v>
      </c>
      <c r="G81" s="9">
        <v>3.9855982321869545</v>
      </c>
      <c r="H81" s="15">
        <v>-0.76306124198750269</v>
      </c>
      <c r="L81" s="10"/>
      <c r="M81" s="10"/>
      <c r="O81" s="11"/>
    </row>
    <row r="82" spans="1:15">
      <c r="A82" s="3">
        <v>196911</v>
      </c>
      <c r="B82" s="7">
        <v>0.6875</v>
      </c>
      <c r="C82" s="8">
        <v>0.73186959414504038</v>
      </c>
      <c r="D82" s="9">
        <v>4.5792079207920722</v>
      </c>
      <c r="E82" s="8">
        <v>2.4960291307092115</v>
      </c>
      <c r="F82" s="9">
        <v>-0.38655659875595849</v>
      </c>
      <c r="G82" s="9">
        <v>-2.6474519310188307</v>
      </c>
      <c r="H82" s="15">
        <v>2.2541574350465039</v>
      </c>
      <c r="L82" s="10"/>
      <c r="M82" s="10"/>
      <c r="O82" s="11"/>
    </row>
    <row r="83" spans="1:15">
      <c r="A83" s="3">
        <v>196912</v>
      </c>
      <c r="B83" s="7">
        <v>0.70833333333333337</v>
      </c>
      <c r="C83" s="8">
        <v>0.62747688243063315</v>
      </c>
      <c r="D83" s="9">
        <v>6.09467455621302</v>
      </c>
      <c r="E83" s="8">
        <v>3.0595641561995373</v>
      </c>
      <c r="F83" s="9">
        <v>6.4045776185614842E-2</v>
      </c>
      <c r="G83" s="9">
        <v>-1.7496538070858854</v>
      </c>
      <c r="H83" s="15">
        <v>1.5992693938257896</v>
      </c>
      <c r="L83" s="10"/>
      <c r="M83" s="10"/>
      <c r="O83" s="11"/>
    </row>
    <row r="84" spans="1:15">
      <c r="A84" s="3">
        <v>197001</v>
      </c>
      <c r="B84" s="7">
        <v>0.6875</v>
      </c>
      <c r="C84" s="8">
        <v>0.853298326222518</v>
      </c>
      <c r="D84" s="9">
        <v>-1.9854991634132735</v>
      </c>
      <c r="E84" s="8">
        <v>-0.18185578650623879</v>
      </c>
      <c r="F84" s="9">
        <v>0.34332639243508023</v>
      </c>
      <c r="G84" s="9">
        <v>-5.6688000000000001</v>
      </c>
      <c r="H84" s="15">
        <v>1.7026355948045213</v>
      </c>
      <c r="L84" s="10"/>
      <c r="M84" s="10"/>
      <c r="O84" s="11"/>
    </row>
    <row r="85" spans="1:15">
      <c r="A85" s="3">
        <v>197002</v>
      </c>
      <c r="B85" s="7">
        <v>0.70833333333333337</v>
      </c>
      <c r="C85" s="8">
        <v>0.68337129840547739</v>
      </c>
      <c r="D85" s="9">
        <v>1.3599635825651379</v>
      </c>
      <c r="E85" s="8">
        <v>1.1054952948916394</v>
      </c>
      <c r="F85" s="9">
        <v>2.0868620851369366</v>
      </c>
      <c r="G85" s="9">
        <v>3.2584</v>
      </c>
      <c r="H85" s="15">
        <v>2.4413172211676484</v>
      </c>
      <c r="L85" s="10"/>
      <c r="M85" s="10"/>
      <c r="O85" s="11"/>
    </row>
    <row r="86" spans="1:15">
      <c r="A86" s="3">
        <v>197003</v>
      </c>
      <c r="B86" s="7">
        <v>0.70833333333333337</v>
      </c>
      <c r="C86" s="8">
        <v>0.48480930833871838</v>
      </c>
      <c r="D86" s="9">
        <v>4.0925167012855646</v>
      </c>
      <c r="E86" s="8">
        <v>2.1142168006377653</v>
      </c>
      <c r="F86" s="9">
        <v>9.1648748534680011E-2</v>
      </c>
      <c r="G86" s="9">
        <v>0.22270000000000001</v>
      </c>
      <c r="H86" s="15">
        <v>-0.91615693389422126</v>
      </c>
      <c r="L86" s="10"/>
      <c r="M86" s="10"/>
      <c r="O86" s="11"/>
    </row>
    <row r="87" spans="1:15">
      <c r="A87" s="3">
        <v>197004</v>
      </c>
      <c r="B87" s="7">
        <v>0.6875</v>
      </c>
      <c r="C87" s="8">
        <v>0.61112898037953833</v>
      </c>
      <c r="D87" s="9">
        <v>-14.070758278502849</v>
      </c>
      <c r="E87" s="8">
        <v>-5.4450329802557889</v>
      </c>
      <c r="F87" s="9">
        <v>-0.49740250739482467</v>
      </c>
      <c r="G87" s="9">
        <v>-8.8981999999999992</v>
      </c>
      <c r="H87" s="15">
        <v>-0.73937600731737685</v>
      </c>
      <c r="L87" s="10"/>
      <c r="M87" s="10"/>
      <c r="O87" s="11"/>
    </row>
    <row r="88" spans="1:15">
      <c r="A88" s="3">
        <v>197005</v>
      </c>
      <c r="B88" s="7">
        <v>0.6875</v>
      </c>
      <c r="C88" s="8">
        <v>0.63938618925831747</v>
      </c>
      <c r="D88" s="9">
        <v>-1.6130044561601831</v>
      </c>
      <c r="E88" s="8">
        <v>-0.17808616588647841</v>
      </c>
      <c r="F88" s="9">
        <v>-1.2471382849736488</v>
      </c>
      <c r="G88" s="9">
        <v>-6.2529000000000003</v>
      </c>
      <c r="H88" s="15">
        <v>-1.4092804793711058</v>
      </c>
      <c r="L88" s="10"/>
      <c r="M88" s="10"/>
      <c r="O88" s="11"/>
    </row>
    <row r="89" spans="1:15">
      <c r="A89" s="3">
        <v>197006</v>
      </c>
      <c r="B89" s="7">
        <v>0.6875</v>
      </c>
      <c r="C89" s="8">
        <v>0.73062261753493729</v>
      </c>
      <c r="D89" s="9">
        <v>1.4416943097729229</v>
      </c>
      <c r="E89" s="8">
        <v>1.1737379029555073</v>
      </c>
      <c r="F89" s="9">
        <v>1.5870464042325172</v>
      </c>
      <c r="G89" s="9">
        <v>-2.6023000000000001</v>
      </c>
      <c r="H89" s="15">
        <v>1.8236294874011898</v>
      </c>
      <c r="L89" s="10"/>
      <c r="M89" s="10"/>
      <c r="O89" s="11"/>
    </row>
    <row r="90" spans="1:15">
      <c r="A90" s="3">
        <v>197007</v>
      </c>
      <c r="B90" s="7">
        <v>0.70833333333333337</v>
      </c>
      <c r="C90" s="8">
        <v>1.5452538631346657</v>
      </c>
      <c r="D90" s="9">
        <v>1.7293422211042575</v>
      </c>
      <c r="E90" s="8">
        <v>1.8779679368087399</v>
      </c>
      <c r="F90" s="9">
        <v>1.3990035913631427</v>
      </c>
      <c r="G90" s="9">
        <v>6.5949</v>
      </c>
      <c r="H90" s="15">
        <v>1.9212070002572486</v>
      </c>
      <c r="L90" s="10"/>
      <c r="M90" s="10"/>
      <c r="O90" s="11"/>
    </row>
    <row r="91" spans="1:15">
      <c r="A91" s="3">
        <v>197008</v>
      </c>
      <c r="B91" s="7">
        <v>0.70833333333333337</v>
      </c>
      <c r="C91" s="8">
        <v>0.7763975155279601</v>
      </c>
      <c r="D91" s="9">
        <v>-2.0522964702973434</v>
      </c>
      <c r="E91" s="8">
        <v>-0.26503106493094741</v>
      </c>
      <c r="F91" s="9">
        <v>0.44305055878496385</v>
      </c>
      <c r="G91" s="9">
        <v>3.4563999999999999</v>
      </c>
      <c r="H91" s="15">
        <v>2.2980482409933112</v>
      </c>
      <c r="L91" s="10"/>
      <c r="M91" s="10"/>
      <c r="O91" s="11"/>
    </row>
    <row r="92" spans="1:15">
      <c r="A92" s="3">
        <v>197009</v>
      </c>
      <c r="B92" s="7">
        <v>0.70833333333333337</v>
      </c>
      <c r="C92" s="8">
        <v>0.49306625577811847</v>
      </c>
      <c r="D92" s="9">
        <v>-3.6478384348374915</v>
      </c>
      <c r="E92" s="8">
        <v>-1.1398096619792635</v>
      </c>
      <c r="F92" s="9">
        <v>0.93256730055162185</v>
      </c>
      <c r="G92" s="9">
        <v>3.4304999999999999</v>
      </c>
      <c r="H92" s="15">
        <v>-0.69600043595676286</v>
      </c>
      <c r="L92" s="10"/>
      <c r="M92" s="10"/>
      <c r="O92" s="11"/>
    </row>
    <row r="93" spans="1:15">
      <c r="A93" s="3">
        <v>197010</v>
      </c>
      <c r="B93" s="7">
        <v>0.6875</v>
      </c>
      <c r="C93" s="8">
        <v>0.76663600122661713</v>
      </c>
      <c r="D93" s="9">
        <v>2.0436235016702664</v>
      </c>
      <c r="E93" s="8">
        <v>1.4530241566549584</v>
      </c>
      <c r="F93" s="9">
        <v>-0.17700762976930706</v>
      </c>
      <c r="G93" s="9">
        <v>-1.5738000000000001</v>
      </c>
      <c r="H93" s="15">
        <v>0.71285595632811005</v>
      </c>
      <c r="L93" s="10"/>
      <c r="M93" s="10"/>
      <c r="O93" s="11"/>
    </row>
    <row r="94" spans="1:15">
      <c r="A94" s="3">
        <v>197011</v>
      </c>
      <c r="B94" s="7">
        <v>0.64583333333333337</v>
      </c>
      <c r="C94" s="8">
        <v>0.76080340839927985</v>
      </c>
      <c r="D94" s="9">
        <v>-4.3841068104499499</v>
      </c>
      <c r="E94" s="8">
        <v>-1.2582605792564103</v>
      </c>
      <c r="F94" s="9">
        <v>2.8481113080799143</v>
      </c>
      <c r="G94" s="9">
        <v>2.57</v>
      </c>
      <c r="H94" s="15">
        <v>0.15712663790096104</v>
      </c>
      <c r="L94" s="10"/>
      <c r="M94" s="10"/>
      <c r="O94" s="11"/>
    </row>
    <row r="95" spans="1:15">
      <c r="A95" s="3">
        <v>197012</v>
      </c>
      <c r="B95" s="7">
        <v>0.66666666666666663</v>
      </c>
      <c r="C95" s="8">
        <v>0.66445182724252927</v>
      </c>
      <c r="D95" s="9">
        <v>-0.40950590762621752</v>
      </c>
      <c r="E95" s="8">
        <v>0.34672169531619368</v>
      </c>
      <c r="F95" s="9">
        <v>0.36418871996572394</v>
      </c>
      <c r="G95" s="9">
        <v>5.2788000000000004</v>
      </c>
      <c r="H95" s="15">
        <v>1.9298438378523237</v>
      </c>
      <c r="L95" s="10"/>
      <c r="M95" s="10"/>
      <c r="O95" s="11"/>
    </row>
    <row r="96" spans="1:15">
      <c r="A96" s="3">
        <v>197101</v>
      </c>
      <c r="B96" s="7">
        <v>0.625</v>
      </c>
      <c r="C96" s="8">
        <v>1.740174017401741</v>
      </c>
      <c r="D96" s="9">
        <v>4.8264239973036638</v>
      </c>
      <c r="E96" s="8">
        <v>3.3218551853243654</v>
      </c>
      <c r="F96" s="9">
        <v>2.509566236545921</v>
      </c>
      <c r="G96" s="9">
        <v>4.6208</v>
      </c>
      <c r="H96" s="15">
        <v>4.0131124942051297</v>
      </c>
      <c r="L96" s="10"/>
      <c r="M96" s="10"/>
      <c r="O96" s="11"/>
    </row>
    <row r="97" spans="1:15">
      <c r="A97" s="3">
        <v>197102</v>
      </c>
      <c r="B97" s="7">
        <v>0.60416666666666663</v>
      </c>
      <c r="C97" s="8">
        <v>1.0911235623709992</v>
      </c>
      <c r="D97" s="9">
        <v>5.999614172722012</v>
      </c>
      <c r="E97" s="8">
        <v>3.3513901387491281</v>
      </c>
      <c r="F97" s="9">
        <v>-0.21746357205195258</v>
      </c>
      <c r="G97" s="9">
        <v>0.93220000000000003</v>
      </c>
      <c r="H97" s="15">
        <v>1.7885117691778929</v>
      </c>
      <c r="L97" s="10"/>
      <c r="M97" s="10"/>
      <c r="O97" s="11"/>
    </row>
    <row r="98" spans="1:15">
      <c r="A98" s="3">
        <v>197103</v>
      </c>
      <c r="B98" s="7">
        <v>0.60416666666666663</v>
      </c>
      <c r="C98" s="8">
        <v>1.1668611435239118</v>
      </c>
      <c r="D98" s="9">
        <v>6.5578743023537944</v>
      </c>
      <c r="E98" s="8">
        <v>3.640717842528014</v>
      </c>
      <c r="F98" s="9">
        <v>1.8139592062191592</v>
      </c>
      <c r="G98" s="9">
        <v>4.2850000000000001</v>
      </c>
      <c r="H98" s="15">
        <v>2.728005095153164</v>
      </c>
      <c r="L98" s="10"/>
      <c r="M98" s="10"/>
      <c r="O98" s="11"/>
    </row>
    <row r="99" spans="1:15">
      <c r="A99" s="3">
        <v>197104</v>
      </c>
      <c r="B99" s="7">
        <v>0.5625</v>
      </c>
      <c r="C99" s="8">
        <v>1.211072664359869</v>
      </c>
      <c r="D99" s="9">
        <v>5.2206091659550147</v>
      </c>
      <c r="E99" s="8">
        <v>3.1091588115696851</v>
      </c>
      <c r="F99" s="9">
        <v>-0.59398672715848089</v>
      </c>
      <c r="G99" s="9">
        <v>3.2532999999999999</v>
      </c>
      <c r="H99" s="15">
        <v>2.6072310844681965</v>
      </c>
      <c r="L99" s="10"/>
      <c r="M99" s="10"/>
      <c r="O99" s="11"/>
    </row>
    <row r="100" spans="1:15">
      <c r="A100" s="3">
        <v>197105</v>
      </c>
      <c r="B100" s="7">
        <v>0.54166666666666663</v>
      </c>
      <c r="C100" s="8">
        <v>0.88319088319086525</v>
      </c>
      <c r="D100" s="9">
        <v>0.1623200952277859</v>
      </c>
      <c r="E100" s="8">
        <v>0.74411816060700275</v>
      </c>
      <c r="F100" s="9">
        <v>0.63578936102792327</v>
      </c>
      <c r="G100" s="9">
        <v>-2.3786999999999998</v>
      </c>
      <c r="H100" s="15">
        <v>1.6414237837400438</v>
      </c>
      <c r="L100" s="10"/>
      <c r="M100" s="10"/>
      <c r="O100" s="11"/>
    </row>
    <row r="101" spans="1:15">
      <c r="A101" s="3">
        <v>197106</v>
      </c>
      <c r="B101" s="7">
        <v>0.54166666666666663</v>
      </c>
      <c r="C101" s="8">
        <v>1.1861056198813946</v>
      </c>
      <c r="D101" s="9">
        <v>7.8813742437337853</v>
      </c>
      <c r="E101" s="8">
        <v>4.211899043061953</v>
      </c>
      <c r="F101" s="9">
        <v>-2.4569263674579261E-2</v>
      </c>
      <c r="G101" s="9">
        <v>0.66769999999999996</v>
      </c>
      <c r="H101" s="15">
        <v>3.7485230934363889</v>
      </c>
      <c r="L101" s="10"/>
      <c r="M101" s="10"/>
      <c r="O101" s="11"/>
    </row>
    <row r="102" spans="1:15">
      <c r="A102" s="3">
        <v>197107</v>
      </c>
      <c r="B102" s="7">
        <v>0.54166666666666663</v>
      </c>
      <c r="C102" s="8">
        <v>1.5908456600614018</v>
      </c>
      <c r="D102" s="9">
        <v>1.5822943267738143</v>
      </c>
      <c r="E102" s="8">
        <v>1.8486700620999699</v>
      </c>
      <c r="F102" s="9">
        <v>0.56055914710842192</v>
      </c>
      <c r="G102" s="9">
        <v>-1.6286</v>
      </c>
      <c r="H102" s="15">
        <v>2.9968459866246224</v>
      </c>
      <c r="L102" s="10"/>
      <c r="M102" s="10"/>
      <c r="O102" s="11"/>
    </row>
    <row r="103" spans="1:15">
      <c r="A103" s="3">
        <v>197108</v>
      </c>
      <c r="B103" s="7">
        <v>0.52083333333333337</v>
      </c>
      <c r="C103" s="8">
        <v>1.0164835164835351</v>
      </c>
      <c r="D103" s="12">
        <v>-13.003401192882135</v>
      </c>
      <c r="E103" s="8">
        <v>-4.7053654093574515</v>
      </c>
      <c r="F103" s="9">
        <v>-2.7124054917847134</v>
      </c>
      <c r="G103" s="9">
        <v>-2.5527000000000002</v>
      </c>
      <c r="H103" s="15">
        <v>-0.95479739125811358</v>
      </c>
      <c r="L103" s="10"/>
      <c r="M103" s="10"/>
      <c r="O103" s="11"/>
    </row>
    <row r="104" spans="1:15">
      <c r="A104" s="3">
        <v>197109</v>
      </c>
      <c r="B104" s="7">
        <v>0.5</v>
      </c>
      <c r="C104" s="8">
        <v>0.78868642915419507</v>
      </c>
      <c r="D104" s="9">
        <v>3.8245792962774194</v>
      </c>
      <c r="E104" s="8">
        <v>2.2188763677649508</v>
      </c>
      <c r="F104" s="9">
        <v>0.43928310723598629</v>
      </c>
      <c r="G104" s="9">
        <v>-2.4821</v>
      </c>
      <c r="H104" s="15">
        <v>1.3638835165387271</v>
      </c>
      <c r="L104" s="10"/>
      <c r="M104" s="10"/>
      <c r="O104" s="11"/>
    </row>
    <row r="105" spans="1:15">
      <c r="A105" s="3">
        <v>197110</v>
      </c>
      <c r="B105" s="7">
        <v>0.45833333333333331</v>
      </c>
      <c r="C105" s="8">
        <v>0.64759848893685135</v>
      </c>
      <c r="D105" s="9">
        <v>-5.2717747216764916</v>
      </c>
      <c r="E105" s="8">
        <v>-1.7131398082926652</v>
      </c>
      <c r="F105" s="9">
        <v>-0.6272239293775731</v>
      </c>
      <c r="G105" s="9">
        <v>-5.1001000000000003</v>
      </c>
      <c r="H105" s="15">
        <v>3.1005156612768161</v>
      </c>
      <c r="L105" s="10"/>
      <c r="M105" s="10"/>
      <c r="O105" s="11"/>
    </row>
    <row r="106" spans="1:15">
      <c r="A106" s="3">
        <v>197111</v>
      </c>
      <c r="B106" s="7">
        <v>0.45833333333333331</v>
      </c>
      <c r="C106" s="8">
        <v>0.50938337801609279</v>
      </c>
      <c r="D106" s="9">
        <v>6.2622421938011152</v>
      </c>
      <c r="E106" s="8">
        <v>3.0456100182569341</v>
      </c>
      <c r="F106" s="9">
        <v>5.1935267777707295E-2</v>
      </c>
      <c r="G106" s="9">
        <v>0.1207</v>
      </c>
      <c r="H106" s="15">
        <v>-1.056132433536261E-2</v>
      </c>
      <c r="L106" s="10"/>
      <c r="M106" s="10"/>
      <c r="O106" s="11"/>
    </row>
    <row r="107" spans="1:15">
      <c r="A107" s="3">
        <v>197112</v>
      </c>
      <c r="B107" s="7">
        <v>0.45833333333333331</v>
      </c>
      <c r="C107" s="8">
        <v>0.85356094958655149</v>
      </c>
      <c r="D107" s="9">
        <v>8.1322851721333791</v>
      </c>
      <c r="E107" s="8">
        <v>4.07954937923851</v>
      </c>
      <c r="F107" s="9">
        <v>-2.94490243136091</v>
      </c>
      <c r="G107" s="9">
        <v>4.6135999999999999</v>
      </c>
      <c r="H107" s="15">
        <v>1.5621399942140124</v>
      </c>
      <c r="L107" s="10"/>
      <c r="M107" s="10"/>
      <c r="O107" s="11"/>
    </row>
    <row r="108" spans="1:15">
      <c r="A108" s="3">
        <v>197201</v>
      </c>
      <c r="B108" s="7">
        <v>0.41850000000000004</v>
      </c>
      <c r="C108" s="8">
        <v>1.3224014810896634</v>
      </c>
      <c r="D108" s="9">
        <v>5.6756079217849198</v>
      </c>
      <c r="E108" s="8">
        <v>3.3804717755317442</v>
      </c>
      <c r="F108" s="9">
        <v>-0.4191147931751053</v>
      </c>
      <c r="G108" s="9">
        <v>2.0798000000000001</v>
      </c>
      <c r="H108" s="15">
        <v>1.9171047762428659</v>
      </c>
      <c r="L108" s="10"/>
      <c r="M108" s="10"/>
      <c r="O108" s="11"/>
    </row>
    <row r="109" spans="1:15">
      <c r="A109" s="3">
        <v>197202</v>
      </c>
      <c r="B109" s="7">
        <v>0.42533333333333334</v>
      </c>
      <c r="C109" s="8">
        <v>1.09631949882536</v>
      </c>
      <c r="D109" s="9">
        <v>6.1820942259334766</v>
      </c>
      <c r="E109" s="8">
        <v>3.4319627044115006</v>
      </c>
      <c r="F109" s="9">
        <v>-0.99219493969783368</v>
      </c>
      <c r="G109" s="9">
        <v>1.5470999999999999</v>
      </c>
      <c r="H109" s="15">
        <v>1.4846675499148507</v>
      </c>
      <c r="L109" s="10"/>
      <c r="M109" s="10"/>
      <c r="O109" s="11"/>
    </row>
    <row r="110" spans="1:15">
      <c r="A110" s="3">
        <v>197203</v>
      </c>
      <c r="B110" s="7">
        <v>0.4375</v>
      </c>
      <c r="C110" s="8">
        <v>1.0069713400464808</v>
      </c>
      <c r="D110" s="9">
        <v>6.1751563896335959</v>
      </c>
      <c r="E110" s="8">
        <v>3.365088539745865</v>
      </c>
      <c r="F110" s="9">
        <v>3.4855631569409906E-2</v>
      </c>
      <c r="G110" s="9">
        <v>1.2507999999999999</v>
      </c>
      <c r="H110" s="15">
        <v>0.65872665313982171</v>
      </c>
      <c r="L110" s="10"/>
      <c r="M110" s="10"/>
      <c r="O110" s="11"/>
    </row>
    <row r="111" spans="1:15">
      <c r="A111" s="3">
        <v>197204</v>
      </c>
      <c r="B111" s="7">
        <v>0.41666666666666669</v>
      </c>
      <c r="C111" s="8">
        <v>0.92024539877300082</v>
      </c>
      <c r="D111" s="9">
        <v>4.9112027607103759</v>
      </c>
      <c r="E111" s="8">
        <v>2.7706851095695941</v>
      </c>
      <c r="F111" s="9">
        <v>0.15893919474713894</v>
      </c>
      <c r="G111" s="9">
        <v>1.3794</v>
      </c>
      <c r="H111" s="15">
        <v>1.7503978007210044</v>
      </c>
      <c r="L111" s="10"/>
      <c r="M111" s="10"/>
      <c r="O111" s="11"/>
    </row>
    <row r="112" spans="1:15">
      <c r="A112" s="3">
        <v>197205</v>
      </c>
      <c r="B112" s="7">
        <v>0.40083333333333332</v>
      </c>
      <c r="C112" s="8">
        <v>0.68389057750761761</v>
      </c>
      <c r="D112" s="9">
        <v>8.5924024228809728</v>
      </c>
      <c r="E112" s="8">
        <v>4.1518888804181033</v>
      </c>
      <c r="F112" s="9">
        <v>0.90263576630494646</v>
      </c>
      <c r="G112" s="9">
        <v>1.6526000000000001</v>
      </c>
      <c r="H112" s="15">
        <v>0.67864569366953531</v>
      </c>
      <c r="L112" s="10"/>
      <c r="M112" s="10"/>
      <c r="O112" s="11"/>
    </row>
    <row r="113" spans="1:15">
      <c r="A113" s="3">
        <v>197206</v>
      </c>
      <c r="B113" s="7">
        <v>0.38624999999999998</v>
      </c>
      <c r="C113" s="8">
        <v>1.132075471698113</v>
      </c>
      <c r="D113" s="9">
        <v>3.9968970485020794</v>
      </c>
      <c r="E113" s="8">
        <v>2.5372355026222246</v>
      </c>
      <c r="F113" s="9">
        <v>-1.7203118285210015</v>
      </c>
      <c r="G113" s="9">
        <v>-3.7475000000000001</v>
      </c>
      <c r="H113" s="15">
        <v>1.5409237405523528</v>
      </c>
      <c r="L113" s="10"/>
      <c r="M113" s="10"/>
      <c r="O113" s="11"/>
    </row>
    <row r="114" spans="1:15">
      <c r="A114" s="3">
        <v>197207</v>
      </c>
      <c r="B114" s="7">
        <v>0.3661666666666667</v>
      </c>
      <c r="C114" s="8">
        <v>0.92039800995025178</v>
      </c>
      <c r="D114" s="9">
        <v>8.5248463751642856</v>
      </c>
      <c r="E114" s="8">
        <v>4.2927204660830895</v>
      </c>
      <c r="F114" s="9">
        <v>0.74124351800149335</v>
      </c>
      <c r="G114" s="9">
        <v>1.1734</v>
      </c>
      <c r="H114" s="15">
        <v>1.3385597400310616</v>
      </c>
      <c r="L114" s="10"/>
      <c r="M114" s="10"/>
      <c r="O114" s="11"/>
    </row>
    <row r="115" spans="1:15">
      <c r="A115" s="3">
        <v>197208</v>
      </c>
      <c r="B115" s="7">
        <v>0.375</v>
      </c>
      <c r="C115" s="8">
        <v>0.46832634951934349</v>
      </c>
      <c r="D115" s="9">
        <v>2.0194416260269188</v>
      </c>
      <c r="E115" s="8">
        <v>1.2293203070500913</v>
      </c>
      <c r="F115" s="9">
        <v>0.29881586945350286</v>
      </c>
      <c r="G115" s="9">
        <v>2.9434999999999998</v>
      </c>
      <c r="H115" s="15">
        <v>1.9442556449895301</v>
      </c>
      <c r="L115" s="10"/>
      <c r="M115" s="10"/>
      <c r="O115" s="11"/>
    </row>
    <row r="116" spans="1:15">
      <c r="A116" s="3">
        <v>197209</v>
      </c>
      <c r="B116" s="7">
        <v>0.375</v>
      </c>
      <c r="C116" s="8">
        <v>2.4533856722297465E-2</v>
      </c>
      <c r="D116" s="9">
        <v>5.2999679178697523</v>
      </c>
      <c r="E116" s="8">
        <v>2.2932995706881454</v>
      </c>
      <c r="F116" s="9">
        <v>-0.1942431016364792</v>
      </c>
      <c r="G116" s="9">
        <v>-1.8823000000000001</v>
      </c>
      <c r="H116" s="15">
        <v>-0.62554702029479303</v>
      </c>
      <c r="L116" s="10"/>
      <c r="M116" s="10"/>
      <c r="O116" s="11"/>
    </row>
    <row r="117" spans="1:15">
      <c r="A117" s="3">
        <v>197210</v>
      </c>
      <c r="B117" s="7">
        <v>0.36875000000000002</v>
      </c>
      <c r="C117" s="8">
        <v>0.51508462104488117</v>
      </c>
      <c r="D117" s="9">
        <v>1.9803790140759281</v>
      </c>
      <c r="E117" s="8">
        <v>1.2463365535650077</v>
      </c>
      <c r="F117" s="9">
        <v>0.62114257890235747</v>
      </c>
      <c r="G117" s="9">
        <v>0.71909999999999996</v>
      </c>
      <c r="H117" s="15">
        <v>-1.5020271536452443</v>
      </c>
      <c r="L117" s="10"/>
      <c r="M117" s="10"/>
      <c r="O117" s="11"/>
    </row>
    <row r="118" spans="1:15">
      <c r="A118" s="3">
        <v>197211</v>
      </c>
      <c r="B118" s="7">
        <v>0.36025000000000001</v>
      </c>
      <c r="C118" s="8">
        <v>0.58565153733529662</v>
      </c>
      <c r="D118" s="9">
        <v>11.699330783938811</v>
      </c>
      <c r="E118" s="8">
        <v>5.3900902564008835</v>
      </c>
      <c r="F118" s="9">
        <v>0.78553132399590009</v>
      </c>
      <c r="G118" s="9">
        <v>4.3791000000000002</v>
      </c>
      <c r="H118" s="15">
        <v>1.7517140130786981</v>
      </c>
      <c r="L118" s="10"/>
      <c r="M118" s="10"/>
      <c r="O118" s="11"/>
    </row>
    <row r="119" spans="1:15">
      <c r="A119" s="3">
        <v>197212</v>
      </c>
      <c r="B119" s="7">
        <v>0.39266666666666666</v>
      </c>
      <c r="C119" s="8">
        <v>0.12130033964095066</v>
      </c>
      <c r="D119" s="9">
        <v>7.4408901251738602</v>
      </c>
      <c r="E119" s="8">
        <v>3.2642347135456449</v>
      </c>
      <c r="F119" s="9">
        <v>-0.35186710366971197</v>
      </c>
      <c r="G119" s="9">
        <v>1.5831999999999999</v>
      </c>
      <c r="H119" s="15">
        <v>2.1551256779978258</v>
      </c>
      <c r="L119" s="10"/>
      <c r="M119" s="10"/>
      <c r="O119" s="11"/>
    </row>
    <row r="120" spans="1:15">
      <c r="A120" s="3">
        <v>197301</v>
      </c>
      <c r="B120" s="7">
        <v>0.41349999999999998</v>
      </c>
      <c r="C120" s="8">
        <v>4.8461352071704766E-2</v>
      </c>
      <c r="D120" s="9">
        <v>0.66218571072940158</v>
      </c>
      <c r="E120" s="8">
        <v>0.35717255641186746</v>
      </c>
      <c r="F120" s="9">
        <v>-0.44784524927485359</v>
      </c>
      <c r="G120" s="9">
        <v>-0.15379999999999999</v>
      </c>
      <c r="H120" s="15">
        <v>-0.71383483748507237</v>
      </c>
      <c r="L120" s="10"/>
      <c r="M120" s="10"/>
      <c r="O120" s="11"/>
    </row>
    <row r="121" spans="1:15">
      <c r="A121" s="3">
        <v>197302</v>
      </c>
      <c r="B121" s="7">
        <v>0.43099999999999999</v>
      </c>
      <c r="C121" s="8">
        <v>-0.41172196657787152</v>
      </c>
      <c r="D121" s="9">
        <v>-3.3534474230883404</v>
      </c>
      <c r="E121" s="8">
        <v>-1.663438683111975</v>
      </c>
      <c r="F121" s="9">
        <v>-7.0009141385472526</v>
      </c>
      <c r="G121" s="9">
        <v>-10.473699999999999</v>
      </c>
      <c r="H121" s="15">
        <v>-0.79500530269979763</v>
      </c>
      <c r="L121" s="10"/>
      <c r="M121" s="10"/>
      <c r="O121" s="11"/>
    </row>
    <row r="122" spans="1:15">
      <c r="A122" s="3">
        <v>197303</v>
      </c>
      <c r="B122" s="7">
        <v>0.45274999999999999</v>
      </c>
      <c r="C122" s="8">
        <v>-0.24319066147858726</v>
      </c>
      <c r="D122" s="9">
        <v>1.2794268167860778</v>
      </c>
      <c r="E122" s="8">
        <v>0.40837641530089752</v>
      </c>
      <c r="F122" s="9">
        <v>-0.97753449010593085</v>
      </c>
      <c r="G122" s="9">
        <v>-1.3522000000000001</v>
      </c>
      <c r="H122" s="15">
        <v>-1.7376859990581439</v>
      </c>
      <c r="L122" s="10"/>
      <c r="M122" s="10"/>
      <c r="O122" s="11"/>
    </row>
    <row r="123" spans="1:15">
      <c r="A123" s="3">
        <v>197304</v>
      </c>
      <c r="B123" s="7">
        <v>0.49041666666666667</v>
      </c>
      <c r="C123" s="8">
        <v>0.26816187225744414</v>
      </c>
      <c r="D123" s="9">
        <v>-10.51541182415361</v>
      </c>
      <c r="E123" s="8">
        <v>-4.1931429485478855</v>
      </c>
      <c r="F123" s="9">
        <v>0.26269121627416403</v>
      </c>
      <c r="G123" s="9">
        <v>-4.3028000000000004</v>
      </c>
      <c r="H123" s="15">
        <v>-0.69080738073494885</v>
      </c>
      <c r="L123" s="10"/>
      <c r="M123" s="10"/>
      <c r="O123" s="11"/>
    </row>
    <row r="124" spans="1:15">
      <c r="A124" s="3">
        <v>197305</v>
      </c>
      <c r="B124" s="7">
        <v>0.49625000000000002</v>
      </c>
      <c r="C124" s="8">
        <v>0.60782883539995947</v>
      </c>
      <c r="D124" s="9">
        <v>0.62115308600145802</v>
      </c>
      <c r="E124" s="8">
        <v>0.74026645840407457</v>
      </c>
      <c r="F124" s="9">
        <v>0.67686826894830809</v>
      </c>
      <c r="G124" s="9">
        <v>-0.76549999999999996</v>
      </c>
      <c r="H124" s="15">
        <v>0.71151061228500745</v>
      </c>
      <c r="L124" s="10"/>
      <c r="M124" s="10"/>
      <c r="O124" s="11"/>
    </row>
    <row r="125" spans="1:15">
      <c r="A125" s="3">
        <v>197306</v>
      </c>
      <c r="B125" s="7">
        <v>0.54566666666666663</v>
      </c>
      <c r="C125" s="8">
        <v>0.53165780570323395</v>
      </c>
      <c r="D125" s="9">
        <v>1.3861608395532743</v>
      </c>
      <c r="E125" s="8">
        <v>1.007937466107526</v>
      </c>
      <c r="F125" s="9">
        <v>2.7613137417350142</v>
      </c>
      <c r="G125" s="9">
        <v>0.70520000000000005</v>
      </c>
      <c r="H125" s="15">
        <v>0.34012959051401204</v>
      </c>
      <c r="L125" s="10"/>
      <c r="M125" s="10"/>
      <c r="O125" s="11"/>
    </row>
    <row r="126" spans="1:15">
      <c r="A126" s="3">
        <v>197307</v>
      </c>
      <c r="B126" s="7">
        <v>0.60975000000000001</v>
      </c>
      <c r="C126" s="8">
        <v>-2.4038461538455902E-2</v>
      </c>
      <c r="D126" s="9">
        <v>5.7317613196058881</v>
      </c>
      <c r="E126" s="8">
        <v>2.4403878261510603</v>
      </c>
      <c r="F126" s="9">
        <v>-1.2598384481643494</v>
      </c>
      <c r="G126" s="9">
        <v>1.2998000000000001</v>
      </c>
      <c r="H126" s="15">
        <v>0.28326678383570458</v>
      </c>
      <c r="L126" s="10"/>
      <c r="M126" s="10"/>
      <c r="O126" s="11"/>
    </row>
    <row r="127" spans="1:15">
      <c r="A127" s="3">
        <v>197308</v>
      </c>
      <c r="B127" s="7">
        <v>0.63424999999999998</v>
      </c>
      <c r="C127" s="8">
        <v>-0.45684058667949667</v>
      </c>
      <c r="D127" s="9">
        <v>-3.0390283485590031</v>
      </c>
      <c r="E127" s="8">
        <v>-1.5633118948378044</v>
      </c>
      <c r="F127" s="9">
        <v>1.2199703894864404</v>
      </c>
      <c r="G127" s="9">
        <v>-3.3325</v>
      </c>
      <c r="H127" s="15">
        <v>-0.66263030710280124</v>
      </c>
      <c r="L127" s="10"/>
      <c r="M127" s="10"/>
      <c r="O127" s="11"/>
    </row>
    <row r="128" spans="1:15">
      <c r="A128" s="3">
        <v>197309</v>
      </c>
      <c r="B128" s="7">
        <v>0.72641666666666671</v>
      </c>
      <c r="C128" s="8">
        <v>0.14492753623189802</v>
      </c>
      <c r="D128" s="9">
        <v>-5.677339236542311</v>
      </c>
      <c r="E128" s="8">
        <v>-2.2437417035095364</v>
      </c>
      <c r="F128" s="9">
        <v>2.1208977188186169</v>
      </c>
      <c r="G128" s="9">
        <v>4.2221000000000002</v>
      </c>
      <c r="H128" s="15">
        <v>-1.8987519059471432</v>
      </c>
      <c r="L128" s="10"/>
      <c r="M128" s="10"/>
      <c r="O128" s="11"/>
    </row>
    <row r="129" spans="1:15">
      <c r="A129" s="3">
        <v>197310</v>
      </c>
      <c r="B129" s="7">
        <v>0.73475000000000001</v>
      </c>
      <c r="C129" s="8">
        <v>0.21707670043413785</v>
      </c>
      <c r="D129" s="9">
        <v>0.63539311371247909</v>
      </c>
      <c r="E129" s="8">
        <v>0.46657739518081026</v>
      </c>
      <c r="F129" s="9">
        <v>1.3681322994918941</v>
      </c>
      <c r="G129" s="9">
        <v>1.696</v>
      </c>
      <c r="H129" s="15">
        <v>-0.90695461620143947</v>
      </c>
      <c r="L129" s="10"/>
      <c r="M129" s="10"/>
      <c r="O129" s="11"/>
    </row>
    <row r="130" spans="1:15">
      <c r="A130" s="3">
        <v>197311</v>
      </c>
      <c r="B130" s="7">
        <v>0.75341666666666673</v>
      </c>
      <c r="C130" s="8">
        <v>-0.93862815884476758</v>
      </c>
      <c r="D130" s="9">
        <v>-7.835385796763461</v>
      </c>
      <c r="E130" s="8">
        <v>-3.9281973984234018</v>
      </c>
      <c r="F130" s="9">
        <v>2.7963969019748181</v>
      </c>
      <c r="G130" s="9">
        <v>-8.4883000000000006</v>
      </c>
      <c r="H130" s="15">
        <v>-2.4652302757346991</v>
      </c>
      <c r="L130" s="10"/>
      <c r="M130" s="10"/>
      <c r="O130" s="11"/>
    </row>
    <row r="131" spans="1:15">
      <c r="A131" s="3">
        <v>197312</v>
      </c>
      <c r="B131" s="7">
        <v>0.87258333333333338</v>
      </c>
      <c r="C131" s="8">
        <v>-3.9358600583090375</v>
      </c>
      <c r="D131" s="9">
        <v>-5.4372647040671467</v>
      </c>
      <c r="E131" s="8">
        <v>-5.0635135227098029</v>
      </c>
      <c r="F131" s="9">
        <v>-0.65965510585159359</v>
      </c>
      <c r="G131" s="9">
        <v>-0.16089999999999999</v>
      </c>
      <c r="H131" s="15">
        <v>-10.381589552729341</v>
      </c>
      <c r="L131" s="10"/>
      <c r="M131" s="10"/>
      <c r="O131" s="11"/>
    </row>
    <row r="132" spans="1:15">
      <c r="A132" s="3">
        <v>197401</v>
      </c>
      <c r="B132" s="7">
        <v>0.97099999999999997</v>
      </c>
      <c r="C132" s="8">
        <v>0.35407182599898057</v>
      </c>
      <c r="D132" s="9">
        <v>5.2767262759430889</v>
      </c>
      <c r="E132" s="8">
        <v>2.5193825927410378</v>
      </c>
      <c r="F132" s="9">
        <v>5.9234984465453824</v>
      </c>
      <c r="G132" s="9">
        <v>7.8433999999999999</v>
      </c>
      <c r="H132" s="15">
        <v>0.57029198018399896</v>
      </c>
      <c r="L132" s="10"/>
      <c r="M132" s="10"/>
      <c r="O132" s="11"/>
    </row>
    <row r="133" spans="1:15">
      <c r="A133" s="3">
        <v>197402</v>
      </c>
      <c r="B133" s="7">
        <v>1.0081666666666667</v>
      </c>
      <c r="C133" s="8">
        <v>2.620967741935476</v>
      </c>
      <c r="D133" s="9">
        <v>0.58894640587705549</v>
      </c>
      <c r="E133" s="8">
        <v>2.1676351179072055</v>
      </c>
      <c r="F133" s="9">
        <v>-2.5564659329071961</v>
      </c>
      <c r="G133" s="9">
        <v>-2.4790000000000001</v>
      </c>
      <c r="H133" s="15">
        <v>4.992310855273006</v>
      </c>
      <c r="L133" s="10"/>
      <c r="M133" s="10"/>
      <c r="O133" s="11"/>
    </row>
    <row r="134" spans="1:15">
      <c r="A134" s="3">
        <v>197403</v>
      </c>
      <c r="B134" s="7">
        <v>1.04</v>
      </c>
      <c r="C134" s="8">
        <v>-0.19646365422396617</v>
      </c>
      <c r="D134" s="9">
        <v>-1.3928692490215999</v>
      </c>
      <c r="E134" s="8">
        <v>-0.68364521635907105</v>
      </c>
      <c r="F134" s="9">
        <v>-3.1503490164790544</v>
      </c>
      <c r="G134" s="9">
        <v>-6.8461999999999996</v>
      </c>
      <c r="H134" s="15">
        <v>-0.94483855523907745</v>
      </c>
      <c r="L134" s="10"/>
      <c r="M134" s="10"/>
      <c r="O134" s="11"/>
    </row>
    <row r="135" spans="1:15">
      <c r="A135" s="3">
        <v>197404</v>
      </c>
      <c r="B135" s="7">
        <v>1.0033333333333332</v>
      </c>
      <c r="C135" s="8">
        <v>0.19685039370078705</v>
      </c>
      <c r="D135" s="9">
        <v>3.2001000031250948</v>
      </c>
      <c r="E135" s="8">
        <v>1.5322549049096787</v>
      </c>
      <c r="F135" s="9">
        <v>1.9088019325427987</v>
      </c>
      <c r="G135" s="9">
        <v>-0.60909999999999997</v>
      </c>
      <c r="H135" s="15">
        <v>-0.50596333828259077</v>
      </c>
      <c r="L135" s="10"/>
      <c r="M135" s="10"/>
      <c r="N135" s="14"/>
      <c r="O135" s="14"/>
    </row>
    <row r="136" spans="1:15">
      <c r="A136" s="3">
        <v>197405</v>
      </c>
      <c r="B136" s="7">
        <v>1</v>
      </c>
      <c r="C136" s="8">
        <v>1.5962671905697334</v>
      </c>
      <c r="D136" s="9">
        <v>3.4339702631499103</v>
      </c>
      <c r="E136" s="8">
        <v>2.6324044756764464</v>
      </c>
      <c r="F136" s="9">
        <v>0.63010721580012752</v>
      </c>
      <c r="G136" s="9">
        <v>-4.1284999999999998</v>
      </c>
      <c r="H136" s="15">
        <v>2.8938625917302812</v>
      </c>
      <c r="L136" s="10"/>
      <c r="M136" s="10"/>
      <c r="N136" s="14"/>
      <c r="O136" s="14"/>
    </row>
    <row r="137" spans="1:15">
      <c r="A137" s="3">
        <v>197406</v>
      </c>
      <c r="B137" s="7">
        <v>1.04</v>
      </c>
      <c r="C137" s="8">
        <v>0.435097897026826</v>
      </c>
      <c r="D137" s="9">
        <v>-2.400679216558832</v>
      </c>
      <c r="E137" s="8">
        <v>-0.65604639147129351</v>
      </c>
      <c r="F137" s="9">
        <v>1.0133813843834478</v>
      </c>
      <c r="G137" s="9">
        <v>-2.2311999999999999</v>
      </c>
      <c r="H137" s="15">
        <v>1.3892948493022186</v>
      </c>
      <c r="L137" s="10"/>
      <c r="M137" s="10"/>
      <c r="N137" s="14"/>
      <c r="O137" s="14"/>
    </row>
    <row r="138" spans="1:15">
      <c r="A138" s="3">
        <v>197407</v>
      </c>
      <c r="B138" s="7">
        <v>1.0525</v>
      </c>
      <c r="C138" s="8">
        <v>0.96269554753309894</v>
      </c>
      <c r="D138" s="9">
        <v>-3.8425773164951882</v>
      </c>
      <c r="E138" s="8">
        <v>-0.88568224579180554</v>
      </c>
      <c r="F138" s="9">
        <v>4.7298413146165874</v>
      </c>
      <c r="G138" s="9">
        <v>-0.69830000000000003</v>
      </c>
      <c r="H138" s="15">
        <v>0.29745366824254482</v>
      </c>
      <c r="L138" s="10"/>
      <c r="M138" s="10"/>
      <c r="N138" s="14"/>
      <c r="O138" s="14"/>
    </row>
    <row r="139" spans="1:15">
      <c r="A139" s="3">
        <v>197408</v>
      </c>
      <c r="B139" s="7">
        <v>1.1234166666666667</v>
      </c>
      <c r="C139" s="8">
        <v>2.3837902264589594E-2</v>
      </c>
      <c r="D139" s="9">
        <v>-8.0671325180933451</v>
      </c>
      <c r="E139" s="8">
        <v>-3.3369013039540012</v>
      </c>
      <c r="F139" s="9">
        <v>0.4154210115898887</v>
      </c>
      <c r="G139" s="9">
        <v>-7.8585000000000003</v>
      </c>
      <c r="H139" s="15">
        <v>-1.921482781105597</v>
      </c>
      <c r="L139" s="10"/>
      <c r="M139" s="10"/>
      <c r="N139" s="14"/>
      <c r="O139" s="14"/>
    </row>
    <row r="140" spans="1:15">
      <c r="A140" s="3">
        <v>197409</v>
      </c>
      <c r="B140" s="7">
        <v>1.0833333333333333</v>
      </c>
      <c r="C140" s="8">
        <v>-0.21448999046711492</v>
      </c>
      <c r="D140" s="9">
        <v>-3.38649474041397</v>
      </c>
      <c r="E140" s="8">
        <v>-1.5361853301251391</v>
      </c>
      <c r="F140" s="9">
        <v>0.1434007248957804</v>
      </c>
      <c r="G140" s="9">
        <v>-11.7318</v>
      </c>
      <c r="H140" s="15">
        <v>-1.8939394473603486</v>
      </c>
      <c r="L140" s="10"/>
      <c r="M140" s="10"/>
      <c r="N140" s="14"/>
      <c r="O140" s="14"/>
    </row>
    <row r="141" spans="1:15">
      <c r="A141" s="3">
        <v>197410</v>
      </c>
      <c r="B141" s="7">
        <v>1.0416666666666667</v>
      </c>
      <c r="C141" s="8">
        <v>0.45378552663004612</v>
      </c>
      <c r="D141" s="9">
        <v>-8.1237707221129654</v>
      </c>
      <c r="E141" s="8">
        <v>-3.0530139732519448</v>
      </c>
      <c r="F141" s="9">
        <v>2.9983793241870602</v>
      </c>
      <c r="G141" s="9">
        <v>13.015599999999999</v>
      </c>
      <c r="H141" s="15">
        <v>-0.56086425578887367</v>
      </c>
      <c r="L141" s="10"/>
      <c r="M141" s="10"/>
      <c r="N141" s="14"/>
      <c r="O141" s="14"/>
    </row>
    <row r="142" spans="1:15">
      <c r="A142" s="3">
        <v>197411</v>
      </c>
      <c r="B142" s="7">
        <v>1.0538333333333334</v>
      </c>
      <c r="C142" s="8">
        <v>0.97479790775083508</v>
      </c>
      <c r="D142" s="9">
        <v>9.935395083909949</v>
      </c>
      <c r="E142" s="8">
        <v>4.9257262151881429</v>
      </c>
      <c r="F142" s="9">
        <v>2.5039455935658577</v>
      </c>
      <c r="G142" s="9">
        <v>-2.7835000000000001</v>
      </c>
      <c r="H142" s="15">
        <v>1.9880605457894449</v>
      </c>
      <c r="L142" s="10"/>
      <c r="M142" s="10"/>
      <c r="N142" s="14"/>
      <c r="O142" s="14"/>
    </row>
    <row r="143" spans="1:15">
      <c r="A143" s="3">
        <v>197412</v>
      </c>
      <c r="B143" s="7">
        <v>1.1218333333333332</v>
      </c>
      <c r="C143" s="8">
        <v>1.883682599481995</v>
      </c>
      <c r="D143" s="9">
        <v>-3.2130189860212877</v>
      </c>
      <c r="E143" s="8">
        <v>3.8672840599140335E-2</v>
      </c>
      <c r="F143" s="9">
        <v>2.5046118264700921</v>
      </c>
      <c r="G143" s="9">
        <v>-0.89080000000000004</v>
      </c>
      <c r="H143" s="15">
        <v>3.1955165873628628</v>
      </c>
      <c r="L143" s="10"/>
      <c r="M143" s="10"/>
      <c r="N143" s="14"/>
      <c r="O143" s="14"/>
    </row>
    <row r="144" spans="1:15">
      <c r="A144" s="3">
        <v>197501</v>
      </c>
      <c r="B144" s="7">
        <v>1.0561666666666667</v>
      </c>
      <c r="C144" s="8">
        <v>1.9412988213542759</v>
      </c>
      <c r="D144" s="9">
        <v>3.7867356470503877</v>
      </c>
      <c r="E144" s="8">
        <v>3.0279368396840995</v>
      </c>
      <c r="F144" s="9">
        <v>1.4240689428844053</v>
      </c>
      <c r="G144" s="9">
        <v>14.874599999999999</v>
      </c>
      <c r="H144" s="15">
        <v>5.2810167119780766</v>
      </c>
      <c r="L144" s="10"/>
      <c r="M144" s="10"/>
      <c r="N144" s="14"/>
      <c r="O144" s="14"/>
    </row>
    <row r="145" spans="1:15">
      <c r="A145" s="3">
        <v>197502</v>
      </c>
      <c r="B145" s="7">
        <v>1.0833333333333333</v>
      </c>
      <c r="C145" s="8">
        <v>4.5114486510995366</v>
      </c>
      <c r="D145" s="9">
        <v>8.4741068955968011</v>
      </c>
      <c r="E145" s="13">
        <v>4.387903448581798</v>
      </c>
      <c r="F145" s="9">
        <v>-1.6277728493298231</v>
      </c>
      <c r="G145" s="9">
        <v>4.1365999999999996</v>
      </c>
      <c r="H145" s="15">
        <v>9.5632967230060331</v>
      </c>
      <c r="L145" s="10"/>
      <c r="M145" s="10"/>
      <c r="N145" s="14"/>
      <c r="O145" s="14"/>
    </row>
    <row r="146" spans="1:15">
      <c r="A146" s="3">
        <v>197503</v>
      </c>
      <c r="B146" s="7">
        <v>1.0766666666666667</v>
      </c>
      <c r="C146" s="8">
        <v>-0.23861171366593714</v>
      </c>
      <c r="D146" s="9">
        <v>3.663517998468202</v>
      </c>
      <c r="E146" s="13">
        <v>3.0149438531053896</v>
      </c>
      <c r="F146" s="9">
        <v>1.4749351185721222</v>
      </c>
      <c r="G146" s="9">
        <v>3.1440000000000001</v>
      </c>
      <c r="H146" s="15">
        <v>0.44308906697248562</v>
      </c>
      <c r="L146" s="10"/>
      <c r="M146" s="10"/>
      <c r="N146" s="14"/>
      <c r="O146" s="14"/>
    </row>
    <row r="147" spans="1:15">
      <c r="A147" s="3">
        <v>197504</v>
      </c>
      <c r="B147" s="7">
        <v>1.0016666666666667</v>
      </c>
      <c r="C147" s="8">
        <v>1.0654490106544845</v>
      </c>
      <c r="D147" s="9">
        <v>0.16315724664450748</v>
      </c>
      <c r="E147" s="13">
        <v>2.7132284418343477</v>
      </c>
      <c r="F147" s="9">
        <v>-0.86832968481414408</v>
      </c>
      <c r="G147" s="9">
        <v>4.6135000000000002</v>
      </c>
      <c r="H147" s="15">
        <v>1.9999634330681701</v>
      </c>
      <c r="L147" s="10"/>
      <c r="M147" s="10"/>
      <c r="N147" s="14"/>
      <c r="O147" s="14"/>
    </row>
    <row r="148" spans="1:15">
      <c r="A148" s="3">
        <v>197505</v>
      </c>
      <c r="B148" s="7">
        <v>0.92166666666666675</v>
      </c>
      <c r="C148" s="8">
        <v>1.9148020654044862</v>
      </c>
      <c r="D148" s="9">
        <v>-0.5224820973045996</v>
      </c>
      <c r="E148" s="13">
        <v>3.8624783901654469</v>
      </c>
      <c r="F148" s="9">
        <v>0.68412575543923748</v>
      </c>
      <c r="G148" s="9">
        <v>2.1676000000000002</v>
      </c>
      <c r="H148" s="15">
        <v>3.5896537285006866</v>
      </c>
      <c r="L148" s="10"/>
      <c r="M148" s="10"/>
      <c r="N148" s="14"/>
      <c r="O148" s="14"/>
    </row>
    <row r="149" spans="1:15">
      <c r="A149" s="3">
        <v>197506</v>
      </c>
      <c r="B149" s="7">
        <v>0.89333333333333342</v>
      </c>
      <c r="C149" s="8">
        <v>1.0766307789740415</v>
      </c>
      <c r="D149" s="9">
        <v>2.6693854852164245</v>
      </c>
      <c r="E149" s="13">
        <v>0.34942111747966464</v>
      </c>
      <c r="F149" s="9">
        <v>2.4544531415333903</v>
      </c>
      <c r="G149" s="9">
        <v>3.1261000000000001</v>
      </c>
      <c r="H149" s="15">
        <v>2.5048557100709949</v>
      </c>
      <c r="L149" s="10"/>
      <c r="M149" s="10"/>
      <c r="N149" s="14"/>
      <c r="O149" s="14"/>
    </row>
    <row r="150" spans="1:15">
      <c r="A150" s="3">
        <v>197507</v>
      </c>
      <c r="B150" s="7">
        <v>0.91666666666666663</v>
      </c>
      <c r="C150" s="8">
        <v>0.33416875522138678</v>
      </c>
      <c r="D150" s="9">
        <v>-4.2851554271613912</v>
      </c>
      <c r="E150" s="13">
        <v>-1.9078554426207095</v>
      </c>
      <c r="F150" s="9">
        <v>-1.6784045567298842</v>
      </c>
      <c r="G150" s="9">
        <v>-5.1570999999999998</v>
      </c>
      <c r="H150" s="15">
        <v>0.50219354911396086</v>
      </c>
      <c r="L150" s="10"/>
      <c r="M150" s="10"/>
      <c r="N150" s="14"/>
      <c r="O150" s="14"/>
    </row>
    <row r="151" spans="1:15">
      <c r="A151" s="3">
        <v>197508</v>
      </c>
      <c r="B151" s="7">
        <v>0.89100000000000001</v>
      </c>
      <c r="C151" s="8">
        <v>4.1631973355538143E-2</v>
      </c>
      <c r="D151" s="9">
        <v>-3.7633225390637182</v>
      </c>
      <c r="E151" s="13">
        <v>-3.5952120977829072</v>
      </c>
      <c r="F151" s="9">
        <v>1.3204171746152297E-2</v>
      </c>
      <c r="G151" s="9">
        <v>-0.87460000000000004</v>
      </c>
      <c r="H151" s="15">
        <v>-3.8963917562318899</v>
      </c>
      <c r="L151" s="10"/>
      <c r="M151" s="10"/>
      <c r="N151" s="14"/>
      <c r="O151" s="14"/>
    </row>
    <row r="152" spans="1:15">
      <c r="A152" s="3">
        <v>197509</v>
      </c>
      <c r="B152" s="7">
        <v>0.80558333333333332</v>
      </c>
      <c r="C152" s="8">
        <v>0.70744902205575055</v>
      </c>
      <c r="D152" s="9">
        <v>-4.7272133289774647</v>
      </c>
      <c r="E152" s="13">
        <v>-1.9965660434671517</v>
      </c>
      <c r="F152" s="9">
        <v>0.64459536507532833</v>
      </c>
      <c r="G152" s="9">
        <v>-2.2677999999999998</v>
      </c>
      <c r="H152" s="15">
        <v>0.38157239105804419</v>
      </c>
      <c r="L152" s="10"/>
      <c r="M152" s="10"/>
      <c r="N152" s="14"/>
      <c r="O152" s="14"/>
    </row>
    <row r="153" spans="1:15">
      <c r="A153" s="3">
        <v>197510</v>
      </c>
      <c r="B153" s="7">
        <v>0.72758333333333336</v>
      </c>
      <c r="C153" s="8">
        <v>0.76446280991735449</v>
      </c>
      <c r="D153" s="9">
        <v>8.6993793505469199</v>
      </c>
      <c r="E153" s="13">
        <v>2.0761732869042593</v>
      </c>
      <c r="F153" s="9">
        <v>2.5108067296235959</v>
      </c>
      <c r="G153" s="9">
        <v>6.2236000000000002</v>
      </c>
      <c r="H153" s="15">
        <v>2.5714680382735366</v>
      </c>
      <c r="L153" s="10"/>
      <c r="M153" s="10"/>
      <c r="N153" s="14"/>
      <c r="O153" s="14"/>
    </row>
    <row r="154" spans="1:15">
      <c r="A154" s="3">
        <v>197511</v>
      </c>
      <c r="B154" s="7">
        <v>0.63408333333333333</v>
      </c>
      <c r="C154" s="8">
        <v>0.73815870412139439</v>
      </c>
      <c r="D154" s="9">
        <v>0.30283911671924457</v>
      </c>
      <c r="E154" s="13">
        <v>1.2777074214786577</v>
      </c>
      <c r="F154" s="9">
        <v>-0.51546310513575522</v>
      </c>
      <c r="G154" s="9">
        <v>3.4906000000000001</v>
      </c>
      <c r="H154" s="15">
        <v>0.83573951673386748</v>
      </c>
      <c r="L154" s="10"/>
      <c r="M154" s="10"/>
      <c r="N154" s="14"/>
      <c r="O154" s="14"/>
    </row>
    <row r="155" spans="1:15">
      <c r="A155" s="3">
        <v>197512</v>
      </c>
      <c r="B155" s="7">
        <v>0.6635833333333333</v>
      </c>
      <c r="C155" s="8">
        <v>1.3026663952778295</v>
      </c>
      <c r="D155" s="9">
        <v>1.7203421814064646</v>
      </c>
      <c r="E155" s="13">
        <v>0.32019582858784368</v>
      </c>
      <c r="F155" s="9">
        <v>2.4545707728328714</v>
      </c>
      <c r="G155" s="9">
        <v>0.77300000000000002</v>
      </c>
      <c r="H155" s="15">
        <v>2.1721889427952545</v>
      </c>
      <c r="L155" s="10"/>
      <c r="M155" s="10"/>
      <c r="N155" s="14"/>
      <c r="O155" s="14"/>
    </row>
    <row r="156" spans="1:15">
      <c r="A156" s="3">
        <v>197601</v>
      </c>
      <c r="B156" s="7">
        <v>0.60691666666666666</v>
      </c>
      <c r="C156" s="8">
        <v>2.6522001205545598</v>
      </c>
      <c r="D156" s="9">
        <v>6.0012985808366448</v>
      </c>
      <c r="E156" s="13">
        <v>5.2081008017158759</v>
      </c>
      <c r="F156" s="9">
        <v>0.71382808872369408</v>
      </c>
      <c r="G156" s="9">
        <v>8.8679000000000006</v>
      </c>
      <c r="H156" s="15">
        <v>3.5294105241228904</v>
      </c>
      <c r="L156" s="10"/>
      <c r="M156" s="10"/>
      <c r="N156" s="14"/>
      <c r="O156" s="14"/>
    </row>
    <row r="157" spans="1:15">
      <c r="A157" s="3">
        <v>197602</v>
      </c>
      <c r="B157" s="7">
        <v>0.58333333333333337</v>
      </c>
      <c r="C157" s="8">
        <v>0.88079859072225375</v>
      </c>
      <c r="D157" s="9">
        <v>-0.56294481390735118</v>
      </c>
      <c r="E157" s="13">
        <v>1.0680872033055122</v>
      </c>
      <c r="F157" s="9">
        <v>0.4896646038274971</v>
      </c>
      <c r="G157" s="9">
        <v>-1.2887</v>
      </c>
      <c r="H157" s="15">
        <v>1.7757150971075999</v>
      </c>
      <c r="L157" s="10"/>
      <c r="M157" s="10"/>
      <c r="N157" s="14"/>
      <c r="O157" s="14"/>
    </row>
    <row r="158" spans="1:15">
      <c r="A158" s="3">
        <v>197603</v>
      </c>
      <c r="B158" s="7">
        <v>0.58333333333333337</v>
      </c>
      <c r="C158" s="8">
        <v>0.60147458284827149</v>
      </c>
      <c r="D158" s="9">
        <v>-0.11146636942303001</v>
      </c>
      <c r="E158" s="13">
        <v>1.488071265640345</v>
      </c>
      <c r="F158" s="9">
        <v>-8.7182957678745676E-2</v>
      </c>
      <c r="G158" s="9">
        <v>0.57789999999999997</v>
      </c>
      <c r="H158" s="15">
        <v>8.435293531851551E-2</v>
      </c>
      <c r="L158" s="10"/>
      <c r="M158" s="10"/>
      <c r="N158" s="14"/>
      <c r="O158" s="14"/>
    </row>
    <row r="159" spans="1:15">
      <c r="A159" s="3">
        <v>197604</v>
      </c>
      <c r="B159" s="7">
        <v>0.5625</v>
      </c>
      <c r="C159" s="8">
        <v>0.40501446480232239</v>
      </c>
      <c r="D159" s="9">
        <v>0.48160220832234035</v>
      </c>
      <c r="E159" s="13">
        <v>-1.3640047957581114</v>
      </c>
      <c r="F159" s="9">
        <v>-6.4301462324723696E-2</v>
      </c>
      <c r="G159" s="9">
        <v>-0.89510000000000001</v>
      </c>
      <c r="H159" s="15">
        <v>0.72308656489642886</v>
      </c>
      <c r="L159" s="10"/>
      <c r="M159" s="10"/>
      <c r="N159" s="14"/>
      <c r="O159" s="14"/>
    </row>
    <row r="160" spans="1:15">
      <c r="A160" s="3">
        <v>197605</v>
      </c>
      <c r="B160" s="7">
        <v>0.5625</v>
      </c>
      <c r="C160" s="8">
        <v>0.28812908182864749</v>
      </c>
      <c r="D160" s="9">
        <v>1.3122132273431397</v>
      </c>
      <c r="E160" s="13">
        <v>1.4261807442915497</v>
      </c>
      <c r="F160" s="9">
        <v>-1.1006987174628764</v>
      </c>
      <c r="G160" s="9">
        <v>-1.6577</v>
      </c>
      <c r="H160" s="15">
        <v>-1.7337306124807772E-2</v>
      </c>
      <c r="L160" s="10"/>
      <c r="M160" s="10"/>
      <c r="N160" s="14"/>
      <c r="O160" s="14"/>
    </row>
    <row r="161" spans="1:15">
      <c r="A161" s="3">
        <v>197606</v>
      </c>
      <c r="B161" s="7">
        <v>0.57533333333333336</v>
      </c>
      <c r="C161" s="8">
        <v>0.55544914767284848</v>
      </c>
      <c r="D161" s="9">
        <v>3.2423700455777915</v>
      </c>
      <c r="E161" s="13">
        <v>2.9699059656371984</v>
      </c>
      <c r="F161" s="9">
        <v>0.21724671567366</v>
      </c>
      <c r="G161" s="9">
        <v>2.0653000000000001</v>
      </c>
      <c r="H161" s="15">
        <v>2.352520109359058</v>
      </c>
      <c r="L161" s="10"/>
      <c r="M161" s="10"/>
      <c r="N161" s="14"/>
      <c r="O161" s="14"/>
    </row>
    <row r="162" spans="1:15">
      <c r="A162" s="3">
        <v>197607</v>
      </c>
      <c r="B162" s="7">
        <v>0.59025000000000005</v>
      </c>
      <c r="C162" s="8">
        <v>0.85714285714286742</v>
      </c>
      <c r="D162" s="9">
        <v>-2.6990779547359511</v>
      </c>
      <c r="E162" s="13">
        <v>0.64405823899496006</v>
      </c>
      <c r="F162" s="9">
        <v>-0.50727356020732584</v>
      </c>
      <c r="G162" s="9">
        <v>-2.0478000000000001</v>
      </c>
      <c r="H162" s="15">
        <v>2.1264514234614786</v>
      </c>
      <c r="L162" s="10"/>
      <c r="M162" s="10"/>
      <c r="N162" s="14"/>
      <c r="O162" s="14"/>
    </row>
    <row r="163" spans="1:15">
      <c r="A163" s="3">
        <v>197608</v>
      </c>
      <c r="B163" s="7">
        <v>0.60416666666666663</v>
      </c>
      <c r="C163" s="8">
        <v>0.90651558073653327</v>
      </c>
      <c r="D163" s="9">
        <v>2.7710774178727249</v>
      </c>
      <c r="E163" s="13">
        <v>1.0578744460207012</v>
      </c>
      <c r="F163" s="9">
        <v>-0.46964612002018508</v>
      </c>
      <c r="G163" s="9">
        <v>-2.1791999999999998</v>
      </c>
      <c r="H163" s="15">
        <v>0.30445322199369573</v>
      </c>
      <c r="L163" s="10"/>
      <c r="M163" s="10"/>
      <c r="N163" s="14"/>
      <c r="O163" s="14"/>
    </row>
    <row r="164" spans="1:15">
      <c r="A164" s="3">
        <v>197609</v>
      </c>
      <c r="B164" s="7">
        <v>0.58766666666666667</v>
      </c>
      <c r="C164" s="8">
        <v>0.65506269885833301</v>
      </c>
      <c r="D164" s="9">
        <v>-4.4706474056266376E-2</v>
      </c>
      <c r="E164" s="13">
        <v>0.14964655369709146</v>
      </c>
      <c r="F164" s="9">
        <v>0.77702773611377496</v>
      </c>
      <c r="G164" s="9">
        <v>0.53359999999999996</v>
      </c>
      <c r="H164" s="15">
        <v>-0.64089447822319379</v>
      </c>
      <c r="L164" s="10"/>
      <c r="M164" s="10"/>
      <c r="N164" s="14"/>
      <c r="O164" s="14"/>
    </row>
    <row r="165" spans="1:15">
      <c r="A165" s="3">
        <v>197610</v>
      </c>
      <c r="B165" s="7">
        <v>0.56416666666666659</v>
      </c>
      <c r="C165" s="8">
        <v>0.57642246188174262</v>
      </c>
      <c r="D165" s="9">
        <v>-1.6912196349201936</v>
      </c>
      <c r="E165" s="13">
        <v>0.12117983779926789</v>
      </c>
      <c r="F165" s="9">
        <v>2.5887190893304868</v>
      </c>
      <c r="G165" s="9">
        <v>-1.0566</v>
      </c>
      <c r="H165" s="15">
        <v>1.2084091585133112</v>
      </c>
      <c r="L165" s="10"/>
      <c r="M165" s="10"/>
      <c r="N165" s="14"/>
      <c r="O165" s="14"/>
    </row>
    <row r="166" spans="1:15">
      <c r="A166" s="3">
        <v>197611</v>
      </c>
      <c r="B166" s="7">
        <v>0.56425000000000003</v>
      </c>
      <c r="C166" s="8">
        <v>0.64706969865038211</v>
      </c>
      <c r="D166" s="9">
        <v>-1.6748180163785209</v>
      </c>
      <c r="E166" s="13">
        <v>-1.0451768763958813</v>
      </c>
      <c r="F166" s="9">
        <v>2.75089417985494</v>
      </c>
      <c r="G166" s="9">
        <v>0.51400000000000001</v>
      </c>
      <c r="H166" s="15">
        <v>0.74806506413396967</v>
      </c>
      <c r="L166" s="10"/>
      <c r="M166" s="10"/>
      <c r="N166" s="14"/>
      <c r="O166" s="14"/>
    </row>
    <row r="167" spans="1:15">
      <c r="A167" s="3">
        <v>197612</v>
      </c>
      <c r="B167" s="7">
        <v>0.59258333333333335</v>
      </c>
      <c r="C167" s="8">
        <v>1.4695077149155189</v>
      </c>
      <c r="D167" s="9">
        <v>11.015356141010436</v>
      </c>
      <c r="E167" s="13">
        <v>3.3778614484740288</v>
      </c>
      <c r="F167" s="9">
        <v>1.2400884129314966</v>
      </c>
      <c r="G167" s="9">
        <v>5.5654000000000003</v>
      </c>
      <c r="H167" s="15">
        <v>4.3153121669443237</v>
      </c>
      <c r="L167" s="10"/>
      <c r="M167" s="10"/>
      <c r="N167" s="14"/>
      <c r="O167" s="14"/>
    </row>
    <row r="168" spans="1:15">
      <c r="A168" s="3">
        <v>197701</v>
      </c>
      <c r="B168" s="7">
        <v>0.58333333333333337</v>
      </c>
      <c r="C168" s="8">
        <v>1.6292541636495184</v>
      </c>
      <c r="D168" s="9">
        <v>-2.2507033447952463</v>
      </c>
      <c r="E168" s="13">
        <v>4.1829781918541808</v>
      </c>
      <c r="F168" s="9">
        <v>-2.116466282726345</v>
      </c>
      <c r="G168" s="9">
        <v>-4.4561999999999999</v>
      </c>
      <c r="H168" s="15">
        <v>2.9972020545011642</v>
      </c>
      <c r="L168" s="10"/>
      <c r="M168" s="10"/>
      <c r="N168" s="14"/>
      <c r="O168" s="14"/>
    </row>
    <row r="169" spans="1:15">
      <c r="A169" s="3">
        <v>197702</v>
      </c>
      <c r="B169" s="7">
        <v>0.58333333333333337</v>
      </c>
      <c r="C169" s="8">
        <v>1.1756323477021713</v>
      </c>
      <c r="D169" s="9">
        <v>2.0093806630423039</v>
      </c>
      <c r="E169" s="13">
        <v>0.81237175905291004</v>
      </c>
      <c r="F169" s="9">
        <v>-1.7739631373093177</v>
      </c>
      <c r="G169" s="9">
        <v>-3.3733</v>
      </c>
      <c r="H169" s="15">
        <v>0.10877782135886904</v>
      </c>
      <c r="L169" s="10"/>
      <c r="M169" s="10"/>
      <c r="N169" s="14"/>
      <c r="O169" s="14"/>
    </row>
    <row r="170" spans="1:15">
      <c r="A170" s="3">
        <v>197703</v>
      </c>
      <c r="B170" s="7">
        <v>0.55766666666666664</v>
      </c>
      <c r="C170" s="8">
        <v>1.4260563380281699</v>
      </c>
      <c r="D170" s="9">
        <v>-1.8574638173363134</v>
      </c>
      <c r="E170" s="13">
        <v>-0.75563434538368224</v>
      </c>
      <c r="F170" s="9">
        <v>-0.82412094079430165</v>
      </c>
      <c r="G170" s="9">
        <v>-2.286</v>
      </c>
      <c r="H170" s="15">
        <v>2.6304952281631353</v>
      </c>
      <c r="L170" s="10"/>
      <c r="M170" s="10"/>
      <c r="N170" s="14"/>
      <c r="O170" s="14"/>
    </row>
    <row r="171" spans="1:15">
      <c r="A171" s="3">
        <v>197704</v>
      </c>
      <c r="B171" s="7">
        <v>0.48916666666666669</v>
      </c>
      <c r="C171" s="8">
        <v>2.8640860961638648</v>
      </c>
      <c r="D171" s="9">
        <v>1.3309553597572243</v>
      </c>
      <c r="E171" s="13">
        <v>2.1980904259007561</v>
      </c>
      <c r="F171" s="9">
        <v>1.3747898668526881</v>
      </c>
      <c r="G171" s="9">
        <v>1.1738999999999999</v>
      </c>
      <c r="H171" s="15">
        <v>7.4306220658775031</v>
      </c>
      <c r="L171" s="10"/>
      <c r="M171" s="10"/>
      <c r="N171" s="14"/>
      <c r="O171" s="14"/>
    </row>
    <row r="172" spans="1:15">
      <c r="A172" s="3">
        <v>197705</v>
      </c>
      <c r="B172" s="7">
        <v>0.43183333333333335</v>
      </c>
      <c r="C172" s="8">
        <v>1.8899763752953103</v>
      </c>
      <c r="D172" s="9">
        <v>-0.71452964509943762</v>
      </c>
      <c r="E172" s="13">
        <v>3.1759973804382557</v>
      </c>
      <c r="F172" s="9">
        <v>0.69005230159600828</v>
      </c>
      <c r="G172" s="9">
        <v>-1.4946999999999999</v>
      </c>
      <c r="H172" s="15">
        <v>1.1547413514789719</v>
      </c>
      <c r="L172" s="10"/>
      <c r="M172" s="10"/>
      <c r="N172" s="14"/>
      <c r="O172" s="14"/>
    </row>
    <row r="173" spans="1:15">
      <c r="A173" s="3">
        <v>197706</v>
      </c>
      <c r="B173" s="7">
        <v>0.45633333333333331</v>
      </c>
      <c r="C173" s="8">
        <v>1.0599536270288201</v>
      </c>
      <c r="D173" s="9">
        <v>-0.29898134673898014</v>
      </c>
      <c r="E173" s="13">
        <v>-0.60049306048461926</v>
      </c>
      <c r="F173" s="9">
        <v>-2.3527810878435775</v>
      </c>
      <c r="G173" s="9">
        <v>0.26319999999999999</v>
      </c>
      <c r="H173" s="15">
        <v>0.31114990250130847</v>
      </c>
      <c r="L173" s="10"/>
      <c r="M173" s="10"/>
      <c r="N173" s="14"/>
      <c r="O173" s="14"/>
    </row>
    <row r="174" spans="1:15">
      <c r="A174" s="3">
        <v>197707</v>
      </c>
      <c r="B174" s="7">
        <v>0.4715833333333333</v>
      </c>
      <c r="C174" s="8">
        <v>3.0317928548016848</v>
      </c>
      <c r="D174" s="9">
        <v>-1.4622366116448182</v>
      </c>
      <c r="E174" s="13">
        <v>0.31468068827051887</v>
      </c>
      <c r="F174" s="9">
        <v>0.11910152443478247</v>
      </c>
      <c r="G174" s="9">
        <v>-1.8714999999999999</v>
      </c>
      <c r="H174" s="15">
        <v>5.7752536873460079</v>
      </c>
      <c r="L174" s="10"/>
      <c r="M174" s="10"/>
      <c r="N174" s="14"/>
      <c r="O174" s="14"/>
    </row>
    <row r="175" spans="1:15">
      <c r="A175" s="3">
        <v>197708</v>
      </c>
      <c r="B175" s="7">
        <v>0.47916666666666669</v>
      </c>
      <c r="C175" s="8">
        <v>0.30221091140449907</v>
      </c>
      <c r="D175" s="9">
        <v>4.7318951819234512</v>
      </c>
      <c r="E175" s="13">
        <v>1.2635914757934019</v>
      </c>
      <c r="F175" s="9">
        <v>1.4435961402370667</v>
      </c>
      <c r="G175" s="9">
        <v>0.21829999999999999</v>
      </c>
      <c r="H175" s="15">
        <v>0.5268860917592717</v>
      </c>
      <c r="L175" s="10"/>
      <c r="M175" s="10"/>
      <c r="N175" s="14"/>
      <c r="O175" s="14"/>
    </row>
    <row r="176" spans="1:15">
      <c r="A176" s="3">
        <v>197709</v>
      </c>
      <c r="B176" s="7">
        <v>0.41491666666666666</v>
      </c>
      <c r="C176" s="8">
        <v>0.58674278464954099</v>
      </c>
      <c r="D176" s="9">
        <v>0.40372351368032078</v>
      </c>
      <c r="E176" s="13">
        <v>1.1822012871132159E-2</v>
      </c>
      <c r="F176" s="9">
        <v>-0.18058629570750928</v>
      </c>
      <c r="G176" s="9">
        <v>0.63639999999999997</v>
      </c>
      <c r="H176" s="15">
        <v>-0.29168172152854654</v>
      </c>
      <c r="L176" s="10"/>
      <c r="M176" s="10"/>
      <c r="N176" s="14"/>
      <c r="O176" s="14"/>
    </row>
    <row r="177" spans="1:15">
      <c r="A177" s="3">
        <v>197710</v>
      </c>
      <c r="B177" s="7">
        <v>0.40958333333333335</v>
      </c>
      <c r="C177" s="8">
        <v>0.6463818382469011</v>
      </c>
      <c r="D177" s="9">
        <v>-3.6496350364963459</v>
      </c>
      <c r="E177" s="13">
        <v>-1.4754534657053675</v>
      </c>
      <c r="F177" s="9">
        <v>-4.3368507372421021</v>
      </c>
      <c r="G177" s="9">
        <v>-7.6547999999999998</v>
      </c>
      <c r="H177" s="15">
        <v>1.0490415048722459</v>
      </c>
      <c r="L177" s="10"/>
      <c r="M177" s="10"/>
      <c r="N177" s="14"/>
      <c r="O177" s="14"/>
    </row>
    <row r="178" spans="1:15">
      <c r="A178" s="3">
        <v>197711</v>
      </c>
      <c r="B178" s="7">
        <v>0.38500000000000001</v>
      </c>
      <c r="C178" s="8">
        <v>1.5037593984962294</v>
      </c>
      <c r="D178" s="9">
        <v>-2.1504518872939915</v>
      </c>
      <c r="E178" s="13">
        <v>-2.8075902642425099</v>
      </c>
      <c r="F178" s="9">
        <v>-1.1925944465506602</v>
      </c>
      <c r="G178" s="9">
        <v>-0.43530000000000002</v>
      </c>
      <c r="H178" s="15">
        <v>0.32226934101903759</v>
      </c>
      <c r="L178" s="10"/>
      <c r="M178" s="10"/>
      <c r="N178" s="14"/>
      <c r="O178" s="14"/>
    </row>
    <row r="179" spans="1:15">
      <c r="A179" s="3">
        <v>197712</v>
      </c>
      <c r="B179" s="7">
        <v>0.41783333333333333</v>
      </c>
      <c r="C179" s="8">
        <v>1.7283950617283939</v>
      </c>
      <c r="D179" s="9">
        <v>-1.094781451196658</v>
      </c>
      <c r="E179" s="13">
        <v>-0.114424172180283</v>
      </c>
      <c r="F179" s="9">
        <v>-0.69266402566224694</v>
      </c>
      <c r="G179" s="9">
        <v>-4.7300000000000002E-2</v>
      </c>
      <c r="H179" s="15">
        <v>2.3802032077420758</v>
      </c>
      <c r="L179" s="10"/>
      <c r="M179" s="10"/>
      <c r="N179" s="14"/>
      <c r="O179" s="14"/>
    </row>
    <row r="180" spans="1:15">
      <c r="A180" s="3">
        <v>197801</v>
      </c>
      <c r="B180" s="7">
        <v>0.39900000000000002</v>
      </c>
      <c r="C180" s="8">
        <v>0.50060679611649839</v>
      </c>
      <c r="D180" s="9">
        <v>4.9329817622500549</v>
      </c>
      <c r="E180" s="13">
        <v>3.0414863173816808</v>
      </c>
      <c r="F180" s="9">
        <v>0.99641836332830058</v>
      </c>
      <c r="G180" s="9">
        <v>-3.4588000000000001</v>
      </c>
      <c r="H180" s="15">
        <v>0.26869543099228332</v>
      </c>
      <c r="L180" s="10"/>
      <c r="M180" s="10"/>
      <c r="N180" s="14"/>
      <c r="O180" s="14"/>
    </row>
    <row r="181" spans="1:15">
      <c r="A181" s="3">
        <v>197802</v>
      </c>
      <c r="B181" s="7">
        <v>0.40033333333333337</v>
      </c>
      <c r="C181" s="8">
        <v>7.5471698113194208E-2</v>
      </c>
      <c r="D181" s="9">
        <v>2.4709454507381379</v>
      </c>
      <c r="E181" s="13">
        <v>1.6939657989403889</v>
      </c>
      <c r="F181" s="9">
        <v>-1.7891422861827599E-2</v>
      </c>
      <c r="G181" s="9">
        <v>-2.5648</v>
      </c>
      <c r="H181" s="15">
        <v>-0.20044207706501266</v>
      </c>
      <c r="L181" s="10"/>
      <c r="M181" s="10"/>
      <c r="N181" s="14"/>
      <c r="O181" s="14"/>
    </row>
    <row r="182" spans="1:15">
      <c r="A182" s="3">
        <v>197803</v>
      </c>
      <c r="B182" s="7">
        <v>0.38500000000000001</v>
      </c>
      <c r="C182" s="8">
        <v>1.1312217194570096</v>
      </c>
      <c r="D182" s="9">
        <v>4.179012976397245</v>
      </c>
      <c r="E182" s="13">
        <v>1.7398305084745935</v>
      </c>
      <c r="F182" s="9">
        <v>-6.451600570392511</v>
      </c>
      <c r="G182" s="9">
        <v>-3.9864000000000002</v>
      </c>
      <c r="H182" s="15">
        <v>3.0412531932903795</v>
      </c>
      <c r="L182" s="10"/>
      <c r="M182" s="10"/>
      <c r="N182" s="14"/>
      <c r="O182" s="14"/>
    </row>
    <row r="183" spans="1:15">
      <c r="A183" s="3">
        <v>197804</v>
      </c>
      <c r="B183" s="7">
        <v>0.34508333333333335</v>
      </c>
      <c r="C183" s="8">
        <v>0.64131245339300591</v>
      </c>
      <c r="D183" s="9">
        <v>0.49774421341703956</v>
      </c>
      <c r="E183" s="13">
        <v>4.366890734370088</v>
      </c>
      <c r="F183" s="9">
        <v>-0.15753155166497049</v>
      </c>
      <c r="G183" s="9">
        <v>5.9617000000000004</v>
      </c>
      <c r="H183" s="15">
        <v>-0.10605465308418194</v>
      </c>
      <c r="L183" s="10"/>
      <c r="M183" s="10"/>
      <c r="N183" s="14"/>
      <c r="O183" s="14"/>
    </row>
    <row r="184" spans="1:15">
      <c r="A184" s="3">
        <v>197805</v>
      </c>
      <c r="B184" s="7">
        <v>0.33833333333333332</v>
      </c>
      <c r="C184" s="8">
        <v>0.37048014226437331</v>
      </c>
      <c r="D184" s="9">
        <v>1.7078585893082199E-2</v>
      </c>
      <c r="E184" s="13">
        <v>0.95367820227767464</v>
      </c>
      <c r="F184" s="9">
        <v>-0.26686552314101103</v>
      </c>
      <c r="G184" s="9">
        <v>1.6903999999999999</v>
      </c>
      <c r="H184" s="15">
        <v>0.99210879917243444</v>
      </c>
      <c r="L184" s="10"/>
      <c r="M184" s="10"/>
      <c r="N184" s="14"/>
      <c r="O184" s="14"/>
    </row>
    <row r="185" spans="1:15">
      <c r="A185" s="3">
        <v>197806</v>
      </c>
      <c r="B185" s="7">
        <v>0.34216666666666667</v>
      </c>
      <c r="C185" s="8">
        <v>2.9529012254525533E-2</v>
      </c>
      <c r="D185" s="9">
        <v>1.788066546323841</v>
      </c>
      <c r="E185" s="13">
        <v>-7.8134985104294508E-2</v>
      </c>
      <c r="F185" s="9">
        <v>-7.7260891070152056</v>
      </c>
      <c r="G185" s="9">
        <v>-8.8683999999999994</v>
      </c>
      <c r="H185" s="15">
        <v>0.98024618631727356</v>
      </c>
      <c r="L185" s="10"/>
      <c r="M185" s="10"/>
      <c r="N185" s="14"/>
      <c r="O185" s="14"/>
    </row>
    <row r="186" spans="1:15">
      <c r="A186" s="3">
        <v>197807</v>
      </c>
      <c r="B186" s="7">
        <v>0.3701666666666667</v>
      </c>
      <c r="C186" s="8">
        <v>0.26568265682658243</v>
      </c>
      <c r="D186" s="9">
        <v>1.4858484913844894</v>
      </c>
      <c r="E186" s="13">
        <v>2.0847893452891286</v>
      </c>
      <c r="F186" s="9">
        <v>-5.4450144105372882</v>
      </c>
      <c r="G186" s="9">
        <v>-0.63990000000000002</v>
      </c>
      <c r="H186" s="15">
        <v>0.24434472699170018</v>
      </c>
      <c r="L186" s="10"/>
      <c r="M186" s="10"/>
      <c r="N186" s="14"/>
      <c r="O186" s="14"/>
    </row>
    <row r="187" spans="1:15">
      <c r="A187" s="3">
        <v>197808</v>
      </c>
      <c r="B187" s="7">
        <v>0.3661666666666667</v>
      </c>
      <c r="C187" s="8">
        <v>-5.8884145443849345E-2</v>
      </c>
      <c r="D187" s="9">
        <v>0.19363827425791236</v>
      </c>
      <c r="E187" s="13">
        <v>0.70540973442183574</v>
      </c>
      <c r="F187" s="9">
        <v>1.2663913126980011</v>
      </c>
      <c r="G187" s="9">
        <v>3.0036</v>
      </c>
      <c r="H187" s="15">
        <v>-1.3450356378688926</v>
      </c>
      <c r="L187" s="10"/>
      <c r="M187" s="10"/>
      <c r="N187" s="14"/>
      <c r="O187" s="14"/>
    </row>
    <row r="188" spans="1:15">
      <c r="A188" s="3">
        <v>197809</v>
      </c>
      <c r="B188" s="7">
        <v>0.35416666666666669</v>
      </c>
      <c r="C188" s="8">
        <v>0.48608042421565134</v>
      </c>
      <c r="D188" s="9">
        <v>2.5100756558014581</v>
      </c>
      <c r="E188" s="13">
        <v>2.3556959086530327</v>
      </c>
      <c r="F188" s="9">
        <v>0.29857524535903529</v>
      </c>
      <c r="G188" s="9">
        <v>0.50360000000000005</v>
      </c>
      <c r="H188" s="15">
        <v>1.3802128464234509</v>
      </c>
      <c r="L188" s="10"/>
      <c r="M188" s="10"/>
      <c r="N188" s="14"/>
      <c r="O188" s="14"/>
    </row>
    <row r="189" spans="1:15">
      <c r="A189" s="3">
        <v>197810</v>
      </c>
      <c r="B189" s="7">
        <v>0.34833333333333333</v>
      </c>
      <c r="C189" s="8">
        <v>1.0114335971855626</v>
      </c>
      <c r="D189" s="9">
        <v>0.74493033521865204</v>
      </c>
      <c r="E189" s="13">
        <v>4.1255710466279849</v>
      </c>
      <c r="F189" s="9">
        <v>-4.0139149590803607</v>
      </c>
      <c r="G189" s="9">
        <v>-10.605600000000001</v>
      </c>
      <c r="H189" s="15">
        <v>2.8386787515918588</v>
      </c>
      <c r="L189" s="10"/>
      <c r="M189" s="10"/>
      <c r="N189" s="14"/>
      <c r="O189" s="14"/>
    </row>
    <row r="190" spans="1:15">
      <c r="A190" s="3">
        <v>197811</v>
      </c>
      <c r="B190" s="7">
        <v>0.32766666666666666</v>
      </c>
      <c r="C190" s="8">
        <v>0.40632709331012151</v>
      </c>
      <c r="D190" s="9">
        <v>0.88319868547173108</v>
      </c>
      <c r="E190" s="13">
        <v>1.604870816022963</v>
      </c>
      <c r="F190" s="9">
        <v>9.5763311317539532</v>
      </c>
      <c r="G190" s="9">
        <v>9.9723000000000006</v>
      </c>
      <c r="H190" s="15">
        <v>-0.59684173816670172</v>
      </c>
      <c r="L190" s="10"/>
      <c r="M190" s="10"/>
      <c r="N190" s="14"/>
      <c r="O190" s="14"/>
    </row>
    <row r="191" spans="1:15">
      <c r="A191" s="3">
        <v>197812</v>
      </c>
      <c r="B191" s="7">
        <v>0.38058333333333333</v>
      </c>
      <c r="C191" s="8">
        <v>0.30351206821797039</v>
      </c>
      <c r="D191" s="9">
        <v>1.6966406515100063</v>
      </c>
      <c r="E191" s="13">
        <v>-4.3395681101294326</v>
      </c>
      <c r="F191" s="9">
        <v>9.4544606189648606E-2</v>
      </c>
      <c r="G191" s="9">
        <v>1.5296000000000001</v>
      </c>
      <c r="H191" s="15">
        <v>0.50735888072301516</v>
      </c>
      <c r="L191" s="10"/>
      <c r="M191" s="10"/>
      <c r="N191" s="14"/>
      <c r="O191" s="14"/>
    </row>
    <row r="192" spans="1:15">
      <c r="A192" s="3">
        <v>197901</v>
      </c>
      <c r="B192" s="7">
        <v>0.35733333333333334</v>
      </c>
      <c r="C192" s="8">
        <v>0.40345821325649123</v>
      </c>
      <c r="D192" s="9">
        <v>2.9852074296518705</v>
      </c>
      <c r="E192" s="13">
        <v>-1.4869865460468756</v>
      </c>
      <c r="F192" s="9">
        <v>3.6738455723576782</v>
      </c>
      <c r="G192" s="9">
        <v>6.9416000000000002</v>
      </c>
      <c r="H192" s="15">
        <v>0.81045032279443885</v>
      </c>
      <c r="L192" s="10"/>
      <c r="M192" s="10"/>
      <c r="N192" s="14"/>
      <c r="O192" s="14"/>
    </row>
    <row r="193" spans="1:15">
      <c r="A193" s="3">
        <v>197902</v>
      </c>
      <c r="B193" s="7">
        <v>0.36233333333333334</v>
      </c>
      <c r="C193" s="8">
        <v>-0.25832376578646121</v>
      </c>
      <c r="D193" s="9">
        <v>-3.0714733136056438</v>
      </c>
      <c r="E193" s="13">
        <v>-3.3659608030442434</v>
      </c>
      <c r="F193" s="9">
        <v>0.33027423420628654</v>
      </c>
      <c r="G193" s="9">
        <v>-0.84919999999999995</v>
      </c>
      <c r="H193" s="15">
        <v>-1.4211263053790157</v>
      </c>
      <c r="L193" s="10"/>
      <c r="M193" s="10"/>
      <c r="N193" s="14"/>
      <c r="O193" s="14"/>
    </row>
    <row r="194" spans="1:15">
      <c r="A194" s="3">
        <v>197903</v>
      </c>
      <c r="B194" s="7">
        <v>0.38658333333333333</v>
      </c>
      <c r="C194" s="8">
        <v>-1.726618705035976</v>
      </c>
      <c r="D194" s="9">
        <v>0.15821727019498244</v>
      </c>
      <c r="E194" s="13">
        <v>-2.6583664794528783</v>
      </c>
      <c r="F194" s="9">
        <v>4.4315651270570218</v>
      </c>
      <c r="G194" s="9">
        <v>9.702</v>
      </c>
      <c r="H194" s="15">
        <v>-3.9580592444731435</v>
      </c>
      <c r="L194" s="10"/>
      <c r="M194" s="10"/>
      <c r="N194" s="14"/>
      <c r="O194" s="14"/>
    </row>
    <row r="195" spans="1:15">
      <c r="A195" s="3">
        <v>197904</v>
      </c>
      <c r="B195" s="7">
        <v>0.40711666666666663</v>
      </c>
      <c r="C195" s="8">
        <v>-1.6983894582723202</v>
      </c>
      <c r="D195" s="9">
        <v>0.53397410225604069</v>
      </c>
      <c r="E195" s="13">
        <v>0.2759961516876519</v>
      </c>
      <c r="F195" s="9">
        <v>3.8974425457422472</v>
      </c>
      <c r="G195" s="9">
        <v>5.008</v>
      </c>
      <c r="H195" s="15">
        <v>-3.0769761008566308</v>
      </c>
      <c r="L195" s="10"/>
      <c r="M195" s="10"/>
      <c r="N195" s="14"/>
      <c r="O195" s="14"/>
    </row>
    <row r="196" spans="1:15">
      <c r="A196" s="3">
        <v>197905</v>
      </c>
      <c r="B196" s="7">
        <v>0.42625000000000002</v>
      </c>
      <c r="C196" s="8">
        <v>0.3127792672028562</v>
      </c>
      <c r="D196" s="9">
        <v>-0.54441641216306236</v>
      </c>
      <c r="E196" s="13">
        <v>0.49917015959186628</v>
      </c>
      <c r="F196" s="9">
        <v>1.2859916525908974</v>
      </c>
      <c r="G196" s="9">
        <v>-1.6443000000000001</v>
      </c>
      <c r="H196" s="15">
        <v>-0.33874141692998283</v>
      </c>
      <c r="L196" s="10"/>
      <c r="M196" s="10"/>
      <c r="N196" s="14"/>
      <c r="O196" s="14"/>
    </row>
    <row r="197" spans="1:15">
      <c r="A197" s="3">
        <v>197906</v>
      </c>
      <c r="B197" s="7">
        <v>0.44531666666666664</v>
      </c>
      <c r="C197" s="8">
        <v>-0.84632516703785354</v>
      </c>
      <c r="D197" s="9">
        <v>-0.45838896306186205</v>
      </c>
      <c r="E197" s="13">
        <v>-2.2542683124909368</v>
      </c>
      <c r="F197" s="9">
        <v>1.1717145091660501</v>
      </c>
      <c r="G197" s="9">
        <v>2.1553</v>
      </c>
      <c r="H197" s="15">
        <v>-3.8020948849892271</v>
      </c>
      <c r="L197" s="10"/>
      <c r="M197" s="10"/>
      <c r="N197" s="14"/>
      <c r="O197" s="14"/>
    </row>
    <row r="198" spans="1:15">
      <c r="A198" s="3">
        <v>197907</v>
      </c>
      <c r="B198" s="7">
        <v>0.48357500000000003</v>
      </c>
      <c r="C198" s="8">
        <v>2.0215633423180446</v>
      </c>
      <c r="D198" s="9">
        <v>-0.52085661912638637</v>
      </c>
      <c r="E198" s="13">
        <v>-0.59984535872705802</v>
      </c>
      <c r="F198" s="9">
        <v>1.019571176091248</v>
      </c>
      <c r="G198" s="9">
        <v>1.1892</v>
      </c>
      <c r="H198" s="15">
        <v>3.3761492847236108</v>
      </c>
      <c r="L198" s="10"/>
      <c r="M198" s="10"/>
      <c r="N198" s="14"/>
      <c r="O198" s="14"/>
    </row>
    <row r="199" spans="1:15">
      <c r="A199" s="3">
        <v>197908</v>
      </c>
      <c r="B199" s="7">
        <v>0.55710000000000004</v>
      </c>
      <c r="C199" s="8">
        <v>0.1761338617349173</v>
      </c>
      <c r="D199" s="9">
        <v>2.0448978674636686</v>
      </c>
      <c r="E199" s="13">
        <v>1.9141119699550346</v>
      </c>
      <c r="F199" s="9">
        <v>1.8901222941456779</v>
      </c>
      <c r="G199" s="9">
        <v>6.2187000000000001</v>
      </c>
      <c r="H199" s="15">
        <v>-1.460072882720566</v>
      </c>
      <c r="L199" s="10"/>
      <c r="M199" s="10"/>
      <c r="N199" s="14"/>
      <c r="O199" s="14"/>
    </row>
    <row r="200" spans="1:15">
      <c r="A200" s="3">
        <v>197909</v>
      </c>
      <c r="B200" s="7">
        <v>0.56748333333333334</v>
      </c>
      <c r="C200" s="8">
        <v>0.79120879120879728</v>
      </c>
      <c r="D200" s="9">
        <v>2.4509480081918555</v>
      </c>
      <c r="E200" s="13">
        <v>1.0231067737555444</v>
      </c>
      <c r="F200" s="9">
        <v>2.4288968494700032</v>
      </c>
      <c r="G200" s="9">
        <v>3.9885000000000002</v>
      </c>
      <c r="H200" s="15">
        <v>0.51298602210455857</v>
      </c>
      <c r="L200" s="10"/>
      <c r="M200" s="10"/>
      <c r="N200" s="14"/>
      <c r="O200" s="14"/>
    </row>
    <row r="201" spans="1:15">
      <c r="A201" s="3">
        <v>197910</v>
      </c>
      <c r="B201" s="7">
        <v>0.56189999999999996</v>
      </c>
      <c r="C201" s="8">
        <v>-0.62509085622911575</v>
      </c>
      <c r="D201" s="9">
        <v>-3.4863726248817839</v>
      </c>
      <c r="E201" s="13">
        <v>0.14891948870314753</v>
      </c>
      <c r="F201" s="9">
        <v>2.2922297183646863</v>
      </c>
      <c r="G201" s="9">
        <v>-1.2708999999999999</v>
      </c>
      <c r="H201" s="15">
        <v>-3.6521408272808475</v>
      </c>
      <c r="L201" s="10"/>
      <c r="M201" s="10"/>
      <c r="N201" s="14"/>
      <c r="O201" s="14"/>
    </row>
    <row r="202" spans="1:15">
      <c r="A202" s="3">
        <v>197911</v>
      </c>
      <c r="B202" s="7">
        <v>0.63172499999999998</v>
      </c>
      <c r="C202" s="8">
        <v>-0.84844938560560967</v>
      </c>
      <c r="D202" s="9">
        <v>0.28506525321811971</v>
      </c>
      <c r="E202" s="13">
        <v>-1.4336424205686482</v>
      </c>
      <c r="F202" s="9">
        <v>7.3929029549187737</v>
      </c>
      <c r="G202" s="9">
        <v>9.4351000000000003</v>
      </c>
      <c r="H202" s="15">
        <v>-1.4118172870172701</v>
      </c>
      <c r="L202" s="10"/>
      <c r="M202" s="10"/>
      <c r="N202" s="14"/>
      <c r="O202" s="14"/>
    </row>
    <row r="203" spans="1:15">
      <c r="A203" s="3">
        <v>197912</v>
      </c>
      <c r="B203" s="7">
        <v>0.67047500000000004</v>
      </c>
      <c r="C203" s="8">
        <v>1.0770138683977581</v>
      </c>
      <c r="D203" s="9">
        <v>2.0675105485232104</v>
      </c>
      <c r="E203" s="13">
        <v>1.4881312053023565</v>
      </c>
      <c r="F203" s="9">
        <v>-2.5416841331750741</v>
      </c>
      <c r="G203" s="9">
        <v>-1.5565</v>
      </c>
      <c r="H203" s="15">
        <v>1.7208135573149665</v>
      </c>
      <c r="L203" s="10"/>
      <c r="M203" s="10"/>
      <c r="N203" s="14"/>
      <c r="O203" s="14"/>
    </row>
    <row r="204" spans="1:15">
      <c r="A204" s="3">
        <v>198001</v>
      </c>
      <c r="B204" s="7">
        <v>0.67142500000000005</v>
      </c>
      <c r="C204" s="8">
        <v>1.1823091519486129</v>
      </c>
      <c r="D204" s="9">
        <v>1.7514849546354627</v>
      </c>
      <c r="E204" s="13">
        <v>2.912774862944767</v>
      </c>
      <c r="F204" s="9">
        <v>-2.1215712224254415</v>
      </c>
      <c r="G204" s="9">
        <v>6.5415000000000001</v>
      </c>
      <c r="H204" s="15">
        <v>3.9534595991800137</v>
      </c>
      <c r="L204" s="10"/>
      <c r="M204" s="10"/>
      <c r="N204" s="14"/>
      <c r="O204" s="14"/>
    </row>
    <row r="205" spans="1:15">
      <c r="A205" s="3">
        <v>198002</v>
      </c>
      <c r="B205" s="7">
        <v>0.72829999999999995</v>
      </c>
      <c r="C205" s="8">
        <v>-2.005193306405062</v>
      </c>
      <c r="D205" s="9">
        <v>5.7734251379204515E-2</v>
      </c>
      <c r="E205" s="13">
        <v>1.6126409140376996</v>
      </c>
      <c r="F205" s="9">
        <v>2.8065738813604955</v>
      </c>
      <c r="G205" s="9">
        <v>5.5655999999999999</v>
      </c>
      <c r="H205" s="15">
        <v>-5.0324901421921755</v>
      </c>
      <c r="L205" s="10"/>
      <c r="M205" s="10"/>
      <c r="N205" s="14"/>
      <c r="O205" s="14"/>
    </row>
    <row r="206" spans="1:15">
      <c r="A206" s="3">
        <v>198003</v>
      </c>
      <c r="B206" s="7">
        <v>0.89416666666666667</v>
      </c>
      <c r="C206" s="8">
        <v>-2.5172972177241348</v>
      </c>
      <c r="D206" s="9">
        <v>-2.878635693372944</v>
      </c>
      <c r="E206" s="13">
        <v>-3.791276710692626</v>
      </c>
      <c r="F206" s="9">
        <v>-3.4466842253808707</v>
      </c>
      <c r="G206" s="9">
        <v>-12.0418</v>
      </c>
      <c r="H206" s="15">
        <v>-3.652043568086313</v>
      </c>
      <c r="L206" s="10"/>
      <c r="M206" s="10"/>
      <c r="N206" s="14"/>
      <c r="O206" s="14"/>
    </row>
    <row r="207" spans="1:15">
      <c r="A207" s="3">
        <v>198004</v>
      </c>
      <c r="B207" s="7">
        <v>1.0329858333333333</v>
      </c>
      <c r="C207" s="8">
        <v>0.24161884627000862</v>
      </c>
      <c r="D207" s="9">
        <v>2.9375522598248605</v>
      </c>
      <c r="E207" s="13">
        <v>1.0024960481429535</v>
      </c>
      <c r="F207" s="9">
        <v>3.2068782943336442</v>
      </c>
      <c r="G207" s="9">
        <v>1.8401000000000001</v>
      </c>
      <c r="H207" s="15">
        <v>1.592812061314161</v>
      </c>
      <c r="L207" s="10"/>
      <c r="M207" s="10"/>
      <c r="N207" s="14"/>
      <c r="O207" s="14"/>
    </row>
    <row r="208" spans="1:15">
      <c r="A208" s="3">
        <v>198005</v>
      </c>
      <c r="B208" s="7">
        <v>1.046875</v>
      </c>
      <c r="C208" s="8">
        <v>5.7246158481470522</v>
      </c>
      <c r="D208" s="9">
        <v>-5.5578119321941788E-2</v>
      </c>
      <c r="E208" s="13">
        <v>1.5305491357703094</v>
      </c>
      <c r="F208" s="9">
        <v>-3.1777804230622042</v>
      </c>
      <c r="G208" s="9">
        <v>-1.5707</v>
      </c>
      <c r="H208" s="15">
        <v>9.9256888053709105</v>
      </c>
      <c r="L208" s="10"/>
      <c r="M208" s="10"/>
      <c r="N208" s="14"/>
      <c r="O208" s="14"/>
    </row>
    <row r="209" spans="1:15">
      <c r="A209" s="3">
        <v>198006</v>
      </c>
      <c r="B209" s="7">
        <v>1.0535416666666666</v>
      </c>
      <c r="C209" s="8">
        <v>2.2798518096323717</v>
      </c>
      <c r="D209" s="9">
        <v>1.1164581328200196</v>
      </c>
      <c r="E209" s="13">
        <v>0.1356151735104838</v>
      </c>
      <c r="F209" s="9">
        <v>-0.40730759508863273</v>
      </c>
      <c r="G209" s="9">
        <v>1.9871000000000001</v>
      </c>
      <c r="H209" s="15">
        <v>2.8277156273341797</v>
      </c>
      <c r="L209" s="10"/>
      <c r="M209" s="10"/>
      <c r="N209" s="14"/>
      <c r="O209" s="14"/>
    </row>
    <row r="210" spans="1:15">
      <c r="A210" s="3">
        <v>198007</v>
      </c>
      <c r="B210" s="7">
        <v>1.0584483333333334</v>
      </c>
      <c r="C210" s="8">
        <v>-5.5725828921715514E-2</v>
      </c>
      <c r="D210" s="9">
        <v>-0.39554117224019913</v>
      </c>
      <c r="E210" s="13">
        <v>0.31382970208271299</v>
      </c>
      <c r="F210" s="9">
        <v>3.0207833040455561</v>
      </c>
      <c r="G210" s="9">
        <v>9.3320000000000007</v>
      </c>
      <c r="H210" s="15">
        <v>-1.1755365703017995</v>
      </c>
      <c r="L210" s="10"/>
      <c r="M210" s="10"/>
      <c r="N210" s="14"/>
      <c r="O210" s="14"/>
    </row>
    <row r="211" spans="1:15">
      <c r="A211" s="3">
        <v>198008</v>
      </c>
      <c r="B211" s="7">
        <v>1.0072108333333334</v>
      </c>
      <c r="C211" s="8">
        <v>0.20908837468638364</v>
      </c>
      <c r="D211" s="9">
        <v>1.6266723295816465</v>
      </c>
      <c r="E211" s="13">
        <v>0.20784181552635506</v>
      </c>
      <c r="F211" s="9">
        <v>-4.0503330338413805</v>
      </c>
      <c r="G211" s="9">
        <v>-2.3073999999999999</v>
      </c>
      <c r="H211" s="15">
        <v>-7.4867740353911749E-2</v>
      </c>
      <c r="L211" s="10"/>
      <c r="M211" s="10"/>
      <c r="N211" s="14"/>
      <c r="O211" s="14"/>
    </row>
    <row r="212" spans="1:15">
      <c r="A212" s="3">
        <v>198009</v>
      </c>
      <c r="B212" s="7">
        <v>0.95030333333333328</v>
      </c>
      <c r="C212" s="8">
        <v>0.44512449575739854</v>
      </c>
      <c r="D212" s="9">
        <v>2.1376629889669152</v>
      </c>
      <c r="E212" s="13">
        <v>1.0724714491741727</v>
      </c>
      <c r="F212" s="9">
        <v>-3.7579729331120433</v>
      </c>
      <c r="G212" s="9">
        <v>-0.70830000000000004</v>
      </c>
      <c r="H212" s="15">
        <v>2.6331345876508108</v>
      </c>
      <c r="L212" s="10"/>
      <c r="M212" s="10"/>
      <c r="N212" s="14"/>
      <c r="O212" s="14"/>
    </row>
    <row r="213" spans="1:15">
      <c r="A213" s="3">
        <v>198010</v>
      </c>
      <c r="B213" s="7">
        <v>0.91966666666666663</v>
      </c>
      <c r="C213" s="8">
        <v>1.1494252873563315</v>
      </c>
      <c r="D213" s="9">
        <v>1.485300435769954</v>
      </c>
      <c r="E213" s="13">
        <v>2.5035483163459604</v>
      </c>
      <c r="F213" s="9">
        <v>-1.5945825379763829</v>
      </c>
      <c r="G213" s="9">
        <v>2.81</v>
      </c>
      <c r="H213" s="15">
        <v>1.0155207610766641</v>
      </c>
      <c r="L213" s="10"/>
      <c r="M213" s="10"/>
      <c r="N213" s="14"/>
      <c r="O213" s="14"/>
    </row>
    <row r="214" spans="1:15">
      <c r="A214" s="3">
        <v>198011</v>
      </c>
      <c r="B214" s="7">
        <v>0.79166666666666663</v>
      </c>
      <c r="C214" s="8">
        <v>-0.32858707557503752</v>
      </c>
      <c r="D214" s="9">
        <v>-0.59066626348150963</v>
      </c>
      <c r="E214" s="13">
        <v>0.2151389180092611</v>
      </c>
      <c r="F214" s="9">
        <v>2.4378824347276131</v>
      </c>
      <c r="G214" s="9">
        <v>8.3630999999999993</v>
      </c>
      <c r="H214" s="15">
        <v>-0.74408215013593448</v>
      </c>
      <c r="L214" s="10"/>
      <c r="M214" s="10"/>
      <c r="N214" s="14"/>
      <c r="O214" s="14"/>
    </row>
    <row r="215" spans="1:15">
      <c r="A215" s="3">
        <v>198012</v>
      </c>
      <c r="B215" s="7">
        <v>0.79070000000000007</v>
      </c>
      <c r="C215" s="8">
        <v>1.0302197802197766</v>
      </c>
      <c r="D215" s="9">
        <v>0.19873458792991627</v>
      </c>
      <c r="E215" s="13">
        <v>-1.1286037708066243</v>
      </c>
      <c r="F215" s="9">
        <v>-4.8786474222694132</v>
      </c>
      <c r="G215" s="9">
        <v>-9.7988999999999997</v>
      </c>
      <c r="H215" s="15">
        <v>2.0578500156660571</v>
      </c>
      <c r="L215" s="10"/>
      <c r="M215" s="10"/>
      <c r="N215" s="14"/>
      <c r="O215" s="14"/>
    </row>
    <row r="216" spans="1:15">
      <c r="A216" s="3">
        <v>198101</v>
      </c>
      <c r="B216" s="7">
        <v>0.74230000000000007</v>
      </c>
      <c r="C216" s="8">
        <v>2.0122365737593517</v>
      </c>
      <c r="D216" s="9">
        <v>3.2301153612628974</v>
      </c>
      <c r="E216" s="13">
        <v>2.5261635934334503</v>
      </c>
      <c r="F216" s="9">
        <v>-0.75489340700469121</v>
      </c>
      <c r="G216" s="9">
        <v>-2.9457</v>
      </c>
      <c r="H216" s="15">
        <v>3.2508951695012156</v>
      </c>
      <c r="L216" s="10"/>
      <c r="M216" s="10"/>
      <c r="N216" s="14"/>
      <c r="O216" s="14"/>
    </row>
    <row r="217" spans="1:15">
      <c r="A217" s="3">
        <v>198102</v>
      </c>
      <c r="B217" s="7">
        <v>0.7169416666666667</v>
      </c>
      <c r="C217" s="8">
        <v>1.0262561642009782</v>
      </c>
      <c r="D217" s="9">
        <v>-0.45680900286240167</v>
      </c>
      <c r="E217" s="13">
        <v>-0.38021939179424535</v>
      </c>
      <c r="F217" s="9">
        <v>-0.35137890623384893</v>
      </c>
      <c r="G217" s="9">
        <v>2.8138000000000001</v>
      </c>
      <c r="H217" s="15">
        <v>1.3357960182717099</v>
      </c>
      <c r="L217" s="10"/>
      <c r="M217" s="10"/>
      <c r="N217" s="14"/>
      <c r="O217" s="14"/>
    </row>
    <row r="218" spans="1:15">
      <c r="A218" s="3">
        <v>198103</v>
      </c>
      <c r="B218" s="7">
        <v>0.66958333333333331</v>
      </c>
      <c r="C218" s="8">
        <v>1.9129287598944611</v>
      </c>
      <c r="D218" s="9">
        <v>4.4196718728457984</v>
      </c>
      <c r="E218" s="13">
        <v>0.66333641569893409</v>
      </c>
      <c r="F218" s="9">
        <v>3.1133285836495479</v>
      </c>
      <c r="G218" s="9">
        <v>4.2843</v>
      </c>
      <c r="H218" s="15">
        <v>2.7930790669215071</v>
      </c>
      <c r="L218" s="10"/>
      <c r="M218" s="10"/>
      <c r="N218" s="14"/>
      <c r="O218" s="14"/>
    </row>
    <row r="219" spans="1:15">
      <c r="A219" s="3">
        <v>198104</v>
      </c>
      <c r="B219" s="7">
        <v>0.59874166666666662</v>
      </c>
      <c r="C219" s="8">
        <v>0.72491909385112852</v>
      </c>
      <c r="D219" s="9">
        <v>5.7887092819284502</v>
      </c>
      <c r="E219" s="13">
        <v>6.4244586079524879</v>
      </c>
      <c r="F219" s="9">
        <v>-0.67597598965206229</v>
      </c>
      <c r="G219" s="9">
        <v>0.47970000000000002</v>
      </c>
      <c r="H219" s="15">
        <v>2.7145466382016261</v>
      </c>
      <c r="L219" s="10"/>
      <c r="M219" s="10"/>
      <c r="N219" s="14"/>
      <c r="O219" s="14"/>
    </row>
    <row r="220" spans="1:15">
      <c r="A220" s="3">
        <v>198105</v>
      </c>
      <c r="B220" s="7">
        <v>0.58810833333333334</v>
      </c>
      <c r="C220" s="8">
        <v>-0.65544274514844902</v>
      </c>
      <c r="D220" s="9">
        <v>-0.11054452091431299</v>
      </c>
      <c r="E220" s="13">
        <v>0.43589145928362161</v>
      </c>
      <c r="F220" s="9">
        <v>4.8424465351951671</v>
      </c>
      <c r="G220" s="9">
        <v>2.4727999999999999</v>
      </c>
      <c r="H220" s="15">
        <v>-1.9426698605624138</v>
      </c>
      <c r="L220" s="10"/>
      <c r="M220" s="10"/>
      <c r="N220" s="14"/>
      <c r="O220" s="14"/>
    </row>
    <row r="221" spans="1:15">
      <c r="A221" s="3">
        <v>198106</v>
      </c>
      <c r="B221" s="7">
        <v>0.59314999999999996</v>
      </c>
      <c r="C221" s="8">
        <v>0.84087968952135661</v>
      </c>
      <c r="D221" s="9">
        <v>4.6248036555761818</v>
      </c>
      <c r="E221" s="13">
        <v>1.3634908346786379</v>
      </c>
      <c r="F221" s="9">
        <v>-0.37900383878464361</v>
      </c>
      <c r="G221" s="9">
        <v>-0.1255</v>
      </c>
      <c r="H221" s="15">
        <v>1.9927794161881358</v>
      </c>
      <c r="L221" s="10"/>
      <c r="M221" s="10"/>
      <c r="N221" s="14"/>
      <c r="O221" s="14"/>
    </row>
    <row r="222" spans="1:15">
      <c r="A222" s="3">
        <v>198107</v>
      </c>
      <c r="B222" s="7">
        <v>0.6049416666666666</v>
      </c>
      <c r="C222" s="8">
        <v>0.42334830019243874</v>
      </c>
      <c r="D222" s="9">
        <v>1.0236287639682651</v>
      </c>
      <c r="E222" s="13">
        <v>3.1868135541101683</v>
      </c>
      <c r="F222" s="9">
        <v>4.1650794365955655</v>
      </c>
      <c r="G222" s="9">
        <v>4.8869999999999996</v>
      </c>
      <c r="H222" s="15">
        <v>-0.46852847975814127</v>
      </c>
      <c r="L222" s="10"/>
      <c r="M222" s="10"/>
      <c r="N222" s="14"/>
      <c r="O222" s="14"/>
    </row>
    <row r="223" spans="1:15">
      <c r="A223" s="3">
        <v>198108</v>
      </c>
      <c r="B223" s="7">
        <v>0.60296666666666665</v>
      </c>
      <c r="C223" s="8">
        <v>2.5549310168626604E-2</v>
      </c>
      <c r="D223" s="9">
        <v>-0.45765431056319361</v>
      </c>
      <c r="E223" s="13">
        <v>1.2462729232428638</v>
      </c>
      <c r="F223" s="9">
        <v>-4.9919160411901498</v>
      </c>
      <c r="G223" s="9">
        <v>-7.8148</v>
      </c>
      <c r="H223" s="15">
        <v>-0.66192269079027344</v>
      </c>
      <c r="L223" s="10"/>
      <c r="M223" s="10"/>
      <c r="N223" s="14"/>
      <c r="O223" s="14"/>
    </row>
    <row r="224" spans="1:15">
      <c r="A224" s="3">
        <v>198109</v>
      </c>
      <c r="B224" s="7">
        <v>0.60481750000000001</v>
      </c>
      <c r="C224" s="8">
        <v>0.93231162196680817</v>
      </c>
      <c r="D224" s="9">
        <v>-6.6452904451683059</v>
      </c>
      <c r="E224" s="13">
        <v>-3.168003975668221</v>
      </c>
      <c r="F224" s="9">
        <v>3.1779985429779103</v>
      </c>
      <c r="G224" s="9">
        <v>-4.9789000000000003</v>
      </c>
      <c r="H224" s="15">
        <v>0.15463963769566791</v>
      </c>
      <c r="L224" s="10"/>
      <c r="M224" s="10"/>
      <c r="N224" s="14"/>
      <c r="O224" s="14"/>
    </row>
    <row r="225" spans="1:15">
      <c r="A225" s="3">
        <v>198110</v>
      </c>
      <c r="B225" s="7">
        <v>0.58754000000000006</v>
      </c>
      <c r="C225" s="8">
        <v>1.0375806655700259</v>
      </c>
      <c r="D225" s="9">
        <v>0.42706307812527822</v>
      </c>
      <c r="E225" s="13">
        <v>-2.9078824556235006</v>
      </c>
      <c r="F225" s="9">
        <v>5.2504912408666655</v>
      </c>
      <c r="G225" s="9">
        <v>4.4638999999999998</v>
      </c>
      <c r="H225" s="15">
        <v>3.1987646363391962</v>
      </c>
      <c r="L225" s="10"/>
      <c r="M225" s="10"/>
      <c r="N225" s="14"/>
      <c r="O225" s="14"/>
    </row>
    <row r="226" spans="1:15">
      <c r="A226" s="3">
        <v>198111</v>
      </c>
      <c r="B226" s="7">
        <v>0.56657583333333339</v>
      </c>
      <c r="C226" s="8">
        <v>2.6424546023794626</v>
      </c>
      <c r="D226" s="9">
        <v>0.33114979551953638</v>
      </c>
      <c r="E226" s="13">
        <v>1.9826019687066765</v>
      </c>
      <c r="F226" s="9">
        <v>-2.0061591746074487</v>
      </c>
      <c r="G226" s="9">
        <v>-1.7502</v>
      </c>
      <c r="H226" s="15">
        <v>3.7050465683194824</v>
      </c>
      <c r="L226" s="10"/>
      <c r="M226" s="10"/>
      <c r="N226" s="14"/>
      <c r="O226" s="14"/>
    </row>
    <row r="227" spans="1:15">
      <c r="A227" s="3">
        <v>198112</v>
      </c>
      <c r="B227" s="7">
        <v>0.55845</v>
      </c>
      <c r="C227" s="8">
        <v>1.4031234748657972</v>
      </c>
      <c r="D227" s="9">
        <v>2.860492379835855</v>
      </c>
      <c r="E227" s="13">
        <v>1.7303943786513232</v>
      </c>
      <c r="F227" s="9">
        <v>0.26219055316161499</v>
      </c>
      <c r="G227" s="9">
        <v>-0.32300000000000001</v>
      </c>
      <c r="H227" s="15">
        <v>3.0568638889750472</v>
      </c>
      <c r="L227" s="10"/>
      <c r="M227" s="10"/>
      <c r="N227" s="14"/>
      <c r="O227" s="14"/>
    </row>
    <row r="228" spans="1:15">
      <c r="A228" s="3">
        <v>198201</v>
      </c>
      <c r="B228" s="7">
        <v>0.54800833333333332</v>
      </c>
      <c r="C228" s="8">
        <v>0.90241848153049808</v>
      </c>
      <c r="D228" s="9">
        <v>2.1584752152338238</v>
      </c>
      <c r="E228" s="13">
        <v>0.82563440954266376</v>
      </c>
      <c r="F228" s="9">
        <v>4.5942821226727224</v>
      </c>
      <c r="G228" s="9">
        <v>3.4801000000000002</v>
      </c>
      <c r="H228" s="15">
        <v>0.34298447926851527</v>
      </c>
      <c r="L228" s="10"/>
      <c r="M228" s="10"/>
      <c r="N228" s="14"/>
      <c r="O228" s="14"/>
    </row>
    <row r="229" spans="1:15">
      <c r="A229" s="3">
        <v>198202</v>
      </c>
      <c r="B229" s="7">
        <v>0.54800716666666671</v>
      </c>
      <c r="C229" s="8">
        <v>0.71547817791557389</v>
      </c>
      <c r="D229" s="9">
        <v>-4.8865469774467147</v>
      </c>
      <c r="E229" s="13">
        <v>-0.11678828950699716</v>
      </c>
      <c r="F229" s="9">
        <v>2.9775223277583183</v>
      </c>
      <c r="G229" s="9">
        <v>-2.8149000000000002</v>
      </c>
      <c r="H229" s="15">
        <v>0.41736710162716828</v>
      </c>
      <c r="L229" s="10"/>
      <c r="M229" s="10"/>
      <c r="N229" s="14"/>
      <c r="O229" s="14"/>
    </row>
    <row r="230" spans="1:15">
      <c r="A230" s="3">
        <v>198203</v>
      </c>
      <c r="B230" s="7">
        <v>0.55629000000000006</v>
      </c>
      <c r="C230" s="8">
        <v>1.5273502249585569</v>
      </c>
      <c r="D230" s="9">
        <v>-3.6704863304159563</v>
      </c>
      <c r="E230" s="13">
        <v>-3.8862582909973797</v>
      </c>
      <c r="F230" s="9">
        <v>5.1602306380235348</v>
      </c>
      <c r="G230" s="9">
        <v>2.9064000000000001</v>
      </c>
      <c r="H230" s="15">
        <v>3.0241443625802606</v>
      </c>
      <c r="L230" s="10"/>
      <c r="M230" s="10"/>
      <c r="N230" s="14"/>
      <c r="O230" s="14"/>
    </row>
    <row r="231" spans="1:15">
      <c r="A231" s="3">
        <v>198204</v>
      </c>
      <c r="B231" s="7">
        <v>0.59687500000000004</v>
      </c>
      <c r="C231" s="8">
        <v>0.48979591836735281</v>
      </c>
      <c r="D231" s="9">
        <v>2.3285438639216283</v>
      </c>
      <c r="E231" s="13">
        <v>0.14593791087396113</v>
      </c>
      <c r="F231" s="9">
        <v>-1.5825687281926524</v>
      </c>
      <c r="G231" s="9">
        <v>-0.60650000000000004</v>
      </c>
      <c r="H231" s="15">
        <v>2.7573426996275145</v>
      </c>
      <c r="L231" s="10"/>
      <c r="M231" s="10"/>
      <c r="N231" s="14"/>
      <c r="O231" s="14"/>
    </row>
    <row r="232" spans="1:15">
      <c r="A232" s="3">
        <v>198205</v>
      </c>
      <c r="B232" s="7">
        <v>0.59722500000000001</v>
      </c>
      <c r="C232" s="8">
        <v>-0.58024834629221145</v>
      </c>
      <c r="D232" s="9">
        <v>3.2952548330400511E-2</v>
      </c>
      <c r="E232" s="13">
        <v>1.6101962553575433</v>
      </c>
      <c r="F232" s="9">
        <v>4.3226022977588912</v>
      </c>
      <c r="G232" s="9">
        <v>1.3793</v>
      </c>
      <c r="H232" s="15">
        <v>-2.7813942412358834</v>
      </c>
      <c r="L232" s="10"/>
      <c r="M232" s="10"/>
      <c r="N232" s="14"/>
      <c r="O232" s="14"/>
    </row>
    <row r="233" spans="1:15">
      <c r="A233" s="3">
        <v>198206</v>
      </c>
      <c r="B233" s="7">
        <v>0.59895833333333337</v>
      </c>
      <c r="C233" s="8">
        <v>-0.77039803898680814</v>
      </c>
      <c r="D233" s="9">
        <v>-1.3121774459207147</v>
      </c>
      <c r="E233" s="13">
        <v>-1.5089757080885668</v>
      </c>
      <c r="F233" s="9">
        <v>2.456621384119404</v>
      </c>
      <c r="G233" s="9">
        <v>6.7699999999999996E-2</v>
      </c>
      <c r="H233" s="15">
        <v>-3.0815220690277449</v>
      </c>
      <c r="L233" s="10"/>
      <c r="M233" s="10"/>
      <c r="N233" s="14"/>
      <c r="O233" s="14"/>
    </row>
    <row r="234" spans="1:15">
      <c r="A234" s="3">
        <v>198207</v>
      </c>
      <c r="B234" s="7">
        <v>0.59876666666666667</v>
      </c>
      <c r="C234" s="8">
        <v>1.152805552287961</v>
      </c>
      <c r="D234" s="9">
        <v>-1.5410292072322584</v>
      </c>
      <c r="E234" s="13">
        <v>-1.0726014953532315</v>
      </c>
      <c r="F234" s="9">
        <v>3.4754637632547882</v>
      </c>
      <c r="G234" s="9">
        <v>0.71519999999999995</v>
      </c>
      <c r="H234" s="15">
        <v>2.3845745506355707</v>
      </c>
      <c r="L234" s="10"/>
      <c r="M234" s="10"/>
      <c r="N234" s="14"/>
      <c r="O234" s="14"/>
    </row>
    <row r="235" spans="1:15">
      <c r="A235" s="3">
        <v>198208</v>
      </c>
      <c r="B235" s="7">
        <v>0.5985583333333333</v>
      </c>
      <c r="C235" s="8">
        <v>0.55820444237701938</v>
      </c>
      <c r="D235" s="9">
        <v>-8.6638791577209329E-2</v>
      </c>
      <c r="E235" s="13">
        <v>-0.99354610858259917</v>
      </c>
      <c r="F235" s="9">
        <v>4.4190950627972629</v>
      </c>
      <c r="G235" s="9">
        <v>10.5044</v>
      </c>
      <c r="H235" s="15">
        <v>-0.847472907457679</v>
      </c>
      <c r="L235" s="10"/>
      <c r="M235" s="10"/>
      <c r="N235" s="14"/>
      <c r="O235" s="14"/>
    </row>
    <row r="236" spans="1:15">
      <c r="A236" s="3">
        <v>198209</v>
      </c>
      <c r="B236" s="7">
        <v>0.58225000000000005</v>
      </c>
      <c r="C236" s="8">
        <v>0.47415288539376377</v>
      </c>
      <c r="D236" s="9">
        <v>-1.2215352133916446</v>
      </c>
      <c r="E236" s="13">
        <v>0.39267286811714985</v>
      </c>
      <c r="F236" s="9">
        <v>5.2025324745204307</v>
      </c>
      <c r="G236" s="9">
        <v>4.4077000000000002</v>
      </c>
      <c r="H236" s="15">
        <v>2.1945259867224589</v>
      </c>
      <c r="L236" s="10"/>
      <c r="M236" s="10"/>
      <c r="N236" s="14"/>
      <c r="O236" s="14"/>
    </row>
    <row r="237" spans="1:15">
      <c r="A237" s="3">
        <v>198210</v>
      </c>
      <c r="B237" s="7">
        <v>0.57645833333333341</v>
      </c>
      <c r="C237" s="8">
        <v>0.55248618784531356</v>
      </c>
      <c r="D237" s="9">
        <v>3.604961832061071</v>
      </c>
      <c r="E237" s="13">
        <v>1.3961727604757446</v>
      </c>
      <c r="F237" s="9">
        <v>5.2603044577803661</v>
      </c>
      <c r="G237" s="9">
        <v>11.279</v>
      </c>
      <c r="H237" s="15">
        <v>1.0140216137114613</v>
      </c>
      <c r="L237" s="10"/>
      <c r="M237" s="10"/>
      <c r="N237" s="14"/>
      <c r="O237" s="14"/>
    </row>
    <row r="238" spans="1:15">
      <c r="A238" s="3">
        <v>198211</v>
      </c>
      <c r="B238" s="7">
        <v>0.55707499999999999</v>
      </c>
      <c r="C238" s="8">
        <v>1.4537545787545847</v>
      </c>
      <c r="D238" s="9">
        <v>6.5335519165945266</v>
      </c>
      <c r="E238" s="13">
        <v>2.4298088199968815</v>
      </c>
      <c r="F238" s="9">
        <v>-7.6167271518483632</v>
      </c>
      <c r="G238" s="9">
        <v>-5.8110999999999997</v>
      </c>
      <c r="H238" s="15">
        <v>3.4226270094054376</v>
      </c>
      <c r="L238" s="10"/>
      <c r="M238" s="10"/>
      <c r="N238" s="14"/>
      <c r="O238" s="14"/>
    </row>
    <row r="239" spans="1:15">
      <c r="A239" s="3">
        <v>198212</v>
      </c>
      <c r="B239" s="7">
        <v>0.5767741666666667</v>
      </c>
      <c r="C239" s="8">
        <v>2.527360938734069</v>
      </c>
      <c r="D239" s="9">
        <v>2.6557853240196438</v>
      </c>
      <c r="E239" s="13">
        <v>2.1999542009584871</v>
      </c>
      <c r="F239" s="9">
        <v>-4.5507295531398055</v>
      </c>
      <c r="G239" s="9">
        <v>-4.1223000000000001</v>
      </c>
      <c r="H239" s="15">
        <v>5.608035171736744</v>
      </c>
      <c r="L239" s="10"/>
      <c r="M239" s="10"/>
      <c r="N239" s="14"/>
      <c r="O239" s="14"/>
    </row>
    <row r="240" spans="1:15">
      <c r="A240" s="3">
        <v>198301</v>
      </c>
      <c r="B240" s="7">
        <v>0.55344166666666672</v>
      </c>
      <c r="C240" s="8">
        <v>0</v>
      </c>
      <c r="D240" s="9">
        <v>-0.90446675200430704</v>
      </c>
      <c r="E240" s="13">
        <v>0.89043233372962938</v>
      </c>
      <c r="F240" s="9">
        <v>-0.27157433202219983</v>
      </c>
      <c r="G240" s="9">
        <v>4.8266999999999998</v>
      </c>
      <c r="H240" s="15">
        <v>-0.85196957745828539</v>
      </c>
      <c r="L240" s="10"/>
      <c r="M240" s="10"/>
      <c r="N240" s="14"/>
      <c r="O240" s="14"/>
    </row>
    <row r="241" spans="1:15">
      <c r="A241" s="3">
        <v>198302</v>
      </c>
      <c r="B241" s="7">
        <v>0.54778000000000004</v>
      </c>
      <c r="C241" s="8">
        <v>1.4416198965555127</v>
      </c>
      <c r="D241" s="9">
        <v>0.65097306025323487</v>
      </c>
      <c r="E241" s="13">
        <v>6.9141711610587464E-2</v>
      </c>
      <c r="F241" s="9">
        <v>1.1153770260636029</v>
      </c>
      <c r="G241" s="9">
        <v>1.2287999999999999</v>
      </c>
      <c r="H241" s="15">
        <v>2.8178625960836312E-2</v>
      </c>
      <c r="L241" s="10"/>
      <c r="M241" s="10"/>
      <c r="N241" s="14"/>
      <c r="O241" s="14"/>
    </row>
    <row r="242" spans="1:15">
      <c r="A242" s="3">
        <v>198303</v>
      </c>
      <c r="B242" s="7">
        <v>0.5576916666666667</v>
      </c>
      <c r="C242" s="8">
        <v>0.59665871121719061</v>
      </c>
      <c r="D242" s="9">
        <v>4.3078118139755039</v>
      </c>
      <c r="E242" s="13">
        <v>1.6444571366230898</v>
      </c>
      <c r="F242" s="9">
        <v>1.6613781805774086</v>
      </c>
      <c r="G242" s="9">
        <v>5.2546999999999997</v>
      </c>
      <c r="H242" s="15">
        <v>1.3868674030504764</v>
      </c>
      <c r="L242" s="10"/>
      <c r="M242" s="10"/>
      <c r="N242" s="14"/>
      <c r="O242" s="14"/>
    </row>
    <row r="243" spans="1:15">
      <c r="A243" s="3">
        <v>198304</v>
      </c>
      <c r="B243" s="7">
        <v>0.52458333333333329</v>
      </c>
      <c r="C243" s="8">
        <v>0.91663970667528183</v>
      </c>
      <c r="D243" s="9">
        <v>2.3102203370622743</v>
      </c>
      <c r="E243" s="13">
        <v>4.1683765918087756</v>
      </c>
      <c r="F243" s="9">
        <v>0.87968184536975569</v>
      </c>
      <c r="G243" s="9">
        <v>7.1109999999999998</v>
      </c>
      <c r="H243" s="15">
        <v>1.7066587953641184</v>
      </c>
      <c r="L243" s="10"/>
      <c r="M243" s="10"/>
      <c r="N243" s="14"/>
      <c r="O243" s="14"/>
    </row>
    <row r="244" spans="1:15">
      <c r="A244" s="3">
        <v>198305</v>
      </c>
      <c r="B244" s="7">
        <v>0.50672666666666666</v>
      </c>
      <c r="C244" s="8">
        <v>0.28852318871552818</v>
      </c>
      <c r="D244" s="9">
        <v>0.77220077220077066</v>
      </c>
      <c r="E244" s="13">
        <v>1.0187408928251207</v>
      </c>
      <c r="F244" s="9">
        <v>-0.6495090344003589</v>
      </c>
      <c r="G244" s="9">
        <v>-0.5726</v>
      </c>
      <c r="H244" s="15">
        <v>-1.4650362566446871</v>
      </c>
      <c r="L244" s="10"/>
      <c r="M244" s="10"/>
      <c r="N244" s="14"/>
      <c r="O244" s="14"/>
    </row>
    <row r="245" spans="1:15">
      <c r="A245" s="3">
        <v>198306</v>
      </c>
      <c r="B245" s="7">
        <v>0.51642583333333336</v>
      </c>
      <c r="C245" s="8">
        <v>0.88438998401705327</v>
      </c>
      <c r="D245" s="9">
        <v>3.0290182777463759</v>
      </c>
      <c r="E245" s="13">
        <v>0.11734618624894555</v>
      </c>
      <c r="F245" s="9">
        <v>0.10679055106498997</v>
      </c>
      <c r="G245" s="9">
        <v>3.8256000000000001</v>
      </c>
      <c r="H245" s="15">
        <v>0.69382605069079317</v>
      </c>
      <c r="L245" s="10"/>
      <c r="M245" s="10"/>
      <c r="N245" s="14"/>
      <c r="O245" s="14"/>
    </row>
    <row r="246" spans="1:15">
      <c r="A246" s="3">
        <v>198307</v>
      </c>
      <c r="B246" s="7">
        <v>0.53225083333333334</v>
      </c>
      <c r="C246" s="8">
        <v>0.51753274186734366</v>
      </c>
      <c r="D246" s="9">
        <v>1.4341670095865178</v>
      </c>
      <c r="E246" s="13">
        <v>1.9011072646388572</v>
      </c>
      <c r="F246" s="9">
        <v>-1.3203890402582703</v>
      </c>
      <c r="G246" s="9">
        <v>-1.3653</v>
      </c>
      <c r="H246" s="15">
        <v>-7.0826042117340782E-2</v>
      </c>
      <c r="L246" s="10"/>
      <c r="M246" s="10"/>
      <c r="N246" s="14"/>
      <c r="O246" s="14"/>
    </row>
    <row r="247" spans="1:15">
      <c r="A247" s="3">
        <v>198308</v>
      </c>
      <c r="B247" s="7">
        <v>0.53806083333333332</v>
      </c>
      <c r="C247" s="8">
        <v>0.69349584953242172</v>
      </c>
      <c r="D247" s="9">
        <v>1.9517985395318016</v>
      </c>
      <c r="E247" s="13">
        <v>1.245589273112202</v>
      </c>
      <c r="F247" s="9">
        <v>1.6026229952534128</v>
      </c>
      <c r="G247" s="9">
        <v>3.0104000000000002</v>
      </c>
      <c r="H247" s="15">
        <v>0.72206705777061231</v>
      </c>
      <c r="L247" s="10"/>
      <c r="M247" s="10"/>
      <c r="N247" s="14"/>
      <c r="O247" s="14"/>
    </row>
    <row r="248" spans="1:15">
      <c r="A248" s="3">
        <v>198309</v>
      </c>
      <c r="B248" s="7">
        <v>0.54438399999999998</v>
      </c>
      <c r="C248" s="8">
        <v>1.4609203798393144</v>
      </c>
      <c r="D248" s="9">
        <v>1.8495866063401811</v>
      </c>
      <c r="E248" s="13">
        <v>1.6842570971626891</v>
      </c>
      <c r="F248" s="9">
        <v>-1.5851367584683245</v>
      </c>
      <c r="G248" s="9">
        <v>-3.2890000000000001</v>
      </c>
      <c r="H248" s="15">
        <v>0.23960261532604199</v>
      </c>
      <c r="L248" s="10"/>
      <c r="M248" s="10"/>
      <c r="N248" s="14"/>
      <c r="O248" s="14"/>
    </row>
    <row r="249" spans="1:15">
      <c r="A249" s="3">
        <v>198310</v>
      </c>
      <c r="B249" s="7">
        <v>0.53559024999999993</v>
      </c>
      <c r="C249" s="8">
        <v>0.76108197058519789</v>
      </c>
      <c r="D249" s="9">
        <v>-0.80598483533022014</v>
      </c>
      <c r="E249" s="13">
        <v>0.98082012061746493</v>
      </c>
      <c r="F249" s="9">
        <v>-0.67036930542826634</v>
      </c>
      <c r="G249" s="9">
        <v>-2.2524000000000002</v>
      </c>
      <c r="H249" s="15">
        <v>1.720533636369961</v>
      </c>
      <c r="L249" s="10"/>
      <c r="M249" s="10"/>
      <c r="N249" s="14"/>
      <c r="O249" s="14"/>
    </row>
    <row r="250" spans="1:15">
      <c r="A250" s="3">
        <v>198311</v>
      </c>
      <c r="B250" s="7">
        <v>0.49886775</v>
      </c>
      <c r="C250" s="8">
        <v>1.0513422476268186</v>
      </c>
      <c r="D250" s="9">
        <v>0.33989292643434865</v>
      </c>
      <c r="E250" s="13">
        <v>-1.6499355346644151E-3</v>
      </c>
      <c r="F250" s="9">
        <v>0.40324805147657627</v>
      </c>
      <c r="G250" s="9">
        <v>3.101</v>
      </c>
      <c r="H250" s="15">
        <v>2.6772213537917384</v>
      </c>
      <c r="L250" s="10"/>
      <c r="M250" s="10"/>
      <c r="N250" s="14"/>
      <c r="O250" s="14"/>
    </row>
    <row r="251" spans="1:15">
      <c r="A251" s="3">
        <v>198312</v>
      </c>
      <c r="B251" s="7">
        <v>0.53645833333333337</v>
      </c>
      <c r="C251" s="8">
        <v>1.0101010101010166</v>
      </c>
      <c r="D251" s="9">
        <v>6.3939288206559697</v>
      </c>
      <c r="E251" s="13">
        <v>2.3345558771673547</v>
      </c>
      <c r="F251" s="9">
        <v>-0.8845407877122915</v>
      </c>
      <c r="G251" s="9">
        <v>-0.70860000000000001</v>
      </c>
      <c r="H251" s="15">
        <v>1.5935435467402008</v>
      </c>
      <c r="L251" s="10"/>
      <c r="M251" s="10"/>
      <c r="N251" s="14"/>
      <c r="O251" s="14"/>
    </row>
    <row r="252" spans="1:15">
      <c r="A252" s="3">
        <v>198401</v>
      </c>
      <c r="B252" s="7">
        <v>0.50426133333333334</v>
      </c>
      <c r="C252" s="8">
        <v>0.50459999999998839</v>
      </c>
      <c r="D252" s="9">
        <v>6.1791150829438868</v>
      </c>
      <c r="E252" s="13">
        <v>5.7056857851225828</v>
      </c>
      <c r="F252" s="9">
        <v>1.2533585671757828</v>
      </c>
      <c r="G252" s="9">
        <v>1.1714</v>
      </c>
      <c r="H252" s="15">
        <v>1.7779400053258219</v>
      </c>
      <c r="L252" s="10"/>
      <c r="M252" s="10"/>
      <c r="N252" s="14"/>
      <c r="O252" s="14"/>
    </row>
    <row r="253" spans="1:15">
      <c r="A253" s="3">
        <v>198402</v>
      </c>
      <c r="B253" s="7">
        <v>0.50347216666666672</v>
      </c>
      <c r="C253" s="8">
        <v>0.73018548404750749</v>
      </c>
      <c r="D253" s="9">
        <v>-0.11839802326778504</v>
      </c>
      <c r="E253" s="13">
        <v>-0.6042342153889102</v>
      </c>
      <c r="F253" s="9">
        <v>1.9248873171408989</v>
      </c>
      <c r="G253" s="9">
        <v>-2.391</v>
      </c>
      <c r="H253" s="15">
        <v>1.1269105500086096</v>
      </c>
      <c r="L253" s="10"/>
      <c r="M253" s="10"/>
      <c r="N253" s="14"/>
      <c r="O253" s="14"/>
    </row>
    <row r="254" spans="1:15">
      <c r="A254" s="3">
        <v>198403</v>
      </c>
      <c r="B254" s="7">
        <v>0.53770833333333334</v>
      </c>
      <c r="C254" s="8">
        <v>1.5279073261379894</v>
      </c>
      <c r="D254" s="9">
        <v>12.266144410658143</v>
      </c>
      <c r="E254" s="13">
        <v>2.8257500191820828</v>
      </c>
      <c r="F254" s="9">
        <v>-3.7628500252355983</v>
      </c>
      <c r="G254" s="9">
        <v>-2.2294</v>
      </c>
      <c r="H254" s="15">
        <v>4.7521161334617643</v>
      </c>
      <c r="L254" s="10"/>
      <c r="M254" s="10"/>
      <c r="N254" s="14"/>
      <c r="O254" s="14"/>
    </row>
    <row r="255" spans="1:15">
      <c r="A255" s="3">
        <v>198404</v>
      </c>
      <c r="B255" s="7">
        <v>0.49026666666666668</v>
      </c>
      <c r="C255" s="8">
        <v>0.47909574618159034</v>
      </c>
      <c r="D255" s="9">
        <v>-1.0581646237891928</v>
      </c>
      <c r="E255" s="13">
        <v>4.4021807724976325</v>
      </c>
      <c r="F255" s="9">
        <v>-0.70316100991340236</v>
      </c>
      <c r="G255" s="9">
        <v>0.7762</v>
      </c>
      <c r="H255" s="15">
        <v>0.71278246771453913</v>
      </c>
      <c r="L255" s="10"/>
      <c r="M255" s="10"/>
      <c r="N255" s="14"/>
      <c r="O255" s="14"/>
    </row>
    <row r="256" spans="1:15">
      <c r="A256" s="3">
        <v>198405</v>
      </c>
      <c r="B256" s="7">
        <v>0.47851558333333338</v>
      </c>
      <c r="C256" s="8">
        <v>-1.2625179443314649</v>
      </c>
      <c r="D256" s="9">
        <v>-10.068437536248698</v>
      </c>
      <c r="E256" s="13">
        <v>-3.3830175232237303</v>
      </c>
      <c r="F256" s="9">
        <v>0.85512775684395048</v>
      </c>
      <c r="G256" s="9">
        <v>-3.8169</v>
      </c>
      <c r="H256" s="15">
        <v>-2.5102690611834495</v>
      </c>
      <c r="L256" s="10"/>
      <c r="M256" s="10"/>
      <c r="N256" s="14"/>
      <c r="O256" s="14"/>
    </row>
    <row r="257" spans="1:15">
      <c r="A257" s="3">
        <v>198406</v>
      </c>
      <c r="B257" s="7">
        <v>0.49229166666666663</v>
      </c>
      <c r="C257" s="8">
        <v>1.0273026886111314</v>
      </c>
      <c r="D257" s="9">
        <v>2.6273700503031128</v>
      </c>
      <c r="E257" s="13">
        <v>-4.2142208871790316</v>
      </c>
      <c r="F257" s="9">
        <v>2.6917541030854757</v>
      </c>
      <c r="G257" s="9">
        <v>3.6852</v>
      </c>
      <c r="H257" s="15">
        <v>1.8626600484632243</v>
      </c>
      <c r="L257" s="10"/>
      <c r="M257" s="10"/>
      <c r="N257" s="14"/>
      <c r="O257" s="14"/>
    </row>
    <row r="258" spans="1:15">
      <c r="A258" s="3">
        <v>198407</v>
      </c>
      <c r="B258" s="7">
        <v>0.50249999999999995</v>
      </c>
      <c r="C258" s="8">
        <v>0.62345287028657825</v>
      </c>
      <c r="D258" s="9">
        <v>-4.0293086329759813</v>
      </c>
      <c r="E258" s="13">
        <v>-1.4814161010441529</v>
      </c>
      <c r="F258" s="9">
        <v>4.6870823740900525</v>
      </c>
      <c r="G258" s="9">
        <v>0.74229999999999996</v>
      </c>
      <c r="H258" s="15">
        <v>-0.89246029980370256</v>
      </c>
      <c r="L258" s="10"/>
      <c r="M258" s="10"/>
      <c r="N258" s="14"/>
      <c r="O258" s="14"/>
    </row>
    <row r="259" spans="1:15">
      <c r="A259" s="3">
        <v>198408</v>
      </c>
      <c r="B259" s="7">
        <v>0.52627499999999994</v>
      </c>
      <c r="C259" s="8">
        <v>1.4942741292975237</v>
      </c>
      <c r="D259" s="9">
        <v>6.9511923625934724</v>
      </c>
      <c r="E259" s="13">
        <v>-2.1860155923836277E-2</v>
      </c>
      <c r="F259" s="9">
        <v>-4.0686494318660227E-3</v>
      </c>
      <c r="G259" s="9">
        <v>8.5835000000000008</v>
      </c>
      <c r="H259" s="15">
        <v>2.4024671145695988</v>
      </c>
      <c r="L259" s="10"/>
      <c r="M259" s="10"/>
      <c r="N259" s="14"/>
      <c r="O259" s="14"/>
    </row>
    <row r="260" spans="1:15">
      <c r="A260" s="3">
        <v>198409</v>
      </c>
      <c r="B260" s="7">
        <v>0.52529758333333332</v>
      </c>
      <c r="C260" s="8">
        <v>0.96272570819140313</v>
      </c>
      <c r="D260" s="9">
        <v>0.73957070614307785</v>
      </c>
      <c r="E260" s="13">
        <v>1.5356980918363128</v>
      </c>
      <c r="F260" s="9">
        <v>2.0316162678817848</v>
      </c>
      <c r="G260" s="9">
        <v>1.4464999999999999</v>
      </c>
      <c r="H260" s="15">
        <v>0.97596208184767774</v>
      </c>
      <c r="L260" s="10"/>
      <c r="M260" s="10"/>
      <c r="N260" s="14"/>
      <c r="O260" s="14"/>
    </row>
    <row r="261" spans="1:15">
      <c r="A261" s="3">
        <v>198410</v>
      </c>
      <c r="B261" s="7">
        <v>0.51270833333333332</v>
      </c>
      <c r="C261" s="8">
        <v>1.2531155378306069</v>
      </c>
      <c r="D261" s="9">
        <v>4.5835207176108783</v>
      </c>
      <c r="E261" s="13">
        <v>2.738069129306453</v>
      </c>
      <c r="F261" s="9">
        <v>2.0904472458738446</v>
      </c>
      <c r="G261" s="9">
        <v>0.1079</v>
      </c>
      <c r="H261" s="15">
        <v>3.3867833841728787</v>
      </c>
      <c r="L261" s="10"/>
      <c r="M261" s="10"/>
      <c r="N261" s="14"/>
      <c r="O261" s="14"/>
    </row>
    <row r="262" spans="1:15">
      <c r="A262" s="3">
        <v>198411</v>
      </c>
      <c r="B262" s="7">
        <v>0.50860499999999997</v>
      </c>
      <c r="C262" s="8">
        <v>1.2668937529455304</v>
      </c>
      <c r="D262" s="9">
        <v>1.7862953837571416</v>
      </c>
      <c r="E262" s="13">
        <v>2.544403249194227</v>
      </c>
      <c r="F262" s="9">
        <v>0.82322777344717457</v>
      </c>
      <c r="G262" s="9">
        <v>1.5803</v>
      </c>
      <c r="H262" s="15">
        <v>2.4434255483507998</v>
      </c>
      <c r="L262" s="10"/>
      <c r="M262" s="10"/>
      <c r="N262" s="14"/>
      <c r="O262" s="14"/>
    </row>
    <row r="263" spans="1:15">
      <c r="A263" s="3">
        <v>198412</v>
      </c>
      <c r="B263" s="7">
        <v>0.53395833333333331</v>
      </c>
      <c r="C263" s="8">
        <v>0.70465867421229955</v>
      </c>
      <c r="D263" s="9">
        <v>4.2886014089813962</v>
      </c>
      <c r="E263" s="9">
        <v>1.6863999999999999</v>
      </c>
      <c r="F263" s="9">
        <v>2.0240160052434537</v>
      </c>
      <c r="G263" s="9">
        <v>3.4851000000000001</v>
      </c>
      <c r="H263" s="15">
        <v>0.23958113452015573</v>
      </c>
      <c r="L263" s="10"/>
      <c r="M263" s="10"/>
      <c r="N263" s="14"/>
      <c r="O263" s="14"/>
    </row>
    <row r="264" spans="1:15">
      <c r="A264" s="3">
        <v>198501</v>
      </c>
      <c r="B264" s="7">
        <v>0.51396775000000006</v>
      </c>
      <c r="C264" s="8">
        <v>0.59278723413760392</v>
      </c>
      <c r="D264" s="9">
        <v>1.9367835597840832</v>
      </c>
      <c r="E264" s="9">
        <v>-0.62119999999999997</v>
      </c>
      <c r="F264" s="9">
        <v>2.29</v>
      </c>
      <c r="G264" s="9">
        <v>8.9046000000000003</v>
      </c>
      <c r="H264" s="15">
        <v>0.46945535273109251</v>
      </c>
      <c r="L264" s="10"/>
      <c r="M264" s="10"/>
      <c r="N264" s="14"/>
      <c r="O264" s="14"/>
    </row>
    <row r="265" spans="1:15">
      <c r="A265" s="3">
        <v>198502</v>
      </c>
      <c r="B265" s="7">
        <v>0.51349425000000004</v>
      </c>
      <c r="C265" s="8">
        <v>-0.87829916169643862</v>
      </c>
      <c r="D265" s="9">
        <v>4.9663824028526538</v>
      </c>
      <c r="E265" s="9">
        <v>-0.9536</v>
      </c>
      <c r="F265" s="9">
        <v>-1.2121999999999999</v>
      </c>
      <c r="G265" s="9">
        <v>1.3957999999999999</v>
      </c>
      <c r="H265" s="15">
        <v>0.37419683221106781</v>
      </c>
      <c r="L265" s="10"/>
      <c r="M265" s="10"/>
      <c r="N265" s="14"/>
      <c r="O265" s="14"/>
    </row>
    <row r="266" spans="1:15">
      <c r="A266" s="3">
        <v>198503</v>
      </c>
      <c r="B266" s="7">
        <v>0.53472500000000001</v>
      </c>
      <c r="C266" s="8">
        <v>1.1254477199598378</v>
      </c>
      <c r="D266" s="9">
        <v>2.2285889696101568</v>
      </c>
      <c r="E266" s="9">
        <v>-2.6700000000000002E-2</v>
      </c>
      <c r="F266" s="9">
        <v>0.97970000000000002</v>
      </c>
      <c r="G266" s="9">
        <v>0.1845</v>
      </c>
      <c r="H266" s="15">
        <v>2.0602947122608004</v>
      </c>
      <c r="L266" s="10"/>
      <c r="M266" s="10"/>
      <c r="N266" s="14"/>
      <c r="O266" s="14"/>
    </row>
    <row r="267" spans="1:15">
      <c r="A267" s="3">
        <v>198504</v>
      </c>
      <c r="B267" s="7">
        <v>0.50607633333333335</v>
      </c>
      <c r="C267" s="8">
        <v>0.82048729051669156</v>
      </c>
      <c r="D267" s="9">
        <v>-3.1829282940305181</v>
      </c>
      <c r="E267" s="9">
        <v>-2.0276999999999998</v>
      </c>
      <c r="F267" s="9">
        <v>2.0972</v>
      </c>
      <c r="G267" s="9">
        <v>0.50580000000000003</v>
      </c>
      <c r="H267" s="15">
        <v>-8.9952360058970671E-2</v>
      </c>
      <c r="L267" s="10"/>
      <c r="M267" s="10"/>
      <c r="N267" s="14"/>
      <c r="O267" s="14"/>
    </row>
    <row r="268" spans="1:15">
      <c r="A268" s="3">
        <v>198505</v>
      </c>
      <c r="B268" s="7">
        <v>0.50043399999999993</v>
      </c>
      <c r="C268" s="8">
        <v>1.2445568127235074</v>
      </c>
      <c r="D268" s="9">
        <v>3.0756347696633934</v>
      </c>
      <c r="E268" s="9">
        <v>2.9542999999999999</v>
      </c>
      <c r="F268" s="9">
        <v>4.3385999999999996</v>
      </c>
      <c r="G268" s="9">
        <v>5.4452999999999996</v>
      </c>
      <c r="H268" s="15">
        <v>3.4330782725073457</v>
      </c>
      <c r="L268" s="10"/>
      <c r="M268" s="10"/>
      <c r="N268" s="14"/>
      <c r="O268" s="14"/>
    </row>
    <row r="269" spans="1:15">
      <c r="A269" s="3">
        <v>198506</v>
      </c>
      <c r="B269" s="7">
        <v>0.51063366666666665</v>
      </c>
      <c r="C269" s="8">
        <v>1.0911905775074837</v>
      </c>
      <c r="D269" s="9">
        <v>3.1734250724652302</v>
      </c>
      <c r="E269" s="9">
        <v>0.97599999999999998</v>
      </c>
      <c r="F269" s="9">
        <v>0.57040000000000002</v>
      </c>
      <c r="G269" s="9">
        <v>4.1000000000000003E-3</v>
      </c>
      <c r="H269" s="15">
        <v>2.2796189277940977</v>
      </c>
      <c r="L269" s="10"/>
      <c r="M269" s="10"/>
      <c r="N269" s="14"/>
      <c r="O269" s="14"/>
    </row>
    <row r="270" spans="1:15">
      <c r="A270" s="3">
        <v>198507</v>
      </c>
      <c r="B270" s="7">
        <v>0.515625</v>
      </c>
      <c r="C270" s="8">
        <v>0.73539765387400369</v>
      </c>
      <c r="D270" s="9">
        <v>-3.5521595847064713</v>
      </c>
      <c r="E270" s="9">
        <v>-5.2499999999999998E-2</v>
      </c>
      <c r="F270" s="9">
        <v>-2.5886999999999998</v>
      </c>
      <c r="G270" s="9">
        <v>-2.5465</v>
      </c>
      <c r="H270" s="15">
        <v>1.0116825896441395</v>
      </c>
      <c r="L270" s="10"/>
      <c r="M270" s="10"/>
      <c r="N270" s="14"/>
      <c r="O270" s="14"/>
    </row>
    <row r="271" spans="1:15">
      <c r="A271" s="3">
        <v>198508</v>
      </c>
      <c r="B271" s="7">
        <v>0.51402241666666659</v>
      </c>
      <c r="C271" s="8">
        <v>1.0575104886005215</v>
      </c>
      <c r="D271" s="9">
        <v>2.5651880297944851</v>
      </c>
      <c r="E271" s="9">
        <v>5.1295999999999999</v>
      </c>
      <c r="F271" s="9">
        <v>2.1785999999999999</v>
      </c>
      <c r="G271" s="9">
        <v>0.73199999999999998</v>
      </c>
      <c r="H271" s="15">
        <v>2.5272737820510773</v>
      </c>
      <c r="L271" s="10"/>
      <c r="M271" s="10"/>
      <c r="N271" s="14"/>
      <c r="O271" s="14"/>
    </row>
    <row r="272" spans="1:15">
      <c r="A272" s="3">
        <v>198509</v>
      </c>
      <c r="B272" s="7">
        <v>0.53385416666666663</v>
      </c>
      <c r="C272" s="8">
        <v>1.2728580717028981</v>
      </c>
      <c r="D272" s="9">
        <v>0.84612512038366727</v>
      </c>
      <c r="E272" s="9">
        <v>4.3943000000000003</v>
      </c>
      <c r="F272" s="9">
        <v>-8.1978000000000009</v>
      </c>
      <c r="G272" s="9">
        <v>-10.1305</v>
      </c>
      <c r="H272" s="15">
        <v>1.7242551252063658</v>
      </c>
      <c r="L272" s="10"/>
      <c r="M272" s="10"/>
      <c r="N272" s="14"/>
      <c r="O272" s="14"/>
    </row>
    <row r="273" spans="1:15">
      <c r="A273" s="3">
        <v>198510</v>
      </c>
      <c r="B273" s="7">
        <v>0.54479166666666667</v>
      </c>
      <c r="C273" s="8">
        <v>-2.0356556542468041</v>
      </c>
      <c r="D273" s="9">
        <v>1.8515089798198936E-2</v>
      </c>
      <c r="E273" s="9">
        <v>1.1493</v>
      </c>
      <c r="F273" s="9">
        <v>-0.24030000000000001</v>
      </c>
      <c r="G273" s="9">
        <v>3.3969999999999998</v>
      </c>
      <c r="H273" s="15">
        <v>-5.1484290148335274</v>
      </c>
      <c r="L273" s="10"/>
      <c r="M273" s="10"/>
      <c r="N273" s="14"/>
      <c r="O273" s="14"/>
    </row>
    <row r="274" spans="1:15">
      <c r="A274" s="3">
        <v>198511</v>
      </c>
      <c r="B274" s="7">
        <v>0.60733333333333339</v>
      </c>
      <c r="C274" s="8">
        <v>1.3695429642701651</v>
      </c>
      <c r="D274" s="9">
        <v>-1.7430191546990437</v>
      </c>
      <c r="E274" s="9">
        <v>-0.92789999999999995</v>
      </c>
      <c r="F274" s="9">
        <v>-1.6557999999999999</v>
      </c>
      <c r="G274" s="9">
        <v>2.0222000000000002</v>
      </c>
      <c r="H274" s="15">
        <v>2.7298145689190072</v>
      </c>
      <c r="L274" s="10"/>
      <c r="M274" s="10"/>
      <c r="N274" s="14"/>
      <c r="O274" s="14"/>
    </row>
    <row r="275" spans="1:15">
      <c r="A275" s="3">
        <v>198512</v>
      </c>
      <c r="B275" s="7">
        <v>0.66833333333333333</v>
      </c>
      <c r="C275" s="8">
        <v>2.2365333134548582</v>
      </c>
      <c r="D275" s="9">
        <v>4.0565598072365594</v>
      </c>
      <c r="E275" s="9">
        <v>2.4897</v>
      </c>
      <c r="F275" s="9">
        <v>1.0204</v>
      </c>
      <c r="G275" s="9">
        <v>3.6154999999999999</v>
      </c>
      <c r="H275" s="15">
        <v>3.5074656951265775</v>
      </c>
      <c r="L275" s="10"/>
      <c r="M275" s="10"/>
      <c r="N275" s="14"/>
      <c r="O275" s="14"/>
    </row>
    <row r="276" spans="1:15">
      <c r="A276" s="3">
        <v>198601</v>
      </c>
      <c r="B276" s="7">
        <v>0.5703125</v>
      </c>
      <c r="C276" s="8">
        <v>0.90334085433727562</v>
      </c>
      <c r="D276" s="9">
        <v>-0.74137602439491301</v>
      </c>
      <c r="E276" s="9">
        <v>0.34970000000000001</v>
      </c>
      <c r="F276" s="9">
        <v>-3.6263000000000001</v>
      </c>
      <c r="G276" s="9">
        <v>-3.2237</v>
      </c>
      <c r="H276" s="15">
        <v>0.36092963135969081</v>
      </c>
      <c r="L276" s="10"/>
      <c r="M276" s="10"/>
      <c r="N276" s="14"/>
      <c r="O276" s="14"/>
    </row>
    <row r="277" spans="1:15">
      <c r="A277" s="3">
        <v>198602</v>
      </c>
      <c r="B277" s="7">
        <v>0.48177500000000001</v>
      </c>
      <c r="C277" s="8">
        <v>2.4110124413793788</v>
      </c>
      <c r="D277" s="9">
        <v>4.7118910927209656</v>
      </c>
      <c r="E277" s="9">
        <v>5.0971000000000002</v>
      </c>
      <c r="F277" s="9">
        <v>-1.1843999999999999</v>
      </c>
      <c r="G277" s="9">
        <v>1.3595999999999999</v>
      </c>
      <c r="H277" s="15">
        <v>4.2615657498954871</v>
      </c>
      <c r="L277" s="10"/>
      <c r="M277" s="10"/>
      <c r="N277" s="14"/>
      <c r="O277" s="14"/>
    </row>
    <row r="278" spans="1:15">
      <c r="A278" s="3">
        <v>198603</v>
      </c>
      <c r="B278" s="7">
        <v>0.46115833333333334</v>
      </c>
      <c r="C278" s="8">
        <v>1.8667663627717657</v>
      </c>
      <c r="D278" s="9">
        <v>16.065829283946087</v>
      </c>
      <c r="E278" s="9">
        <v>14.810600000000001</v>
      </c>
      <c r="F278" s="9">
        <v>2.7046999999999999</v>
      </c>
      <c r="G278" s="9">
        <v>6.2767999999999997</v>
      </c>
      <c r="H278" s="15">
        <v>6.2042459489433162</v>
      </c>
      <c r="L278" s="10"/>
      <c r="M278" s="10"/>
      <c r="N278" s="14"/>
      <c r="O278" s="14"/>
    </row>
    <row r="279" spans="1:15">
      <c r="A279" s="3">
        <v>198604</v>
      </c>
      <c r="B279" s="7">
        <v>0.39192500000000002</v>
      </c>
      <c r="C279" s="8">
        <v>0.1065877394118564</v>
      </c>
      <c r="D279" s="9">
        <v>-1.1098559951972065</v>
      </c>
      <c r="E279" s="9">
        <v>2.141</v>
      </c>
      <c r="F279" s="9">
        <v>-3.0569000000000002</v>
      </c>
      <c r="G279" s="9">
        <v>-4.0166000000000004</v>
      </c>
      <c r="H279" s="15">
        <v>-0.1563569300045814</v>
      </c>
      <c r="L279" s="10"/>
      <c r="M279" s="10"/>
      <c r="N279" s="14"/>
      <c r="O279" s="14"/>
    </row>
    <row r="280" spans="1:15">
      <c r="A280" s="3">
        <v>198605</v>
      </c>
      <c r="B280" s="7">
        <v>0.35112841666666667</v>
      </c>
      <c r="C280" s="8">
        <v>-1.0108738308328147</v>
      </c>
      <c r="D280" s="9">
        <v>4.0163593954692045</v>
      </c>
      <c r="E280" s="9">
        <v>1.2215</v>
      </c>
      <c r="F280" s="9">
        <v>0.1065</v>
      </c>
      <c r="G280" s="9">
        <v>1.9520999999999999</v>
      </c>
      <c r="H280" s="15">
        <v>-2.5395982595139852</v>
      </c>
      <c r="L280" s="10"/>
      <c r="M280" s="10"/>
      <c r="N280" s="14"/>
      <c r="O280" s="14"/>
    </row>
    <row r="281" spans="1:15">
      <c r="A281" s="3">
        <v>198606</v>
      </c>
      <c r="B281" s="7">
        <v>0.36588333333333334</v>
      </c>
      <c r="C281" s="8">
        <v>1.0370867099636305</v>
      </c>
      <c r="D281" s="9">
        <v>4.3834859003501814</v>
      </c>
      <c r="E281" s="9">
        <v>3.5569000000000002</v>
      </c>
      <c r="F281" s="9">
        <v>-2.8307000000000002</v>
      </c>
      <c r="G281" s="9">
        <v>-2.1191</v>
      </c>
      <c r="H281" s="15">
        <v>1.5280479427384919</v>
      </c>
      <c r="L281" s="10"/>
      <c r="M281" s="10"/>
      <c r="N281" s="14"/>
      <c r="O281" s="14"/>
    </row>
    <row r="282" spans="1:15">
      <c r="A282" s="3">
        <v>198607</v>
      </c>
      <c r="B282" s="7">
        <v>0.37580125000000003</v>
      </c>
      <c r="C282" s="8">
        <v>0.92136616362192836</v>
      </c>
      <c r="D282" s="9">
        <v>5.1263941614431596</v>
      </c>
      <c r="E282" s="9">
        <v>3.2873000000000001</v>
      </c>
      <c r="F282" s="9">
        <v>-5.2678000000000003</v>
      </c>
      <c r="G282" s="9">
        <v>-10.0921</v>
      </c>
      <c r="H282" s="15">
        <v>1.1960381786330556</v>
      </c>
      <c r="L282" s="10"/>
      <c r="M282" s="10"/>
      <c r="N282" s="14"/>
      <c r="O282" s="14"/>
    </row>
    <row r="283" spans="1:15">
      <c r="A283" s="3">
        <v>198608</v>
      </c>
      <c r="B283" s="7">
        <v>0.37934024999999999</v>
      </c>
      <c r="C283" s="8">
        <v>1.4030143239414317</v>
      </c>
      <c r="D283" s="9">
        <v>8.2453881252974259</v>
      </c>
      <c r="E283" s="9">
        <v>14.43</v>
      </c>
      <c r="F283" s="9">
        <v>2.9249000000000001</v>
      </c>
      <c r="G283" s="9">
        <v>9.8813999999999993</v>
      </c>
      <c r="H283" s="15">
        <v>3.574830551983303</v>
      </c>
      <c r="L283" s="10"/>
      <c r="M283" s="10"/>
      <c r="N283" s="14"/>
      <c r="O283" s="14"/>
    </row>
    <row r="284" spans="1:15">
      <c r="A284" s="3">
        <v>198609</v>
      </c>
      <c r="B284" s="7">
        <v>0.38589008333333336</v>
      </c>
      <c r="C284" s="8">
        <v>-0.41071020959126958</v>
      </c>
      <c r="D284" s="9">
        <v>-1.904651072578456</v>
      </c>
      <c r="E284" s="9">
        <v>-0.43819999999999998</v>
      </c>
      <c r="F284" s="9">
        <v>-2.0106000000000002</v>
      </c>
      <c r="G284" s="9">
        <v>-8.3301999999999996</v>
      </c>
      <c r="H284" s="15">
        <v>-2.9324269973821995</v>
      </c>
      <c r="L284" s="10"/>
      <c r="M284" s="10"/>
      <c r="N284" s="14"/>
      <c r="O284" s="14"/>
    </row>
    <row r="285" spans="1:15">
      <c r="A285" s="3">
        <v>198610</v>
      </c>
      <c r="B285" s="7">
        <v>0.36740449999999997</v>
      </c>
      <c r="C285" s="8">
        <v>0.879042345505332</v>
      </c>
      <c r="D285" s="9">
        <v>-7.2049984182220754</v>
      </c>
      <c r="E285" s="9">
        <v>-14.3316</v>
      </c>
      <c r="F285" s="9">
        <v>6.2815000000000003</v>
      </c>
      <c r="G285" s="9">
        <v>9.4063999999999997</v>
      </c>
      <c r="H285" s="15">
        <v>0.55711253683767148</v>
      </c>
      <c r="L285" s="10"/>
      <c r="M285" s="10"/>
      <c r="N285" s="14"/>
      <c r="O285" s="14"/>
    </row>
    <row r="286" spans="1:15">
      <c r="A286" s="3">
        <v>198611</v>
      </c>
      <c r="B286" s="7">
        <v>0.31510416666666669</v>
      </c>
      <c r="C286" s="8">
        <v>1.1212793307366908</v>
      </c>
      <c r="D286" s="9">
        <v>7.0705133668570008</v>
      </c>
      <c r="E286" s="9">
        <v>5.5228999999999999</v>
      </c>
      <c r="F286" s="9">
        <v>0.98140000000000005</v>
      </c>
      <c r="G286" s="9">
        <v>3.8551000000000002</v>
      </c>
      <c r="H286" s="15">
        <v>2.6490734107810612</v>
      </c>
      <c r="L286" s="10"/>
      <c r="M286" s="10"/>
      <c r="N286" s="14"/>
      <c r="O286" s="14"/>
    </row>
    <row r="287" spans="1:15">
      <c r="A287" s="3">
        <v>198612</v>
      </c>
      <c r="B287" s="7">
        <v>0.34564391666666666</v>
      </c>
      <c r="C287" s="8">
        <v>0.85082582445499266</v>
      </c>
      <c r="D287" s="9">
        <v>3.2411061949837672</v>
      </c>
      <c r="E287" s="9">
        <v>-2.2246999999999999</v>
      </c>
      <c r="F287" s="9">
        <v>-1.1535</v>
      </c>
      <c r="G287" s="9">
        <v>-2.2641</v>
      </c>
      <c r="H287" s="15">
        <v>-7.4969583105463089E-2</v>
      </c>
      <c r="L287" s="10"/>
      <c r="M287" s="10"/>
      <c r="N287" s="14"/>
      <c r="O287" s="14"/>
    </row>
    <row r="288" spans="1:15">
      <c r="A288" s="3">
        <v>198701</v>
      </c>
      <c r="B288" s="7">
        <v>0.34052575000000002</v>
      </c>
      <c r="C288" s="8">
        <v>1.7990326233935594</v>
      </c>
      <c r="D288" s="9">
        <v>12.976991332395249</v>
      </c>
      <c r="E288" s="9">
        <v>2.1023999999999998</v>
      </c>
      <c r="F288" s="9">
        <v>-0.443</v>
      </c>
      <c r="G288" s="9">
        <v>5.2370999999999999</v>
      </c>
      <c r="H288" s="15">
        <v>4.9321212110667672</v>
      </c>
      <c r="L288" s="10"/>
      <c r="M288" s="10"/>
      <c r="N288" s="14"/>
      <c r="O288" s="14"/>
    </row>
    <row r="289" spans="1:15">
      <c r="A289" s="3">
        <v>198702</v>
      </c>
      <c r="B289" s="7">
        <v>0.33779758333333332</v>
      </c>
      <c r="C289" s="8">
        <v>1.5944029133806881</v>
      </c>
      <c r="D289" s="9">
        <v>1.9808455702537753</v>
      </c>
      <c r="E289" s="9">
        <v>-0.50460000000000005</v>
      </c>
      <c r="F289" s="9">
        <v>1.107</v>
      </c>
      <c r="G289" s="9">
        <v>4.4309000000000003</v>
      </c>
      <c r="H289" s="15">
        <v>4.1956415036288472</v>
      </c>
      <c r="L289" s="10"/>
      <c r="M289" s="10"/>
      <c r="N289" s="14"/>
      <c r="O289" s="14"/>
    </row>
    <row r="290" spans="1:15">
      <c r="A290" s="3">
        <v>198703</v>
      </c>
      <c r="B290" s="7">
        <v>0.32118050000000004</v>
      </c>
      <c r="C290" s="8">
        <v>1.291751657877982</v>
      </c>
      <c r="D290" s="9">
        <v>4.3509538972880346</v>
      </c>
      <c r="E290" s="9">
        <v>2.1444999999999999</v>
      </c>
      <c r="F290" s="9">
        <v>-4.1005000000000003</v>
      </c>
      <c r="G290" s="9">
        <v>-0.96389999999999998</v>
      </c>
      <c r="H290" s="15">
        <v>2.0163283582161178</v>
      </c>
      <c r="L290" s="10"/>
      <c r="M290" s="10"/>
      <c r="N290" s="14"/>
      <c r="O290" s="14"/>
    </row>
    <row r="291" spans="1:15">
      <c r="A291" s="3">
        <v>198704</v>
      </c>
      <c r="B291" s="7">
        <v>0.29325174999999998</v>
      </c>
      <c r="C291" s="8">
        <v>1.4264199063009686</v>
      </c>
      <c r="D291" s="9">
        <v>11.078511535439993</v>
      </c>
      <c r="E291" s="9">
        <v>3.7690000000000001</v>
      </c>
      <c r="F291" s="9">
        <v>-4.1638999999999999</v>
      </c>
      <c r="G291" s="9">
        <v>-3.4708999999999999</v>
      </c>
      <c r="H291" s="15">
        <v>2.6954531078038411</v>
      </c>
      <c r="L291" s="10"/>
      <c r="M291" s="10"/>
      <c r="N291" s="14"/>
      <c r="O291" s="14"/>
    </row>
    <row r="292" spans="1:15">
      <c r="A292" s="3">
        <v>198705</v>
      </c>
      <c r="B292" s="7">
        <v>0.26373099999999999</v>
      </c>
      <c r="C292" s="8">
        <v>0.55325098675653717</v>
      </c>
      <c r="D292" s="9">
        <v>3.2605401036329473</v>
      </c>
      <c r="E292" s="9">
        <v>4.1909000000000001</v>
      </c>
      <c r="F292" s="9">
        <v>1.9388000000000001</v>
      </c>
      <c r="G292" s="9">
        <v>3.5918000000000001</v>
      </c>
      <c r="H292" s="15">
        <v>0.56605902547530107</v>
      </c>
      <c r="L292" s="10"/>
      <c r="M292" s="10"/>
      <c r="N292" s="14"/>
      <c r="O292" s="14"/>
    </row>
    <row r="293" spans="1:15">
      <c r="A293" s="3">
        <v>198706</v>
      </c>
      <c r="B293" s="7">
        <v>0.26345483333333336</v>
      </c>
      <c r="C293" s="8">
        <v>-1.7668890542997473</v>
      </c>
      <c r="D293" s="9">
        <v>-4.9938031738932072</v>
      </c>
      <c r="E293" s="9">
        <v>0.1295</v>
      </c>
      <c r="F293" s="9">
        <v>2.3029000000000002</v>
      </c>
      <c r="G293" s="9">
        <v>6.4058000000000002</v>
      </c>
      <c r="H293" s="15">
        <v>-4.568502550620507</v>
      </c>
      <c r="L293" s="10"/>
      <c r="M293" s="10"/>
      <c r="N293" s="14"/>
      <c r="O293" s="14"/>
    </row>
    <row r="294" spans="1:15">
      <c r="A294" s="3">
        <v>198707</v>
      </c>
      <c r="B294" s="7">
        <v>0.26395833333333335</v>
      </c>
      <c r="C294" s="8">
        <v>-1.5236451477136481</v>
      </c>
      <c r="D294" s="9">
        <v>-1.1755301410440011</v>
      </c>
      <c r="E294" s="9">
        <v>-2.3856000000000002</v>
      </c>
      <c r="F294" s="9">
        <v>0.94079999999999997</v>
      </c>
      <c r="G294" s="9">
        <v>6.5068000000000001</v>
      </c>
      <c r="H294" s="15">
        <v>-3.9085145498656679</v>
      </c>
      <c r="L294" s="10"/>
      <c r="M294" s="10"/>
      <c r="N294" s="14"/>
      <c r="O294" s="14"/>
    </row>
    <row r="295" spans="1:15">
      <c r="A295" s="3">
        <v>198708</v>
      </c>
      <c r="B295" s="7">
        <v>0.26584199999999997</v>
      </c>
      <c r="C295" s="8">
        <v>-0.19335476751801695</v>
      </c>
      <c r="D295" s="9">
        <v>6.9053302301115282</v>
      </c>
      <c r="E295" s="9">
        <v>1.952</v>
      </c>
      <c r="F295" s="9">
        <v>-4.8818000000000001</v>
      </c>
      <c r="G295" s="9">
        <v>-1.9367000000000001</v>
      </c>
      <c r="H295" s="15">
        <v>0.10246102665114454</v>
      </c>
      <c r="L295" s="10"/>
      <c r="M295" s="10"/>
      <c r="N295" s="14"/>
      <c r="O295" s="14"/>
    </row>
    <row r="296" spans="1:15">
      <c r="A296" s="3">
        <v>198709</v>
      </c>
      <c r="B296" s="7">
        <v>0.28243366666666664</v>
      </c>
      <c r="C296" s="8">
        <v>-2.6259800755456419</v>
      </c>
      <c r="D296" s="9">
        <v>-0.81930686175299972</v>
      </c>
      <c r="E296" s="9">
        <v>1.5991</v>
      </c>
      <c r="F296" s="9">
        <v>1.3880999999999999</v>
      </c>
      <c r="G296" s="9">
        <v>1.9689000000000001</v>
      </c>
      <c r="H296" s="15">
        <v>-4.752180934774394</v>
      </c>
      <c r="L296" s="10"/>
      <c r="M296" s="10"/>
      <c r="N296" s="14"/>
      <c r="O296" s="14"/>
    </row>
    <row r="297" spans="1:15">
      <c r="A297" s="3">
        <v>198710</v>
      </c>
      <c r="B297" s="7">
        <v>0.28104166666666669</v>
      </c>
      <c r="C297" s="8">
        <v>3.1278666077095618</v>
      </c>
      <c r="D297" s="9">
        <v>-10.258774413673999</v>
      </c>
      <c r="E297" s="9">
        <v>-9.4376999999999995</v>
      </c>
      <c r="F297" s="9">
        <v>-0.5292</v>
      </c>
      <c r="G297" s="9">
        <v>-25.932300000000001</v>
      </c>
      <c r="H297" s="15">
        <v>3.6304303075004922</v>
      </c>
      <c r="L297" s="10"/>
      <c r="M297" s="10"/>
      <c r="N297" s="14"/>
      <c r="O297" s="14"/>
    </row>
    <row r="298" spans="1:15">
      <c r="A298" s="3">
        <v>198711</v>
      </c>
      <c r="B298" s="7">
        <v>0.28248999999999996</v>
      </c>
      <c r="C298" s="8">
        <v>1.3796455369760707</v>
      </c>
      <c r="D298" s="9">
        <v>-3.6705573113871792</v>
      </c>
      <c r="E298" s="9">
        <v>-1.7244999999999999</v>
      </c>
      <c r="F298" s="9">
        <v>-1.839</v>
      </c>
      <c r="G298" s="9">
        <v>-10.3637</v>
      </c>
      <c r="H298" s="15">
        <v>1.8545970014572692</v>
      </c>
      <c r="L298" s="10"/>
      <c r="M298" s="10"/>
      <c r="N298" s="14"/>
      <c r="O298" s="14"/>
    </row>
    <row r="299" spans="1:15">
      <c r="A299" s="3">
        <v>198712</v>
      </c>
      <c r="B299" s="7">
        <v>0.31770833333333331</v>
      </c>
      <c r="C299" s="8">
        <v>1.2974485718774575</v>
      </c>
      <c r="D299" s="9">
        <v>-6.5623917186417247</v>
      </c>
      <c r="E299" s="9">
        <v>-3.5095999999999998</v>
      </c>
      <c r="F299" s="9">
        <v>-6.3745000000000003</v>
      </c>
      <c r="G299" s="9">
        <v>-2.8451</v>
      </c>
      <c r="H299" s="15">
        <v>1.441461598632179</v>
      </c>
      <c r="L299" s="10"/>
      <c r="M299" s="10"/>
      <c r="N299" s="14"/>
      <c r="O299" s="14"/>
    </row>
    <row r="300" spans="1:15">
      <c r="A300" s="3">
        <v>198801</v>
      </c>
      <c r="B300" s="7">
        <v>0.29538683333333332</v>
      </c>
      <c r="C300" s="8">
        <v>1.2274643000787178</v>
      </c>
      <c r="D300" s="9">
        <v>11.80127822554946</v>
      </c>
      <c r="E300" s="9">
        <v>7.7317999999999998</v>
      </c>
      <c r="F300" s="9">
        <v>6.4561000000000002</v>
      </c>
      <c r="G300" s="9">
        <v>6.3505000000000003</v>
      </c>
      <c r="H300" s="15">
        <v>2.4775516360855567</v>
      </c>
      <c r="L300" s="10"/>
      <c r="M300" s="10"/>
      <c r="N300" s="14"/>
      <c r="O300" s="14"/>
    </row>
    <row r="301" spans="1:15">
      <c r="A301" s="3">
        <v>198802</v>
      </c>
      <c r="B301" s="7">
        <v>0.28315525000000002</v>
      </c>
      <c r="C301" s="8">
        <v>0.45439401375002575</v>
      </c>
      <c r="D301" s="9">
        <v>7.6999222596527694</v>
      </c>
      <c r="E301" s="9">
        <v>6.4694000000000003</v>
      </c>
      <c r="F301" s="9">
        <v>1.5486</v>
      </c>
      <c r="G301" s="9">
        <v>4.8754999999999997</v>
      </c>
      <c r="H301" s="15">
        <v>2.478508113600447</v>
      </c>
      <c r="L301" s="10"/>
      <c r="M301" s="10"/>
      <c r="N301" s="14"/>
      <c r="O301" s="14"/>
    </row>
    <row r="302" spans="1:15">
      <c r="A302" s="3">
        <v>198803</v>
      </c>
      <c r="B302" s="7">
        <v>0.29364233333333334</v>
      </c>
      <c r="C302" s="8">
        <v>0.58512974622202396</v>
      </c>
      <c r="D302" s="9">
        <v>3.3603295365411068</v>
      </c>
      <c r="E302" s="9">
        <v>1.5144</v>
      </c>
      <c r="F302" s="9">
        <v>-2.2467999999999999</v>
      </c>
      <c r="G302" s="9">
        <v>-3.1051000000000002</v>
      </c>
      <c r="H302" s="15">
        <v>1.512822065262321</v>
      </c>
      <c r="L302" s="10"/>
      <c r="M302" s="10"/>
      <c r="N302" s="14"/>
      <c r="O302" s="14"/>
    </row>
    <row r="303" spans="1:15">
      <c r="A303" s="3">
        <v>198804</v>
      </c>
      <c r="B303" s="7">
        <v>0.27832608333333336</v>
      </c>
      <c r="C303" s="8">
        <v>0.68776133768131409</v>
      </c>
      <c r="D303" s="9">
        <v>2.2109967875599379</v>
      </c>
      <c r="E303" s="9">
        <v>3.5165000000000002</v>
      </c>
      <c r="F303" s="9">
        <v>-0.1905</v>
      </c>
      <c r="G303" s="9">
        <v>2.0865999999999998</v>
      </c>
      <c r="H303" s="15">
        <v>0.57334020868958313</v>
      </c>
      <c r="L303" s="10"/>
      <c r="M303" s="10"/>
      <c r="N303" s="14"/>
      <c r="O303" s="14"/>
    </row>
    <row r="304" spans="1:15">
      <c r="A304" s="3">
        <v>198805</v>
      </c>
      <c r="B304" s="7">
        <v>0.2698570833333333</v>
      </c>
      <c r="C304" s="8">
        <v>-0.56884618113268726</v>
      </c>
      <c r="D304" s="9">
        <v>-3.043195058736714</v>
      </c>
      <c r="E304" s="9">
        <v>-2.5971000000000002</v>
      </c>
      <c r="F304" s="9">
        <v>-0.89490000000000003</v>
      </c>
      <c r="G304" s="9">
        <v>-7.2599999999999998E-2</v>
      </c>
      <c r="H304" s="15">
        <v>-2.9832859174676658</v>
      </c>
      <c r="L304" s="10"/>
      <c r="M304" s="10"/>
      <c r="N304" s="14"/>
      <c r="O304" s="14"/>
    </row>
    <row r="305" spans="1:15">
      <c r="A305" s="3">
        <v>198806</v>
      </c>
      <c r="B305" s="7">
        <v>0.28496175000000001</v>
      </c>
      <c r="C305" s="8">
        <v>-0.33550909480348778</v>
      </c>
      <c r="D305" s="9">
        <v>2.5613319677907365</v>
      </c>
      <c r="E305" s="9">
        <v>1.9658</v>
      </c>
      <c r="F305" s="9">
        <v>5.8753000000000002</v>
      </c>
      <c r="G305" s="9">
        <v>9.0974000000000004</v>
      </c>
      <c r="H305" s="15">
        <v>-0.839598814036838</v>
      </c>
      <c r="L305" s="10"/>
      <c r="M305" s="10"/>
      <c r="N305" s="14"/>
      <c r="O305" s="14"/>
    </row>
    <row r="306" spans="1:15">
      <c r="A306" s="3">
        <v>198807</v>
      </c>
      <c r="B306" s="7">
        <v>0.30535758333333335</v>
      </c>
      <c r="C306" s="8">
        <v>0.34719578938406936</v>
      </c>
      <c r="D306" s="9">
        <v>2.928404562319642</v>
      </c>
      <c r="E306" s="9">
        <v>3.0087999999999999</v>
      </c>
      <c r="F306" s="9">
        <v>-1.1485000000000001</v>
      </c>
      <c r="G306" s="9">
        <v>-0.73870000000000002</v>
      </c>
      <c r="H306" s="15">
        <v>0.28902424095484003</v>
      </c>
      <c r="L306" s="10"/>
      <c r="M306" s="10"/>
      <c r="N306" s="14"/>
      <c r="O306" s="14"/>
    </row>
    <row r="307" spans="1:15">
      <c r="A307" s="3">
        <v>198808</v>
      </c>
      <c r="B307" s="7">
        <v>0.31604833333333332</v>
      </c>
      <c r="C307" s="8">
        <v>-0.6395106150390073</v>
      </c>
      <c r="D307" s="9">
        <v>-5.2963244816491173</v>
      </c>
      <c r="E307" s="9">
        <v>-5.8072999999999997</v>
      </c>
      <c r="F307" s="9">
        <v>2.1396999999999999</v>
      </c>
      <c r="G307" s="9">
        <v>-0.73550000000000004</v>
      </c>
      <c r="H307" s="15">
        <v>-2.6589578801559171</v>
      </c>
      <c r="L307" s="10"/>
      <c r="M307" s="10"/>
      <c r="N307" s="14"/>
      <c r="O307" s="14"/>
    </row>
    <row r="308" spans="1:15">
      <c r="A308" s="3">
        <v>198809</v>
      </c>
      <c r="B308" s="7">
        <v>0.32315333333333335</v>
      </c>
      <c r="C308" s="8">
        <v>0.85410055605694701</v>
      </c>
      <c r="D308" s="9">
        <v>1.0967942030620126</v>
      </c>
      <c r="E308" s="9">
        <v>1.5046999999999999</v>
      </c>
      <c r="F308" s="9">
        <v>0.27029999999999998</v>
      </c>
      <c r="G308" s="9">
        <v>2.0966999999999998</v>
      </c>
      <c r="H308" s="15">
        <v>2.2957003295658591</v>
      </c>
      <c r="L308" s="10"/>
      <c r="M308" s="10"/>
      <c r="N308" s="14"/>
      <c r="O308" s="14"/>
    </row>
    <row r="309" spans="1:15">
      <c r="A309" s="3">
        <v>198810</v>
      </c>
      <c r="B309" s="7">
        <v>0.32676624999999998</v>
      </c>
      <c r="C309" s="8">
        <v>1.8791805944642581</v>
      </c>
      <c r="D309" s="9">
        <v>0.23612970400117561</v>
      </c>
      <c r="E309" s="9">
        <v>-0.2586</v>
      </c>
      <c r="F309" s="9">
        <v>-2.8530000000000002</v>
      </c>
      <c r="G309" s="9">
        <v>-0.87609999999999999</v>
      </c>
      <c r="H309" s="15">
        <v>4.2235959754606887</v>
      </c>
      <c r="L309" s="10"/>
      <c r="M309" s="10"/>
      <c r="N309" s="14"/>
      <c r="O309" s="14"/>
    </row>
    <row r="310" spans="1:15">
      <c r="A310" s="3">
        <v>198811</v>
      </c>
      <c r="B310" s="7">
        <v>0.30847533333333332</v>
      </c>
      <c r="C310" s="8">
        <v>0.74844498799586656</v>
      </c>
      <c r="D310" s="9">
        <v>5.9964571237780762</v>
      </c>
      <c r="E310" s="9">
        <v>3.5150999999999999</v>
      </c>
      <c r="F310" s="9">
        <v>-2.8904999999999998</v>
      </c>
      <c r="G310" s="9">
        <v>-3.5746000000000002</v>
      </c>
      <c r="H310" s="15">
        <v>1.3920402110315118</v>
      </c>
      <c r="L310" s="10"/>
      <c r="M310" s="10"/>
      <c r="N310" s="14"/>
      <c r="O310" s="14"/>
    </row>
    <row r="311" spans="1:15">
      <c r="A311" s="3">
        <v>198812</v>
      </c>
      <c r="B311" s="7">
        <v>0.33666666666666667</v>
      </c>
      <c r="C311" s="8">
        <v>0.35665398046829111</v>
      </c>
      <c r="D311" s="9">
        <v>3.1184512741988524</v>
      </c>
      <c r="E311" s="9">
        <v>2.0240999999999998</v>
      </c>
      <c r="F311" s="9">
        <v>2.2978999999999998</v>
      </c>
      <c r="G311" s="9">
        <v>4.0505000000000004</v>
      </c>
      <c r="H311" s="15">
        <v>-0.51938195939573895</v>
      </c>
      <c r="L311" s="10"/>
      <c r="M311" s="10"/>
      <c r="N311" s="14"/>
      <c r="O311" s="14"/>
    </row>
    <row r="312" spans="1:15">
      <c r="A312" s="3">
        <v>198901</v>
      </c>
      <c r="B312" s="7">
        <v>0.31919641666666665</v>
      </c>
      <c r="C312" s="8">
        <v>0.21196139978458817</v>
      </c>
      <c r="D312" s="9">
        <v>4.5735523094742048</v>
      </c>
      <c r="E312" s="9">
        <v>4.3845999999999998</v>
      </c>
      <c r="F312" s="9">
        <v>3.8174999999999999</v>
      </c>
      <c r="G312" s="9">
        <v>10.8331</v>
      </c>
      <c r="H312" s="15">
        <v>-2.2323633162934167</v>
      </c>
      <c r="L312" s="10"/>
      <c r="M312" s="10"/>
      <c r="N312" s="14"/>
      <c r="O312" s="14"/>
    </row>
    <row r="313" spans="1:15">
      <c r="A313" s="3">
        <v>198902</v>
      </c>
      <c r="B313" s="7">
        <v>0.32428724999999997</v>
      </c>
      <c r="C313" s="8">
        <v>-0.65950535988852366</v>
      </c>
      <c r="D313" s="9">
        <v>-0.7046881846063946</v>
      </c>
      <c r="E313" s="9">
        <v>0.7903</v>
      </c>
      <c r="F313" s="9">
        <v>-3.1614</v>
      </c>
      <c r="G313" s="9">
        <v>-5.1445999999999996</v>
      </c>
      <c r="H313" s="15">
        <v>-2.0720839170008611</v>
      </c>
      <c r="L313" s="10"/>
      <c r="M313" s="10"/>
      <c r="N313" s="14"/>
      <c r="O313" s="14"/>
    </row>
    <row r="314" spans="1:15">
      <c r="A314" s="3">
        <v>198903</v>
      </c>
      <c r="B314" s="7">
        <v>0.33356999999999998</v>
      </c>
      <c r="C314" s="8">
        <v>-4.0763186457737355E-2</v>
      </c>
      <c r="D314" s="9">
        <v>1.1456354313497119</v>
      </c>
      <c r="E314" s="9">
        <v>-1.1259999999999999</v>
      </c>
      <c r="F314" s="9">
        <v>4.2255000000000003</v>
      </c>
      <c r="G314" s="9">
        <v>6.2333999999999996</v>
      </c>
      <c r="H314" s="15">
        <v>-3.2161111934620674</v>
      </c>
      <c r="L314" s="10"/>
      <c r="M314" s="10"/>
      <c r="N314" s="14"/>
      <c r="O314" s="14"/>
    </row>
    <row r="315" spans="1:15">
      <c r="A315" s="3">
        <v>198904</v>
      </c>
      <c r="B315" s="7">
        <v>0.33750000000000002</v>
      </c>
      <c r="C315" s="8">
        <v>0.20399382183178272</v>
      </c>
      <c r="D315" s="9">
        <v>0.78688312685057937</v>
      </c>
      <c r="E315" s="9">
        <v>1.1141000000000001</v>
      </c>
      <c r="F315" s="9">
        <v>1.8994</v>
      </c>
      <c r="G315" s="9">
        <v>4.3414000000000001</v>
      </c>
      <c r="H315" s="15">
        <v>-1.1651842404927173</v>
      </c>
      <c r="L315" s="10"/>
      <c r="M315" s="10"/>
      <c r="N315" s="14"/>
      <c r="O315" s="14"/>
    </row>
    <row r="316" spans="1:15">
      <c r="A316" s="3">
        <v>198905</v>
      </c>
      <c r="B316" s="7">
        <v>0.34882808333333332</v>
      </c>
      <c r="C316" s="8">
        <v>-0.2251970152984506</v>
      </c>
      <c r="D316" s="9">
        <v>1.9578609016981385</v>
      </c>
      <c r="E316" s="9">
        <v>1.9513</v>
      </c>
      <c r="F316" s="9">
        <v>6.6165000000000003</v>
      </c>
      <c r="G316" s="9">
        <v>6.9901</v>
      </c>
      <c r="H316" s="15">
        <v>-1.0601542040437035</v>
      </c>
      <c r="L316" s="10"/>
      <c r="M316" s="10"/>
      <c r="N316" s="14"/>
      <c r="O316" s="14"/>
    </row>
    <row r="317" spans="1:15">
      <c r="A317" s="3">
        <v>198906</v>
      </c>
      <c r="B317" s="7">
        <v>0.40388249999999998</v>
      </c>
      <c r="C317" s="8">
        <v>-0.21702484478106632</v>
      </c>
      <c r="D317" s="9">
        <v>-3.4431114185980771</v>
      </c>
      <c r="E317" s="9">
        <v>-2.5182000000000002</v>
      </c>
      <c r="F317" s="9">
        <v>3.9055</v>
      </c>
      <c r="G317" s="9">
        <v>2.2589000000000001</v>
      </c>
      <c r="H317" s="15">
        <v>-1.1985606206378092</v>
      </c>
      <c r="L317" s="10"/>
      <c r="M317" s="10"/>
      <c r="N317" s="14"/>
      <c r="O317" s="14"/>
    </row>
    <row r="318" spans="1:15">
      <c r="A318" s="3">
        <v>198907</v>
      </c>
      <c r="B318" s="7">
        <v>0.42088291666666672</v>
      </c>
      <c r="C318" s="8">
        <v>1.4621798924105756</v>
      </c>
      <c r="D318" s="9">
        <v>7.3312624932317716</v>
      </c>
      <c r="E318" s="9">
        <v>4.1997999999999998</v>
      </c>
      <c r="F318" s="9">
        <v>-0.92490000000000006</v>
      </c>
      <c r="G318" s="9">
        <v>4.8689999999999998</v>
      </c>
      <c r="H318" s="15">
        <v>3.2586586932584902</v>
      </c>
      <c r="L318" s="10"/>
      <c r="M318" s="10"/>
      <c r="N318" s="14"/>
      <c r="O318" s="14"/>
    </row>
    <row r="319" spans="1:15">
      <c r="A319" s="3">
        <v>198908</v>
      </c>
      <c r="B319" s="7">
        <v>0.43571100000000001</v>
      </c>
      <c r="C319" s="8">
        <v>0.22678204378983047</v>
      </c>
      <c r="D319" s="9">
        <v>-0.96570715480520652</v>
      </c>
      <c r="E319" s="9">
        <v>-0.1153</v>
      </c>
      <c r="F319" s="9">
        <v>2.9</v>
      </c>
      <c r="G319" s="9">
        <v>6.6462000000000003</v>
      </c>
      <c r="H319" s="15">
        <v>-1.3881635927052129</v>
      </c>
      <c r="L319" s="10"/>
      <c r="M319" s="10"/>
      <c r="N319" s="14"/>
      <c r="O319" s="14"/>
    </row>
    <row r="320" spans="1:15">
      <c r="A320" s="3">
        <v>198909</v>
      </c>
      <c r="B320" s="7">
        <v>0.43945308333333338</v>
      </c>
      <c r="C320" s="8">
        <v>-0.11742174491635726</v>
      </c>
      <c r="D320" s="9">
        <v>3.973266435588596</v>
      </c>
      <c r="E320" s="9">
        <v>2.0411999999999999</v>
      </c>
      <c r="F320" s="9">
        <v>-2.7121</v>
      </c>
      <c r="G320" s="9">
        <v>-3.5366</v>
      </c>
      <c r="H320" s="15">
        <v>-1.6296517058791935</v>
      </c>
      <c r="L320" s="10"/>
      <c r="M320" s="10"/>
      <c r="N320" s="14"/>
      <c r="O320" s="14"/>
    </row>
    <row r="321" spans="1:15">
      <c r="A321" s="3">
        <v>198910</v>
      </c>
      <c r="B321" s="7">
        <v>0.48673108333333337</v>
      </c>
      <c r="C321" s="8">
        <v>-1.0036908040683246</v>
      </c>
      <c r="D321" s="9">
        <v>-0.35215807329750382</v>
      </c>
      <c r="E321" s="9">
        <v>0.4577</v>
      </c>
      <c r="F321" s="9">
        <v>4.6329000000000002</v>
      </c>
      <c r="G321" s="9">
        <v>-1.1660999999999999</v>
      </c>
      <c r="H321" s="15">
        <v>-2.2346651208675876</v>
      </c>
      <c r="L321" s="10"/>
      <c r="M321" s="10"/>
      <c r="N321" s="14"/>
      <c r="O321" s="14"/>
    </row>
    <row r="322" spans="1:15">
      <c r="A322" s="3">
        <v>198911</v>
      </c>
      <c r="B322" s="7">
        <v>0.49817708333333338</v>
      </c>
      <c r="C322" s="8">
        <v>-0.13179635256798106</v>
      </c>
      <c r="D322" s="9">
        <v>5.0895890400830979</v>
      </c>
      <c r="E322" s="9">
        <v>2.7334999999999998</v>
      </c>
      <c r="F322" s="9">
        <v>1.2136</v>
      </c>
      <c r="G322" s="9">
        <v>3.2387000000000001</v>
      </c>
      <c r="H322" s="15">
        <v>3.3887021475866197E-2</v>
      </c>
      <c r="L322" s="10"/>
      <c r="M322" s="10"/>
      <c r="N322" s="14"/>
      <c r="O322" s="14"/>
    </row>
    <row r="323" spans="1:15">
      <c r="A323" s="3">
        <v>198912</v>
      </c>
      <c r="B323" s="7">
        <v>0.52393349999999994</v>
      </c>
      <c r="C323" s="8">
        <v>-0.4395495684578532</v>
      </c>
      <c r="D323" s="9">
        <v>1.8509854686032501</v>
      </c>
      <c r="E323" s="9">
        <v>-0.14949999999999999</v>
      </c>
      <c r="F323" s="9">
        <v>2.6884999999999999</v>
      </c>
      <c r="G323" s="9">
        <v>6.2496</v>
      </c>
      <c r="H323" s="15">
        <v>-1.0511160955989745</v>
      </c>
      <c r="L323" s="10"/>
      <c r="M323" s="10"/>
      <c r="N323" s="14"/>
      <c r="O323" s="14"/>
    </row>
    <row r="324" spans="1:15">
      <c r="A324" s="3">
        <v>199001</v>
      </c>
      <c r="B324" s="7">
        <v>0.53549883333333337</v>
      </c>
      <c r="C324" s="8">
        <v>-2.4121916651429487</v>
      </c>
      <c r="D324" s="9">
        <v>-4.987169435973227</v>
      </c>
      <c r="E324" s="9">
        <v>-3.2959999999999998</v>
      </c>
      <c r="F324" s="9">
        <v>-0.71150000000000002</v>
      </c>
      <c r="G324" s="9">
        <v>-3.3363999999999998</v>
      </c>
      <c r="H324" s="15">
        <v>-5.5679278344243839</v>
      </c>
      <c r="L324" s="10"/>
      <c r="M324" s="10"/>
      <c r="N324" s="14"/>
      <c r="O324" s="14"/>
    </row>
    <row r="325" spans="1:15">
      <c r="A325" s="3">
        <v>199002</v>
      </c>
      <c r="B325" s="7">
        <v>0.53974774999999997</v>
      </c>
      <c r="C325" s="8">
        <v>-0.50258263615001741</v>
      </c>
      <c r="D325" s="9">
        <v>-6.276194734335883</v>
      </c>
      <c r="E325" s="9">
        <v>-7.4617000000000004</v>
      </c>
      <c r="F325" s="9">
        <v>2.3060999999999998</v>
      </c>
      <c r="G325" s="9">
        <v>2.7563</v>
      </c>
      <c r="H325" s="15">
        <v>-0.62483901934397656</v>
      </c>
      <c r="L325" s="10"/>
      <c r="M325" s="10"/>
      <c r="N325" s="14"/>
      <c r="O325" s="14"/>
    </row>
    <row r="326" spans="1:15">
      <c r="A326" s="3">
        <v>199003</v>
      </c>
      <c r="B326" s="7">
        <v>0.55381941666666668</v>
      </c>
      <c r="C326" s="8">
        <v>-1.0726077163475178</v>
      </c>
      <c r="D326" s="9">
        <v>-12.922505303738408</v>
      </c>
      <c r="E326" s="9">
        <v>-7.8933</v>
      </c>
      <c r="F326" s="9">
        <v>6.7085999999999997</v>
      </c>
      <c r="G326" s="9">
        <v>8.0398999999999994</v>
      </c>
      <c r="H326" s="15">
        <v>-3.8047258908977248</v>
      </c>
      <c r="L326" s="10"/>
      <c r="M326" s="10"/>
      <c r="N326" s="14"/>
      <c r="O326" s="14"/>
    </row>
    <row r="327" spans="1:15">
      <c r="A327" s="3">
        <v>199004</v>
      </c>
      <c r="B327" s="7">
        <v>0.58307291666666672</v>
      </c>
      <c r="C327" s="8">
        <v>0.80767371640912966</v>
      </c>
      <c r="D327" s="9">
        <v>-0.96384254269145098</v>
      </c>
      <c r="E327" s="9">
        <v>3.7566000000000002</v>
      </c>
      <c r="F327" s="9">
        <v>5.0500000000000003E-2</v>
      </c>
      <c r="G327" s="9">
        <v>-2.2778</v>
      </c>
      <c r="H327" s="15">
        <v>0.67781000769644617</v>
      </c>
      <c r="L327" s="10"/>
      <c r="M327" s="10"/>
      <c r="N327" s="14"/>
      <c r="O327" s="14"/>
    </row>
    <row r="328" spans="1:15">
      <c r="A328" s="3">
        <v>199005</v>
      </c>
      <c r="B328" s="7">
        <v>0.5915178333333333</v>
      </c>
      <c r="C328" s="8">
        <v>2.3533938069919547</v>
      </c>
      <c r="D328" s="9">
        <v>10.421669949719824</v>
      </c>
      <c r="E328" s="9">
        <v>6.7393999999999998</v>
      </c>
      <c r="F328" s="9">
        <v>-2.0104000000000002</v>
      </c>
      <c r="G328" s="9">
        <v>4.1750999999999996</v>
      </c>
      <c r="H328" s="15">
        <v>6.2321886316986932</v>
      </c>
      <c r="L328" s="10"/>
      <c r="M328" s="10"/>
      <c r="N328" s="14"/>
      <c r="O328" s="14"/>
    </row>
    <row r="329" spans="1:15">
      <c r="A329" s="3">
        <v>199006</v>
      </c>
      <c r="B329" s="7">
        <v>0.60032241666666664</v>
      </c>
      <c r="C329" s="8">
        <v>-0.47099557375921419</v>
      </c>
      <c r="D329" s="9">
        <v>-3.7751448924150943</v>
      </c>
      <c r="E329" s="9">
        <v>-3.4056999999999999</v>
      </c>
      <c r="F329" s="9">
        <v>2.5667</v>
      </c>
      <c r="G329" s="9">
        <v>1.2279</v>
      </c>
      <c r="H329" s="15">
        <v>-3.2995019609398328</v>
      </c>
      <c r="L329" s="10"/>
      <c r="M329" s="10"/>
      <c r="N329" s="14"/>
      <c r="O329" s="14"/>
    </row>
    <row r="330" spans="1:15">
      <c r="A330" s="3">
        <v>199007</v>
      </c>
      <c r="B330" s="7">
        <v>0.61387308333333335</v>
      </c>
      <c r="C330" s="8">
        <v>-0.63156452012524955</v>
      </c>
      <c r="D330" s="9">
        <v>-3.8733079938033765</v>
      </c>
      <c r="E330" s="9">
        <v>-3.9077999999999999</v>
      </c>
      <c r="F330" s="9">
        <v>-1.0880000000000001</v>
      </c>
      <c r="G330" s="9">
        <v>-2.1661000000000001</v>
      </c>
      <c r="H330" s="15">
        <v>-3.4729197002539962</v>
      </c>
      <c r="L330" s="10"/>
      <c r="M330" s="10"/>
      <c r="N330" s="14"/>
      <c r="O330" s="14"/>
    </row>
    <row r="331" spans="1:15">
      <c r="A331" s="3">
        <v>199008</v>
      </c>
      <c r="B331" s="7">
        <v>0.61526266666666662</v>
      </c>
      <c r="C331" s="8">
        <v>-1.7240548407172263</v>
      </c>
      <c r="D331" s="9">
        <v>-12.361133738722286</v>
      </c>
      <c r="E331" s="9">
        <v>-9.8825000000000003</v>
      </c>
      <c r="F331" s="9">
        <v>-2.2507999999999999</v>
      </c>
      <c r="G331" s="9">
        <v>-10.2638</v>
      </c>
      <c r="H331" s="15">
        <v>-5.3881278464252693</v>
      </c>
      <c r="L331" s="10"/>
      <c r="M331" s="10"/>
      <c r="N331" s="14"/>
      <c r="O331" s="14"/>
    </row>
    <row r="332" spans="1:15">
      <c r="A332" s="3">
        <v>199009</v>
      </c>
      <c r="B332" s="7">
        <v>0.63116775000000003</v>
      </c>
      <c r="C332" s="8">
        <v>-1.1181257744065753</v>
      </c>
      <c r="D332" s="9">
        <v>-20.205593014258859</v>
      </c>
      <c r="E332" s="9">
        <v>-11.136200000000001</v>
      </c>
      <c r="F332" s="9">
        <v>-3.2202000000000002</v>
      </c>
      <c r="G332" s="9">
        <v>-11.349299999999999</v>
      </c>
      <c r="H332" s="15">
        <v>-4.3925933921546036</v>
      </c>
      <c r="L332" s="10"/>
      <c r="M332" s="10"/>
      <c r="N332" s="14"/>
      <c r="O332" s="14"/>
    </row>
    <row r="333" spans="1:15">
      <c r="A333" s="3">
        <v>199010</v>
      </c>
      <c r="B333" s="7">
        <v>0.63766566666666669</v>
      </c>
      <c r="C333" s="8">
        <v>3.9266791687784464</v>
      </c>
      <c r="D333" s="9">
        <v>18.156002468234078</v>
      </c>
      <c r="E333" s="9">
        <v>9.0641999999999996</v>
      </c>
      <c r="F333" s="9">
        <v>-3.3809999999999998</v>
      </c>
      <c r="G333" s="9">
        <v>-3.3</v>
      </c>
      <c r="H333" s="15">
        <v>7.6599660883797283</v>
      </c>
      <c r="L333" s="10"/>
      <c r="M333" s="10"/>
      <c r="N333" s="14"/>
      <c r="O333" s="14"/>
    </row>
    <row r="334" spans="1:15">
      <c r="A334" s="3">
        <v>199011</v>
      </c>
      <c r="B334" s="7">
        <v>0.66028641666666665</v>
      </c>
      <c r="C334" s="8">
        <v>1.6220955089967237</v>
      </c>
      <c r="D334" s="9">
        <v>-10.989432622979656</v>
      </c>
      <c r="E334" s="9">
        <v>-4.5481999999999996</v>
      </c>
      <c r="F334" s="9">
        <v>4.4992000000000001</v>
      </c>
      <c r="G334" s="9">
        <v>5.7842000000000002</v>
      </c>
      <c r="H334" s="15">
        <v>0.9016453872012149</v>
      </c>
      <c r="L334" s="10"/>
      <c r="M334" s="10"/>
      <c r="N334" s="14"/>
      <c r="O334" s="14"/>
    </row>
    <row r="335" spans="1:15">
      <c r="A335" s="3">
        <v>199012</v>
      </c>
      <c r="B335" s="7">
        <v>0.67942708333333324</v>
      </c>
      <c r="C335" s="8">
        <v>1.5986458605379061</v>
      </c>
      <c r="D335" s="9">
        <v>4.9853021295448219</v>
      </c>
      <c r="E335" s="9">
        <v>3.2848999999999999</v>
      </c>
      <c r="F335" s="9">
        <v>3.331</v>
      </c>
      <c r="G335" s="9">
        <v>3.419</v>
      </c>
      <c r="H335" s="15">
        <v>2.9565584984956041</v>
      </c>
      <c r="L335" s="10"/>
      <c r="M335" s="10"/>
      <c r="N335" s="14"/>
      <c r="O335" s="14"/>
    </row>
    <row r="336" spans="1:15">
      <c r="A336" s="3">
        <v>199101</v>
      </c>
      <c r="B336" s="7">
        <v>0.66689141666666663</v>
      </c>
      <c r="C336" s="8">
        <v>1.3149094299378605</v>
      </c>
      <c r="D336" s="9">
        <v>-1.3167349080167368</v>
      </c>
      <c r="E336" s="9">
        <v>2.0211000000000001</v>
      </c>
      <c r="F336" s="9">
        <v>-1.1231</v>
      </c>
      <c r="G336" s="9">
        <v>0.49309999999999998</v>
      </c>
      <c r="H336" s="15">
        <v>1.1232467385643901</v>
      </c>
      <c r="L336" s="10"/>
      <c r="M336" s="10"/>
      <c r="N336" s="14"/>
      <c r="O336" s="14"/>
    </row>
    <row r="337" spans="1:15">
      <c r="A337" s="3">
        <v>199102</v>
      </c>
      <c r="B337" s="7">
        <v>0.67077849999999994</v>
      </c>
      <c r="C337" s="8">
        <v>1.0217556145926565</v>
      </c>
      <c r="D337" s="9">
        <v>14.590665071742691</v>
      </c>
      <c r="E337" s="9">
        <v>9.0238999999999994</v>
      </c>
      <c r="F337" s="9">
        <v>1.2225999999999999</v>
      </c>
      <c r="G337" s="9">
        <v>9.3225999999999996</v>
      </c>
      <c r="H337" s="15">
        <v>2.5848317993233865</v>
      </c>
      <c r="L337" s="10"/>
      <c r="M337" s="10"/>
      <c r="N337" s="14"/>
      <c r="O337" s="14"/>
    </row>
    <row r="338" spans="1:15">
      <c r="A338" s="3">
        <v>199103</v>
      </c>
      <c r="B338" s="7">
        <v>0.68255208333333339</v>
      </c>
      <c r="C338" s="8">
        <v>-0.31880307504792427</v>
      </c>
      <c r="D338" s="9">
        <v>0.8804929953907692</v>
      </c>
      <c r="E338" s="9">
        <v>-1.0914999999999999</v>
      </c>
      <c r="F338" s="9">
        <v>3.1352000000000002</v>
      </c>
      <c r="G338" s="9">
        <v>4.2016999999999998</v>
      </c>
      <c r="H338" s="15">
        <v>-0.5455507311619987</v>
      </c>
      <c r="L338" s="10"/>
      <c r="M338" s="10"/>
      <c r="N338" s="14"/>
      <c r="O338" s="14"/>
    </row>
    <row r="339" spans="1:15">
      <c r="A339" s="3">
        <v>199104</v>
      </c>
      <c r="B339" s="7">
        <v>0.68018350000000005</v>
      </c>
      <c r="C339" s="8">
        <v>0.19070770522915392</v>
      </c>
      <c r="D339" s="9">
        <v>-0.36841894783148366</v>
      </c>
      <c r="E339" s="9">
        <v>-5.28E-2</v>
      </c>
      <c r="F339" s="9">
        <v>-2.3504999999999998</v>
      </c>
      <c r="G339" s="9">
        <v>-3.0990000000000002</v>
      </c>
      <c r="H339" s="15">
        <v>-0.82015494541424794</v>
      </c>
      <c r="L339" s="10"/>
      <c r="M339" s="10"/>
      <c r="N339" s="14"/>
      <c r="O339" s="14"/>
    </row>
    <row r="340" spans="1:15">
      <c r="A340" s="3">
        <v>199105</v>
      </c>
      <c r="B340" s="7">
        <v>0.6640625</v>
      </c>
      <c r="C340" s="8">
        <v>0.88722719478810941</v>
      </c>
      <c r="D340" s="9">
        <v>7.5260778597852074E-2</v>
      </c>
      <c r="E340" s="9">
        <v>1.2410000000000001</v>
      </c>
      <c r="F340" s="9">
        <v>1.3184</v>
      </c>
      <c r="G340" s="9">
        <v>5.0961999999999996</v>
      </c>
      <c r="H340" s="15">
        <v>0.66815389544429382</v>
      </c>
      <c r="L340" s="10"/>
      <c r="M340" s="10"/>
      <c r="N340" s="14"/>
      <c r="O340" s="14"/>
    </row>
    <row r="341" spans="1:15">
      <c r="A341" s="3">
        <v>199106</v>
      </c>
      <c r="B341" s="7">
        <v>0.66367183333333335</v>
      </c>
      <c r="C341" s="8">
        <v>-0.1312066725315475</v>
      </c>
      <c r="D341" s="9">
        <v>-7.397584441759375</v>
      </c>
      <c r="E341" s="9">
        <v>-3.9813999999999998</v>
      </c>
      <c r="F341" s="9">
        <v>-1.9392</v>
      </c>
      <c r="G341" s="9">
        <v>-6.1108000000000002</v>
      </c>
      <c r="H341" s="15">
        <v>-1.0788874718460089</v>
      </c>
      <c r="L341" s="10"/>
      <c r="M341" s="10"/>
      <c r="N341" s="14"/>
      <c r="O341" s="14"/>
    </row>
    <row r="342" spans="1:15">
      <c r="A342" s="3">
        <v>199107</v>
      </c>
      <c r="B342" s="7">
        <v>0.61582875000000004</v>
      </c>
      <c r="C342" s="8">
        <v>1.606130816034379</v>
      </c>
      <c r="D342" s="9">
        <v>2.2073393899362248</v>
      </c>
      <c r="E342" s="9">
        <v>0.16</v>
      </c>
      <c r="F342" s="9">
        <v>1.9433</v>
      </c>
      <c r="G342" s="9">
        <v>5.2497999999999996</v>
      </c>
      <c r="H342" s="15">
        <v>2.5770457766300634</v>
      </c>
      <c r="L342" s="10"/>
      <c r="M342" s="10"/>
      <c r="N342" s="14"/>
      <c r="O342" s="14"/>
    </row>
    <row r="343" spans="1:15">
      <c r="A343" s="3">
        <v>199108</v>
      </c>
      <c r="B343" s="7">
        <v>0.61848958333333337</v>
      </c>
      <c r="C343" s="8">
        <v>1.2445725847423095</v>
      </c>
      <c r="D343" s="9">
        <v>-6.8233225093892846</v>
      </c>
      <c r="E343" s="9">
        <v>-3.0154999999999998</v>
      </c>
      <c r="F343" s="9">
        <v>1.6544000000000001</v>
      </c>
      <c r="G343" s="9">
        <v>1.4910000000000001</v>
      </c>
      <c r="H343" s="15">
        <v>0.52211698876795953</v>
      </c>
      <c r="L343" s="10"/>
      <c r="M343" s="10"/>
      <c r="N343" s="14"/>
      <c r="O343" s="14"/>
    </row>
    <row r="344" spans="1:15">
      <c r="A344" s="3">
        <v>199109</v>
      </c>
      <c r="B344" s="7">
        <v>0.58086616666666668</v>
      </c>
      <c r="C344" s="8">
        <v>2.1311479417121637</v>
      </c>
      <c r="D344" s="9">
        <v>6.0603304187654139</v>
      </c>
      <c r="E344" s="9">
        <v>2.5657999999999999</v>
      </c>
      <c r="F344" s="9">
        <v>0.58650000000000002</v>
      </c>
      <c r="G344" s="9">
        <v>-2.6743000000000001</v>
      </c>
      <c r="H344" s="15">
        <v>5.397204231203693</v>
      </c>
      <c r="L344" s="10"/>
      <c r="M344" s="10"/>
      <c r="N344" s="14"/>
      <c r="O344" s="14"/>
    </row>
    <row r="345" spans="1:15">
      <c r="A345" s="3">
        <v>199110</v>
      </c>
      <c r="B345" s="7">
        <v>0.56605108333333332</v>
      </c>
      <c r="C345" s="8">
        <v>0.88647979614302486</v>
      </c>
      <c r="D345" s="9">
        <v>3.018364262052553</v>
      </c>
      <c r="E345" s="9">
        <v>3.3494000000000002</v>
      </c>
      <c r="F345" s="9">
        <v>-0.92810000000000004</v>
      </c>
      <c r="G345" s="9">
        <v>-1.0728</v>
      </c>
      <c r="H345" s="15">
        <v>1.9382240052408879</v>
      </c>
      <c r="L345" s="10"/>
      <c r="M345" s="10"/>
      <c r="N345" s="14"/>
      <c r="O345" s="14"/>
    </row>
    <row r="346" spans="1:15">
      <c r="A346" s="3">
        <v>199111</v>
      </c>
      <c r="B346" s="7">
        <v>0.52708333333333335</v>
      </c>
      <c r="C346" s="8">
        <v>0.80956821609086127</v>
      </c>
      <c r="D346" s="9">
        <v>-8.2663419862739289</v>
      </c>
      <c r="E346" s="9">
        <v>-2.5882999999999998</v>
      </c>
      <c r="F346" s="9">
        <v>0.96989999999999998</v>
      </c>
      <c r="G346" s="9">
        <v>-3.8334999999999999</v>
      </c>
      <c r="H346" s="15">
        <v>-1.9624042903631664</v>
      </c>
      <c r="L346" s="10"/>
      <c r="M346" s="10"/>
      <c r="N346" s="14"/>
      <c r="O346" s="14"/>
    </row>
    <row r="347" spans="1:15">
      <c r="A347" s="3">
        <v>199112</v>
      </c>
      <c r="B347" s="7">
        <v>0.52369791666666665</v>
      </c>
      <c r="C347" s="8">
        <v>1.7854049231554647</v>
      </c>
      <c r="D347" s="9">
        <v>-0.92738596272304852</v>
      </c>
      <c r="E347" s="9">
        <v>-9.2499999999999999E-2</v>
      </c>
      <c r="F347" s="9">
        <v>0.82920000000000005</v>
      </c>
      <c r="G347" s="9">
        <v>4.8277000000000001</v>
      </c>
      <c r="H347" s="15">
        <v>2.7973302849990542</v>
      </c>
      <c r="L347" s="10"/>
      <c r="M347" s="10"/>
      <c r="N347" s="14"/>
      <c r="O347" s="14"/>
    </row>
    <row r="348" spans="1:15">
      <c r="A348" s="3">
        <v>199201</v>
      </c>
      <c r="B348" s="7">
        <v>0.455455</v>
      </c>
      <c r="C348" s="8">
        <v>1.0987448759406382</v>
      </c>
      <c r="D348" s="9">
        <v>-4.8778532865395352</v>
      </c>
      <c r="E348" s="9">
        <v>3.1032999999999999</v>
      </c>
      <c r="F348" s="9">
        <v>-1.7343999999999999</v>
      </c>
      <c r="G348" s="9">
        <v>9.2499999999999999E-2</v>
      </c>
      <c r="H348" s="15">
        <v>2.2177801015947027</v>
      </c>
      <c r="L348" s="10"/>
      <c r="M348" s="10"/>
      <c r="N348" s="14"/>
      <c r="O348" s="14"/>
    </row>
    <row r="349" spans="1:15">
      <c r="A349" s="3">
        <v>199202</v>
      </c>
      <c r="B349" s="7">
        <v>0.46820174999999997</v>
      </c>
      <c r="C349" s="8">
        <v>0.23505700652837191</v>
      </c>
      <c r="D349" s="9">
        <v>-4.6723684448109264</v>
      </c>
      <c r="E349" s="9">
        <v>-0.61</v>
      </c>
      <c r="F349" s="9">
        <v>2.8837000000000002</v>
      </c>
      <c r="G349" s="9">
        <v>3.7808999999999999</v>
      </c>
      <c r="H349" s="15">
        <v>4.1059387361599864E-2</v>
      </c>
      <c r="L349" s="10"/>
      <c r="M349" s="10"/>
      <c r="N349" s="14"/>
      <c r="O349" s="14"/>
    </row>
    <row r="350" spans="1:15">
      <c r="A350" s="3">
        <v>199203</v>
      </c>
      <c r="B350" s="7">
        <v>0.46217749999999996</v>
      </c>
      <c r="C350" s="8">
        <v>0.6825501897077757</v>
      </c>
      <c r="D350" s="9">
        <v>-8.3291241539549361</v>
      </c>
      <c r="E350" s="9">
        <v>-2.4146000000000001</v>
      </c>
      <c r="F350" s="9">
        <v>1.9088000000000001</v>
      </c>
      <c r="G350" s="9">
        <v>-1.89E-2</v>
      </c>
      <c r="H350" s="15">
        <v>0.18876939817585003</v>
      </c>
      <c r="L350" s="10"/>
      <c r="M350" s="10"/>
      <c r="N350" s="14"/>
      <c r="O350" s="14"/>
    </row>
    <row r="351" spans="1:15">
      <c r="A351" s="3">
        <v>199204</v>
      </c>
      <c r="B351" s="7">
        <v>0.390625</v>
      </c>
      <c r="C351" s="8">
        <v>-0.17816898552278637</v>
      </c>
      <c r="D351" s="9">
        <v>-7.1209157529340539</v>
      </c>
      <c r="E351" s="9">
        <v>-0.32890000000000003</v>
      </c>
      <c r="F351" s="9">
        <v>1.3435999999999999</v>
      </c>
      <c r="G351" s="9">
        <v>4.2317</v>
      </c>
      <c r="H351" s="15">
        <v>-1.8013040119318964</v>
      </c>
      <c r="L351" s="10"/>
      <c r="M351" s="10"/>
      <c r="N351" s="14"/>
      <c r="O351" s="14"/>
    </row>
    <row r="352" spans="1:15">
      <c r="A352" s="3">
        <v>199205</v>
      </c>
      <c r="B352" s="7">
        <v>0.38782891666666663</v>
      </c>
      <c r="C352" s="8">
        <v>0.75902521176085536</v>
      </c>
      <c r="D352" s="9">
        <v>4.4759849614024239</v>
      </c>
      <c r="E352" s="9">
        <v>0.19539999999999999</v>
      </c>
      <c r="F352" s="9">
        <v>-1.6298999999999999</v>
      </c>
      <c r="G352" s="9">
        <v>-1.4921</v>
      </c>
      <c r="H352" s="15">
        <v>1.2507744147816013</v>
      </c>
      <c r="L352" s="10"/>
      <c r="M352" s="10"/>
      <c r="N352" s="14"/>
      <c r="O352" s="14"/>
    </row>
    <row r="353" spans="1:15">
      <c r="A353" s="3">
        <v>199206</v>
      </c>
      <c r="B353" s="7">
        <v>0.39074333333333339</v>
      </c>
      <c r="C353" s="8">
        <v>1.2201701475563098</v>
      </c>
      <c r="D353" s="9">
        <v>-10.147704930832081</v>
      </c>
      <c r="E353" s="9">
        <v>-1.3395999999999999</v>
      </c>
      <c r="F353" s="9">
        <v>1.1574</v>
      </c>
      <c r="G353" s="9">
        <v>-3.0055000000000001</v>
      </c>
      <c r="H353" s="15">
        <v>0.13345755335506615</v>
      </c>
      <c r="L353" s="10"/>
      <c r="M353" s="10"/>
      <c r="N353" s="14"/>
      <c r="O353" s="14"/>
    </row>
    <row r="354" spans="1:15">
      <c r="A354" s="3">
        <v>199207</v>
      </c>
      <c r="B354" s="7">
        <v>0.37092383333333334</v>
      </c>
      <c r="C354" s="8">
        <v>2.0024589909439117</v>
      </c>
      <c r="D354" s="9">
        <v>-1.3665950455005182</v>
      </c>
      <c r="E354" s="9">
        <v>2.1030000000000002</v>
      </c>
      <c r="F354" s="9">
        <v>3.8008999999999999</v>
      </c>
      <c r="G354" s="9">
        <v>1.7313000000000001</v>
      </c>
      <c r="H354" s="15">
        <v>2.2022391384874984</v>
      </c>
      <c r="L354" s="10"/>
      <c r="M354" s="10"/>
      <c r="N354" s="14"/>
      <c r="O354" s="14"/>
    </row>
    <row r="355" spans="1:15">
      <c r="A355" s="3">
        <v>199208</v>
      </c>
      <c r="B355" s="7">
        <v>0.33792158333333333</v>
      </c>
      <c r="C355" s="8">
        <v>0.74001814808408728</v>
      </c>
      <c r="D355" s="9">
        <v>13.650269897967359</v>
      </c>
      <c r="E355" s="9">
        <v>2.0788000000000002</v>
      </c>
      <c r="F355" s="9">
        <v>-1.0117</v>
      </c>
      <c r="G355" s="9">
        <v>-4.9943999999999997</v>
      </c>
      <c r="H355" s="15">
        <v>3.1277848885356141</v>
      </c>
      <c r="L355" s="10"/>
      <c r="M355" s="10"/>
      <c r="N355" s="14"/>
      <c r="O355" s="14"/>
    </row>
    <row r="356" spans="1:15">
      <c r="A356" s="3">
        <v>199209</v>
      </c>
      <c r="B356" s="7">
        <v>0.34153641666666662</v>
      </c>
      <c r="C356" s="8">
        <v>1.0656675468728949</v>
      </c>
      <c r="D356" s="9">
        <v>-5.0899891477456887</v>
      </c>
      <c r="E356" s="9">
        <v>1.1782999999999999</v>
      </c>
      <c r="F356" s="9">
        <v>-1.6856</v>
      </c>
      <c r="G356" s="9">
        <v>-2.7951999999999999</v>
      </c>
      <c r="H356" s="15">
        <v>1.6705507164269593</v>
      </c>
      <c r="L356" s="10"/>
      <c r="M356" s="10"/>
      <c r="N356" s="14"/>
      <c r="O356" s="14"/>
    </row>
    <row r="357" spans="1:15">
      <c r="A357" s="3">
        <v>199210</v>
      </c>
      <c r="B357" s="7">
        <v>0.33428025</v>
      </c>
      <c r="C357" s="8">
        <v>0.76745531347641727</v>
      </c>
      <c r="D357" s="9">
        <v>-2.415301114468793</v>
      </c>
      <c r="E357" s="9">
        <v>1.7545999999999999</v>
      </c>
      <c r="F357" s="9">
        <v>-0.64390000000000003</v>
      </c>
      <c r="G357" s="9">
        <v>0.69210000000000005</v>
      </c>
      <c r="H357" s="15">
        <v>1.4445019293060712</v>
      </c>
      <c r="L357" s="10"/>
      <c r="M357" s="10"/>
      <c r="N357" s="14"/>
      <c r="O357" s="14"/>
    </row>
    <row r="358" spans="1:15">
      <c r="A358" s="3">
        <v>199211</v>
      </c>
      <c r="B358" s="7">
        <v>0.32319075000000003</v>
      </c>
      <c r="C358" s="8">
        <v>0.64561751484430996</v>
      </c>
      <c r="D358" s="9">
        <v>3.4824621471505779</v>
      </c>
      <c r="E358" s="9">
        <v>1.1415</v>
      </c>
      <c r="F358" s="9">
        <v>-1.0228999999999999</v>
      </c>
      <c r="G358" s="9">
        <v>2.6337999999999999</v>
      </c>
      <c r="H358" s="15">
        <v>0.59252742924480795</v>
      </c>
      <c r="L358" s="10"/>
      <c r="M358" s="10"/>
      <c r="N358" s="14"/>
      <c r="O358" s="14"/>
    </row>
    <row r="359" spans="1:15">
      <c r="A359" s="3">
        <v>199212</v>
      </c>
      <c r="B359" s="7">
        <v>0.31882433333333332</v>
      </c>
      <c r="C359" s="8">
        <v>0.59546975230631016</v>
      </c>
      <c r="D359" s="9">
        <v>-1.1425882491342354</v>
      </c>
      <c r="E359" s="9">
        <v>9.5500000000000002E-2</v>
      </c>
      <c r="F359" s="9">
        <v>1.1123000000000001</v>
      </c>
      <c r="G359" s="9">
        <v>1.6773</v>
      </c>
      <c r="H359" s="15">
        <v>0.12407930919706112</v>
      </c>
      <c r="L359" s="10"/>
      <c r="M359" s="10"/>
      <c r="N359" s="14"/>
      <c r="O359" s="14"/>
    </row>
    <row r="360" spans="1:15">
      <c r="A360" s="3">
        <v>199301</v>
      </c>
      <c r="B360" s="7">
        <v>0.31949008333333334</v>
      </c>
      <c r="C360" s="8">
        <v>1.1934405989261876</v>
      </c>
      <c r="D360" s="9">
        <v>-0.66417261050329968</v>
      </c>
      <c r="E360" s="9">
        <v>1.2020999999999999</v>
      </c>
      <c r="F360" s="9">
        <v>1.8803000000000001</v>
      </c>
      <c r="G360" s="9">
        <v>0.3856</v>
      </c>
      <c r="H360" s="15">
        <v>1.1943068782037514</v>
      </c>
      <c r="L360" s="10"/>
      <c r="M360" s="10"/>
      <c r="N360" s="14"/>
      <c r="O360" s="14"/>
    </row>
    <row r="361" spans="1:15">
      <c r="A361" s="3">
        <v>199302</v>
      </c>
      <c r="B361" s="7">
        <v>0.26713266666666668</v>
      </c>
      <c r="C361" s="8">
        <v>1.9285628619059692</v>
      </c>
      <c r="D361" s="9">
        <v>-1.1103623839472831</v>
      </c>
      <c r="E361" s="9">
        <v>1.6388</v>
      </c>
      <c r="F361" s="9">
        <v>-4.7173999999999996</v>
      </c>
      <c r="G361" s="9">
        <v>-2.9973999999999998</v>
      </c>
      <c r="H361" s="15">
        <v>3.5434875648988564</v>
      </c>
      <c r="L361" s="10"/>
      <c r="M361" s="10"/>
      <c r="N361" s="14"/>
      <c r="O361" s="14"/>
    </row>
    <row r="362" spans="1:15">
      <c r="A362" s="3">
        <v>199303</v>
      </c>
      <c r="B362" s="7">
        <v>0.26086950000000003</v>
      </c>
      <c r="C362" s="8">
        <v>-1.2361571043833508</v>
      </c>
      <c r="D362" s="9">
        <v>11.997546885528898</v>
      </c>
      <c r="E362" s="9">
        <v>0.86709999999999998</v>
      </c>
      <c r="F362" s="9">
        <v>-1.1976</v>
      </c>
      <c r="G362" s="9">
        <v>-0.18840000000000001</v>
      </c>
      <c r="H362" s="15">
        <v>-1.9669256479320276</v>
      </c>
      <c r="L362" s="10"/>
      <c r="M362" s="10"/>
      <c r="N362" s="14"/>
      <c r="O362" s="14"/>
    </row>
    <row r="363" spans="1:15">
      <c r="A363" s="3">
        <v>199304</v>
      </c>
      <c r="B363" s="7">
        <v>0.25954858333333336</v>
      </c>
      <c r="C363" s="8">
        <v>-1.2902521660418387E-3</v>
      </c>
      <c r="D363" s="9">
        <v>13.196054704136607</v>
      </c>
      <c r="E363" s="9">
        <v>4.6317000000000004</v>
      </c>
      <c r="F363" s="9">
        <v>-1.5293000000000001</v>
      </c>
      <c r="G363" s="9">
        <v>-3.2522000000000002</v>
      </c>
      <c r="H363" s="15">
        <v>0.65776616809218114</v>
      </c>
      <c r="L363" s="10"/>
      <c r="M363" s="10"/>
      <c r="N363" s="14"/>
      <c r="O363" s="14"/>
    </row>
    <row r="364" spans="1:15">
      <c r="A364" s="3">
        <v>199305</v>
      </c>
      <c r="B364" s="7">
        <v>0.26186341666666668</v>
      </c>
      <c r="C364" s="8">
        <v>7.2820868173240072E-2</v>
      </c>
      <c r="D364" s="9">
        <v>0.98063221514186338</v>
      </c>
      <c r="E364" s="9">
        <v>1.2502</v>
      </c>
      <c r="F364" s="9">
        <v>-3.0234999999999999</v>
      </c>
      <c r="G364" s="9">
        <v>-1.3549</v>
      </c>
      <c r="H364" s="15">
        <v>0.3120985022238445</v>
      </c>
      <c r="L364" s="10"/>
      <c r="M364" s="10"/>
      <c r="N364" s="14"/>
      <c r="O364" s="14"/>
    </row>
    <row r="365" spans="1:15">
      <c r="A365" s="3">
        <v>199306</v>
      </c>
      <c r="B365" s="7">
        <v>0.26227675</v>
      </c>
      <c r="C365" s="8">
        <v>1.3878685363289067</v>
      </c>
      <c r="D365" s="9">
        <v>-3.4160333560043776</v>
      </c>
      <c r="E365" s="9">
        <v>-1.1940999999999999</v>
      </c>
      <c r="F365" s="9">
        <v>-0.92849999999999999</v>
      </c>
      <c r="G365" s="9">
        <v>-0.7369</v>
      </c>
      <c r="H365" s="15">
        <v>0.27024293649445963</v>
      </c>
      <c r="L365" s="10"/>
      <c r="M365" s="10"/>
      <c r="N365" s="14"/>
      <c r="O365" s="14"/>
    </row>
    <row r="366" spans="1:15">
      <c r="A366" s="3">
        <v>199307</v>
      </c>
      <c r="B366" s="7">
        <v>0.26669033333333331</v>
      </c>
      <c r="C366" s="8">
        <v>1.2201098367261132</v>
      </c>
      <c r="D366" s="9">
        <v>5.0438126496396452</v>
      </c>
      <c r="E366" s="9">
        <v>0.55479999999999996</v>
      </c>
      <c r="F366" s="9">
        <v>-1.9003000000000001</v>
      </c>
      <c r="G366" s="9">
        <v>-1.8088</v>
      </c>
      <c r="H366" s="15">
        <v>2.5435535421696844</v>
      </c>
      <c r="L366" s="10"/>
      <c r="M366" s="10"/>
      <c r="N366" s="14"/>
      <c r="O366" s="14"/>
    </row>
    <row r="367" spans="1:15">
      <c r="A367" s="3">
        <v>199308</v>
      </c>
      <c r="B367" s="7">
        <v>0.25556341666666665</v>
      </c>
      <c r="C367" s="8">
        <v>1.2736214731527751</v>
      </c>
      <c r="D367" s="9">
        <v>2.0093735790983169</v>
      </c>
      <c r="E367" s="9">
        <v>1.3384</v>
      </c>
      <c r="F367" s="9">
        <v>2.7259000000000002</v>
      </c>
      <c r="G367" s="9">
        <v>5.4641999999999999</v>
      </c>
      <c r="H367" s="15">
        <v>0.8672333749588137</v>
      </c>
      <c r="L367" s="10"/>
      <c r="M367" s="10"/>
      <c r="N367" s="14"/>
      <c r="O367" s="14"/>
    </row>
    <row r="368" spans="1:15">
      <c r="A368" s="3">
        <v>199309</v>
      </c>
      <c r="B368" s="7">
        <v>0.23281250000000001</v>
      </c>
      <c r="C368" s="8">
        <v>1.7474647238404639</v>
      </c>
      <c r="D368" s="9">
        <v>-3.7047196173561336</v>
      </c>
      <c r="E368" s="9">
        <v>2.0457999999999998</v>
      </c>
      <c r="F368" s="9">
        <v>2.5171000000000001</v>
      </c>
      <c r="G368" s="9">
        <v>0.68730000000000002</v>
      </c>
      <c r="H368" s="15">
        <v>4.0271156904831473</v>
      </c>
      <c r="L368" s="10"/>
      <c r="M368" s="10"/>
      <c r="N368" s="14"/>
      <c r="O368" s="14"/>
    </row>
    <row r="369" spans="1:15">
      <c r="A369" s="3">
        <v>199310</v>
      </c>
      <c r="B369" s="7">
        <v>0.20364583333333333</v>
      </c>
      <c r="C369" s="8">
        <v>1.3726560808468014</v>
      </c>
      <c r="D369" s="9">
        <v>0.26942021245031089</v>
      </c>
      <c r="E369" s="9">
        <v>0.95350000000000001</v>
      </c>
      <c r="F369" s="9">
        <v>2.2471999999999999</v>
      </c>
      <c r="G369" s="9">
        <v>6.4882999999999997</v>
      </c>
      <c r="H369" s="15">
        <v>2.9842127943592089</v>
      </c>
      <c r="L369" s="10"/>
      <c r="M369" s="10"/>
      <c r="N369" s="14"/>
      <c r="O369" s="14"/>
    </row>
    <row r="370" spans="1:15">
      <c r="A370" s="3">
        <v>199311</v>
      </c>
      <c r="B370" s="7">
        <v>0.20260416666666667</v>
      </c>
      <c r="C370" s="8">
        <v>1.9569854099187323</v>
      </c>
      <c r="D370" s="9">
        <v>-15.727610615278998</v>
      </c>
      <c r="E370" s="9">
        <v>-1.8184</v>
      </c>
      <c r="F370" s="9">
        <v>-0.83030000000000004</v>
      </c>
      <c r="G370" s="9">
        <v>-1.0705</v>
      </c>
      <c r="H370" s="15">
        <v>1.8388565765273686</v>
      </c>
      <c r="L370" s="10"/>
      <c r="M370" s="10"/>
      <c r="N370" s="14"/>
      <c r="O370" s="14"/>
    </row>
    <row r="371" spans="1:15">
      <c r="A371" s="3">
        <v>199312</v>
      </c>
      <c r="B371" s="7">
        <v>0.19828866666666667</v>
      </c>
      <c r="C371" s="8">
        <v>0.96917509283103165</v>
      </c>
      <c r="D371" s="9">
        <v>4.7889598988692939</v>
      </c>
      <c r="E371" s="9">
        <v>0.9194</v>
      </c>
      <c r="F371" s="9">
        <v>3.8496000000000001</v>
      </c>
      <c r="G371" s="9">
        <v>8.0477000000000007</v>
      </c>
      <c r="H371" s="15">
        <v>0.37276560297633377</v>
      </c>
      <c r="K371" s="44"/>
      <c r="L371" s="10"/>
      <c r="M371" s="10"/>
      <c r="N371" s="14"/>
      <c r="O371" s="14"/>
    </row>
    <row r="372" spans="1:15">
      <c r="A372" s="3">
        <v>199401</v>
      </c>
      <c r="B372" s="7">
        <v>0.18906249999999999</v>
      </c>
      <c r="C372" s="8">
        <v>-2.5916383163630541</v>
      </c>
      <c r="D372" s="9">
        <v>13.200946323613195</v>
      </c>
      <c r="E372" s="9">
        <v>2.0121000000000002</v>
      </c>
      <c r="F372" s="9">
        <v>-1.1382000000000001</v>
      </c>
      <c r="G372" s="9">
        <v>0.71220000000000006</v>
      </c>
      <c r="H372" s="15">
        <v>-3.3536246583771039</v>
      </c>
      <c r="K372" s="44"/>
      <c r="L372" s="10"/>
      <c r="M372" s="10"/>
      <c r="N372" s="14"/>
      <c r="O372" s="14"/>
    </row>
    <row r="373" spans="1:15">
      <c r="A373" s="3">
        <v>199402</v>
      </c>
      <c r="B373" s="7">
        <v>0.18133216666666666</v>
      </c>
      <c r="C373" s="8">
        <v>-0.71544446726385935</v>
      </c>
      <c r="D373" s="9">
        <v>0.16814085941294632</v>
      </c>
      <c r="E373" s="9">
        <v>0.46850000000000003</v>
      </c>
      <c r="F373" s="9">
        <v>-5.9882</v>
      </c>
      <c r="G373" s="9">
        <v>-6.8845000000000001</v>
      </c>
      <c r="H373" s="15">
        <v>-2.0388945691841247</v>
      </c>
      <c r="K373" s="44"/>
      <c r="L373" s="10"/>
      <c r="M373" s="10"/>
      <c r="N373" s="14"/>
      <c r="O373" s="14"/>
    </row>
    <row r="374" spans="1:15">
      <c r="A374" s="3">
        <v>199403</v>
      </c>
      <c r="B374" s="7">
        <v>0.17850374999999999</v>
      </c>
      <c r="C374" s="8">
        <v>0.6472502163978433</v>
      </c>
      <c r="D374" s="9">
        <v>-3.8453809326792432</v>
      </c>
      <c r="E374" s="9">
        <v>-1.3552</v>
      </c>
      <c r="F374" s="9">
        <v>-1.9730000000000001</v>
      </c>
      <c r="G374" s="9">
        <v>-6.1087999999999996</v>
      </c>
      <c r="H374" s="15">
        <v>1.9692791185545675</v>
      </c>
      <c r="K374" s="44"/>
      <c r="L374" s="10"/>
      <c r="M374" s="10"/>
      <c r="N374" s="14"/>
      <c r="O374" s="14"/>
    </row>
    <row r="375" spans="1:15">
      <c r="A375" s="3">
        <v>199404</v>
      </c>
      <c r="B375" s="7">
        <v>0.17604166666666665</v>
      </c>
      <c r="C375" s="8">
        <v>0.12059434046307604</v>
      </c>
      <c r="D375" s="9">
        <v>2.5693983427995448</v>
      </c>
      <c r="E375" s="9">
        <v>0.47010000000000002</v>
      </c>
      <c r="F375" s="9">
        <v>-1.4054</v>
      </c>
      <c r="G375" s="9">
        <v>1.5931999999999999</v>
      </c>
      <c r="H375" s="15">
        <v>-0.76723533815976253</v>
      </c>
      <c r="K375" s="44"/>
      <c r="L375" s="10"/>
      <c r="M375" s="10"/>
      <c r="N375" s="14"/>
      <c r="O375" s="14"/>
    </row>
    <row r="376" spans="1:15">
      <c r="A376" s="3">
        <v>199405</v>
      </c>
      <c r="B376" s="7">
        <v>0.16885958333333331</v>
      </c>
      <c r="C376" s="8">
        <v>1.1792169389492457</v>
      </c>
      <c r="D376" s="9">
        <v>4.9423482596605561</v>
      </c>
      <c r="E376" s="9">
        <v>1.6819999999999999</v>
      </c>
      <c r="F376" s="9">
        <v>2.4373</v>
      </c>
      <c r="G376" s="9">
        <v>2.7795999999999998</v>
      </c>
      <c r="H376" s="15">
        <v>0.96704111885810895</v>
      </c>
      <c r="K376" s="44"/>
      <c r="L376" s="10"/>
      <c r="M376" s="10"/>
      <c r="N376" s="14"/>
      <c r="O376" s="14"/>
    </row>
    <row r="377" spans="1:15">
      <c r="A377" s="3">
        <v>199406</v>
      </c>
      <c r="B377" s="7">
        <v>0.16666666666666666</v>
      </c>
      <c r="C377" s="8">
        <v>-1.367857744309664</v>
      </c>
      <c r="D377" s="9">
        <v>-0.51967038050150238</v>
      </c>
      <c r="E377" s="9">
        <v>0.37580000000000002</v>
      </c>
      <c r="F377" s="9">
        <v>-4.9991000000000003</v>
      </c>
      <c r="G377" s="9">
        <v>-8.2210999999999999</v>
      </c>
      <c r="H377" s="15">
        <v>-3.5918165990857887</v>
      </c>
      <c r="K377" s="44"/>
      <c r="L377" s="10"/>
      <c r="M377" s="10"/>
      <c r="N377" s="14"/>
      <c r="O377" s="14"/>
    </row>
    <row r="378" spans="1:15">
      <c r="A378" s="3">
        <v>199407</v>
      </c>
      <c r="B378" s="7">
        <v>0.16827875</v>
      </c>
      <c r="C378" s="8">
        <v>2.1485554780009686E-2</v>
      </c>
      <c r="D378" s="9">
        <v>-2.1435008983874848</v>
      </c>
      <c r="E378" s="9">
        <v>-0.42030000000000001</v>
      </c>
      <c r="F378" s="9">
        <v>2.9927999999999999</v>
      </c>
      <c r="G378" s="9">
        <v>6.0392999999999999</v>
      </c>
      <c r="H378" s="15">
        <v>0.10377363612595403</v>
      </c>
      <c r="K378" s="44"/>
      <c r="L378" s="10"/>
      <c r="M378" s="10"/>
      <c r="N378" s="14"/>
      <c r="O378" s="14"/>
    </row>
    <row r="379" spans="1:15">
      <c r="A379" s="3">
        <v>199408</v>
      </c>
      <c r="B379" s="7">
        <v>0.17210141666666667</v>
      </c>
      <c r="C379" s="8">
        <v>-1.0700254507785445</v>
      </c>
      <c r="D379" s="9">
        <v>0.19241260771878377</v>
      </c>
      <c r="E379" s="9">
        <v>-1.2943</v>
      </c>
      <c r="F379" s="9">
        <v>-0.13170000000000001</v>
      </c>
      <c r="G379" s="9">
        <v>3.9278</v>
      </c>
      <c r="H379" s="15">
        <v>-3.8185859861019278</v>
      </c>
      <c r="K379" s="44"/>
      <c r="L379" s="10"/>
      <c r="M379" s="10"/>
      <c r="N379" s="14"/>
      <c r="O379" s="14"/>
    </row>
    <row r="380" spans="1:15">
      <c r="A380" s="3">
        <v>199409</v>
      </c>
      <c r="B380" s="7">
        <v>0.17708333333333334</v>
      </c>
      <c r="C380" s="8">
        <v>1.1756266773183199</v>
      </c>
      <c r="D380" s="9">
        <v>-3.6207148921221455</v>
      </c>
      <c r="E380" s="9">
        <v>-2.1560000000000001</v>
      </c>
      <c r="F380" s="9">
        <v>-0.94940000000000002</v>
      </c>
      <c r="G380" s="9">
        <v>-3.7002999999999999</v>
      </c>
      <c r="H380" s="15">
        <v>0.95204560420828566</v>
      </c>
      <c r="K380" s="44"/>
      <c r="L380" s="10"/>
      <c r="M380" s="10"/>
      <c r="N380" s="14"/>
      <c r="O380" s="14"/>
    </row>
    <row r="381" spans="1:15">
      <c r="A381" s="3">
        <v>199410</v>
      </c>
      <c r="B381" s="7">
        <v>0.18138016666666668</v>
      </c>
      <c r="C381" s="8">
        <v>-0.20677581635187847</v>
      </c>
      <c r="D381" s="9">
        <v>0.49510664536391857</v>
      </c>
      <c r="E381" s="9">
        <v>0.26750000000000002</v>
      </c>
      <c r="F381" s="9">
        <v>-0.50590000000000002</v>
      </c>
      <c r="G381" s="9">
        <v>0.67149999999999999</v>
      </c>
      <c r="H381" s="15">
        <v>0.77137998144798625</v>
      </c>
      <c r="K381" s="44"/>
      <c r="L381" s="10"/>
      <c r="M381" s="10"/>
      <c r="N381" s="14"/>
      <c r="O381" s="14"/>
    </row>
    <row r="382" spans="1:15">
      <c r="A382" s="3">
        <v>199411</v>
      </c>
      <c r="B382" s="7">
        <v>0.18372391666666665</v>
      </c>
      <c r="C382" s="8">
        <v>0.70544164613037807</v>
      </c>
      <c r="D382" s="9">
        <v>-4.0495448115773875</v>
      </c>
      <c r="E382" s="9">
        <v>-1.5187999999999999</v>
      </c>
      <c r="F382" s="9">
        <v>0.64219999999999999</v>
      </c>
      <c r="G382" s="9">
        <v>-2.0644</v>
      </c>
      <c r="H382" s="15">
        <v>1.4739120003003034</v>
      </c>
      <c r="K382" s="44"/>
      <c r="L382" s="10"/>
      <c r="M382" s="10"/>
      <c r="N382" s="14"/>
      <c r="O382" s="14"/>
    </row>
    <row r="383" spans="1:15">
      <c r="A383" s="3">
        <v>199412</v>
      </c>
      <c r="B383" s="7">
        <v>0.18563983333333334</v>
      </c>
      <c r="C383" s="8">
        <v>0.82163614946559882</v>
      </c>
      <c r="D383" s="9">
        <v>2.5717111770524159</v>
      </c>
      <c r="E383" s="9">
        <v>0.59009999999999996</v>
      </c>
      <c r="F383" s="9">
        <v>1.1698999999999999</v>
      </c>
      <c r="G383" s="9">
        <v>1.6342000000000001</v>
      </c>
      <c r="H383" s="15">
        <v>0.35034258178210465</v>
      </c>
      <c r="K383" s="44"/>
      <c r="L383" s="10"/>
      <c r="M383" s="10"/>
      <c r="N383" s="14"/>
      <c r="O383" s="14"/>
    </row>
    <row r="384" spans="1:15">
      <c r="A384" s="3">
        <v>199501</v>
      </c>
      <c r="B384" s="7">
        <v>0.18215458333333334</v>
      </c>
      <c r="C384" s="8">
        <v>0.36386368495400223</v>
      </c>
      <c r="D384" s="9">
        <v>-6.1034709383387842</v>
      </c>
      <c r="E384" s="9">
        <v>-2.0503999999999998</v>
      </c>
      <c r="F384" s="9">
        <v>1.5155000000000001</v>
      </c>
      <c r="G384" s="9">
        <v>0.27839999999999998</v>
      </c>
      <c r="H384" s="15">
        <v>-3.1383034306312423</v>
      </c>
      <c r="K384" s="44"/>
      <c r="L384" s="10"/>
      <c r="M384" s="10"/>
      <c r="N384" s="14"/>
      <c r="O384" s="14"/>
    </row>
    <row r="385" spans="1:15">
      <c r="A385" s="3">
        <v>199502</v>
      </c>
      <c r="B385" s="7">
        <v>0.1796875</v>
      </c>
      <c r="C385" s="8">
        <v>1.325740027208866</v>
      </c>
      <c r="D385" s="9">
        <v>-7.8706368726777942</v>
      </c>
      <c r="E385" s="9">
        <v>-1.2004999999999999</v>
      </c>
      <c r="F385" s="9">
        <v>-0.1036</v>
      </c>
      <c r="G385" s="9">
        <v>0.69199999999999995</v>
      </c>
      <c r="H385" s="15">
        <v>2.3556764293856629</v>
      </c>
      <c r="K385" s="44"/>
      <c r="L385" s="10"/>
      <c r="M385" s="10"/>
      <c r="N385" s="14"/>
      <c r="O385" s="14"/>
    </row>
    <row r="386" spans="1:15">
      <c r="A386" s="3">
        <v>199503</v>
      </c>
      <c r="B386" s="7">
        <v>0.17696491666666667</v>
      </c>
      <c r="C386" s="8">
        <v>3.5575831057255147</v>
      </c>
      <c r="D386" s="9">
        <v>-2.5312411246804944</v>
      </c>
      <c r="E386" s="9">
        <v>2.3530000000000002</v>
      </c>
      <c r="F386" s="9">
        <v>-7.7832999999999997</v>
      </c>
      <c r="G386" s="9">
        <v>-7.4753999999999996</v>
      </c>
      <c r="H386" s="15">
        <v>7.0650911236751748</v>
      </c>
      <c r="K386" s="44"/>
      <c r="L386" s="10"/>
      <c r="M386" s="10"/>
      <c r="N386" s="14"/>
      <c r="O386" s="14"/>
    </row>
    <row r="387" spans="1:15">
      <c r="A387" s="3">
        <v>199504</v>
      </c>
      <c r="B387" s="7">
        <v>0.12252600000000001</v>
      </c>
      <c r="C387" s="8">
        <v>1.2152759054955942</v>
      </c>
      <c r="D387" s="9">
        <v>1.8306319431797613</v>
      </c>
      <c r="E387" s="9">
        <v>3.4887000000000001</v>
      </c>
      <c r="F387" s="9">
        <v>-1.6393</v>
      </c>
      <c r="G387" s="9">
        <v>0.20080000000000001</v>
      </c>
      <c r="H387" s="15">
        <v>3.6806110419317566</v>
      </c>
      <c r="K387" s="44"/>
      <c r="L387" s="10"/>
      <c r="M387" s="10"/>
      <c r="N387" s="14"/>
      <c r="O387" s="14"/>
    </row>
    <row r="388" spans="1:15">
      <c r="A388" s="3">
        <v>199505</v>
      </c>
      <c r="B388" s="7">
        <v>0.10469791666666667</v>
      </c>
      <c r="C388" s="8">
        <v>3.4179787549386775</v>
      </c>
      <c r="D388" s="9">
        <v>-5.8295418777005175</v>
      </c>
      <c r="E388" s="9">
        <v>0.94679999999999997</v>
      </c>
      <c r="F388" s="9">
        <v>3.5143</v>
      </c>
      <c r="G388" s="9">
        <v>3.8773</v>
      </c>
      <c r="H388" s="15">
        <v>5.2448763755448855</v>
      </c>
      <c r="K388" s="44"/>
      <c r="L388" s="10"/>
      <c r="M388" s="10"/>
      <c r="N388" s="14"/>
      <c r="O388" s="14"/>
    </row>
    <row r="389" spans="1:15">
      <c r="A389" s="3">
        <v>199506</v>
      </c>
      <c r="B389" s="7">
        <v>0.10238633333333334</v>
      </c>
      <c r="C389" s="8">
        <v>0.43175860298709789</v>
      </c>
      <c r="D389" s="9">
        <v>-4.5381687797689141</v>
      </c>
      <c r="E389" s="9">
        <v>1.3219000000000001</v>
      </c>
      <c r="F389" s="9">
        <v>1.0121</v>
      </c>
      <c r="G389" s="9">
        <v>1.752</v>
      </c>
      <c r="H389" s="15">
        <v>-0.25466108954957711</v>
      </c>
      <c r="K389" s="44"/>
      <c r="L389" s="10"/>
      <c r="M389" s="10"/>
      <c r="N389" s="14"/>
      <c r="O389" s="14"/>
    </row>
    <row r="390" spans="1:15">
      <c r="A390" s="3">
        <v>199507</v>
      </c>
      <c r="B390" s="7">
        <v>7.4404750000000006E-2</v>
      </c>
      <c r="C390" s="8">
        <v>-5.6688748434219338E-2</v>
      </c>
      <c r="D390" s="9">
        <v>11.625353121394166</v>
      </c>
      <c r="E390" s="9">
        <v>1.6657999999999999</v>
      </c>
      <c r="F390" s="9">
        <v>5.2008000000000001</v>
      </c>
      <c r="G390" s="9">
        <v>8.6423000000000005</v>
      </c>
      <c r="H390" s="15">
        <v>-1.2533218600031317</v>
      </c>
      <c r="K390" s="44"/>
      <c r="L390" s="10"/>
      <c r="M390" s="10"/>
      <c r="N390" s="14"/>
      <c r="O390" s="14"/>
    </row>
    <row r="391" spans="1:15">
      <c r="A391" s="3">
        <v>199508</v>
      </c>
      <c r="B391" s="7">
        <v>6.9311583333333329E-2</v>
      </c>
      <c r="C391" s="8">
        <v>-1.0340258743116282</v>
      </c>
      <c r="D391" s="9">
        <v>6.8601451445029049</v>
      </c>
      <c r="E391" s="9">
        <v>0.65790000000000004</v>
      </c>
      <c r="F391" s="9">
        <v>9.9481000000000002</v>
      </c>
      <c r="G391" s="9">
        <v>8.3178000000000001</v>
      </c>
      <c r="H391" s="15">
        <v>-1.998145626290815</v>
      </c>
      <c r="K391" s="44"/>
      <c r="L391" s="10"/>
      <c r="M391" s="10"/>
      <c r="N391" s="14"/>
      <c r="O391" s="14"/>
    </row>
    <row r="392" spans="1:15">
      <c r="A392" s="3">
        <v>199509</v>
      </c>
      <c r="B392" s="7">
        <v>4.3624999999999997E-2</v>
      </c>
      <c r="C392" s="8">
        <v>2.5113666387153621</v>
      </c>
      <c r="D392" s="9">
        <v>1.0487201211498487</v>
      </c>
      <c r="E392" s="9">
        <v>2.5024999999999999</v>
      </c>
      <c r="F392" s="9">
        <v>2.9923999999999999</v>
      </c>
      <c r="G392" s="9">
        <v>6.1238999999999999</v>
      </c>
      <c r="H392" s="15">
        <v>5.1811512927207746</v>
      </c>
      <c r="K392" s="44"/>
      <c r="L392" s="10"/>
      <c r="M392" s="10"/>
      <c r="N392" s="14"/>
      <c r="O392" s="14"/>
    </row>
    <row r="393" spans="1:15">
      <c r="A393" s="3">
        <v>199510</v>
      </c>
      <c r="B393" s="7">
        <v>3.4087249999999999E-2</v>
      </c>
      <c r="C393" s="8">
        <v>-0.12028032982726033</v>
      </c>
      <c r="D393" s="9">
        <v>-1.8776119205910158</v>
      </c>
      <c r="E393" s="9">
        <v>0.80010000000000003</v>
      </c>
      <c r="F393" s="9">
        <v>5.6425999999999998</v>
      </c>
      <c r="G393" s="9">
        <v>1.8922000000000001</v>
      </c>
      <c r="H393" s="15">
        <v>-1.8416526077734803</v>
      </c>
      <c r="K393" s="44"/>
      <c r="L393" s="10"/>
      <c r="M393" s="10"/>
      <c r="N393" s="14"/>
      <c r="O393" s="14"/>
    </row>
    <row r="394" spans="1:15">
      <c r="A394" s="3">
        <v>199511</v>
      </c>
      <c r="B394" s="7">
        <v>3.3375000000000002E-2</v>
      </c>
      <c r="C394" s="8">
        <v>0.92932445929772012</v>
      </c>
      <c r="D394" s="9">
        <v>5.0415475189234726</v>
      </c>
      <c r="E394" s="9">
        <v>0.44740000000000002</v>
      </c>
      <c r="F394" s="9">
        <v>0.26779999999999998</v>
      </c>
      <c r="G394" s="9">
        <v>2.8866999999999998</v>
      </c>
      <c r="H394" s="15">
        <v>2.6346411198083608</v>
      </c>
      <c r="K394" s="44"/>
      <c r="L394" s="10"/>
      <c r="M394" s="10"/>
      <c r="N394" s="14"/>
      <c r="O394" s="14"/>
    </row>
    <row r="395" spans="1:15">
      <c r="A395" s="3">
        <v>199512</v>
      </c>
      <c r="B395" s="7">
        <v>3.3253916666666668E-2</v>
      </c>
      <c r="C395" s="8">
        <v>-1.0569611900427156</v>
      </c>
      <c r="D395" s="9">
        <v>6.4624194519530054</v>
      </c>
      <c r="E395" s="9">
        <v>0.64410000000000001</v>
      </c>
      <c r="F395" s="9">
        <v>3.6596000000000002</v>
      </c>
      <c r="G395" s="9">
        <v>3.6776</v>
      </c>
      <c r="H395" s="15">
        <v>-2.694855357480229</v>
      </c>
      <c r="K395" s="44"/>
      <c r="L395" s="10"/>
      <c r="M395" s="10"/>
      <c r="N395" s="14"/>
      <c r="O395" s="14"/>
    </row>
    <row r="396" spans="1:15">
      <c r="A396" s="3">
        <v>199601</v>
      </c>
      <c r="B396" s="7">
        <v>3.3903499999999996E-2</v>
      </c>
      <c r="C396" s="8">
        <v>-0.3271634530250922</v>
      </c>
      <c r="D396" s="9">
        <v>2.2490027495833509</v>
      </c>
      <c r="E396" s="9">
        <v>0.85409999999999997</v>
      </c>
      <c r="F396" s="9">
        <v>3.0430000000000001</v>
      </c>
      <c r="G396" s="9">
        <v>6.3762999999999996</v>
      </c>
      <c r="H396" s="15">
        <v>-0.30062339911509373</v>
      </c>
      <c r="K396" s="44"/>
      <c r="L396" s="10"/>
      <c r="M396" s="10"/>
      <c r="N396" s="14"/>
      <c r="O396" s="14"/>
    </row>
    <row r="397" spans="1:15">
      <c r="A397" s="3">
        <v>199602</v>
      </c>
      <c r="B397" s="7">
        <v>3.3291666666666671E-2</v>
      </c>
      <c r="C397" s="8">
        <v>-1.0389448739778762</v>
      </c>
      <c r="D397" s="9">
        <v>-3.2469328312101031</v>
      </c>
      <c r="E397" s="9">
        <v>-1.7551000000000001</v>
      </c>
      <c r="F397" s="9">
        <v>-2.3921999999999999</v>
      </c>
      <c r="G397" s="9">
        <v>-0.34610000000000002</v>
      </c>
      <c r="H397" s="15">
        <v>-4.0100070017461613</v>
      </c>
      <c r="K397" s="44"/>
      <c r="L397" s="10"/>
      <c r="M397" s="10"/>
      <c r="N397" s="14"/>
      <c r="O397" s="14"/>
    </row>
    <row r="398" spans="1:15">
      <c r="A398" s="3">
        <v>199603</v>
      </c>
      <c r="B398" s="7">
        <v>3.3166666666666671E-2</v>
      </c>
      <c r="C398" s="8">
        <v>1.5184621439198853</v>
      </c>
      <c r="D398" s="9">
        <v>5.3111715229250622</v>
      </c>
      <c r="E398" s="9">
        <v>1.3807</v>
      </c>
      <c r="F398" s="9">
        <v>1.3362000000000001</v>
      </c>
      <c r="G398" s="9">
        <v>3.0752999999999999</v>
      </c>
      <c r="H398" s="15">
        <v>2.7390574147389293</v>
      </c>
      <c r="K398" s="44"/>
      <c r="L398" s="10"/>
      <c r="M398" s="10"/>
      <c r="N398" s="14"/>
      <c r="O398" s="14"/>
    </row>
    <row r="399" spans="1:15">
      <c r="A399" s="3">
        <v>199604</v>
      </c>
      <c r="B399" s="7">
        <v>3.5357083333333338E-2</v>
      </c>
      <c r="C399" s="8">
        <v>-0.78724058393976337</v>
      </c>
      <c r="D399" s="9">
        <v>4.6153846153846212</v>
      </c>
      <c r="E399" s="9">
        <v>1.3878999999999999</v>
      </c>
      <c r="F399" s="9">
        <v>-2.6097999999999999</v>
      </c>
      <c r="G399" s="9">
        <v>-0.69079999999999997</v>
      </c>
      <c r="H399" s="15">
        <v>-1.5512345445141607</v>
      </c>
      <c r="K399" s="44"/>
      <c r="L399" s="10"/>
      <c r="M399" s="10"/>
      <c r="N399" s="14"/>
      <c r="O399" s="14"/>
    </row>
    <row r="400" spans="1:15">
      <c r="A400" s="3">
        <v>199605</v>
      </c>
      <c r="B400" s="7">
        <v>3.4047583333333332E-2</v>
      </c>
      <c r="C400" s="8">
        <v>1.2704749382379532</v>
      </c>
      <c r="D400" s="9">
        <v>-1.8570040628864137</v>
      </c>
      <c r="E400" s="9">
        <v>-0.38550000000000001</v>
      </c>
      <c r="F400" s="9">
        <v>3.7109999999999999</v>
      </c>
      <c r="G400" s="9">
        <v>4.6345000000000001</v>
      </c>
      <c r="H400" s="15">
        <v>1.0653699691030387</v>
      </c>
      <c r="K400" s="44"/>
      <c r="L400" s="10"/>
      <c r="M400" s="10"/>
      <c r="N400" s="14"/>
      <c r="O400" s="14"/>
    </row>
    <row r="401" spans="1:15">
      <c r="A401" s="3">
        <v>199606</v>
      </c>
      <c r="B401" s="7">
        <v>3.4375000000000003E-2</v>
      </c>
      <c r="C401" s="8">
        <v>0.27322584485378609</v>
      </c>
      <c r="D401" s="9">
        <v>1.9095776992822833</v>
      </c>
      <c r="E401" s="9">
        <v>1.2287999999999999</v>
      </c>
      <c r="F401" s="9">
        <v>2.7665000000000002</v>
      </c>
      <c r="G401" s="9">
        <v>2.0331000000000001</v>
      </c>
      <c r="H401" s="15">
        <v>0.1897983313366618</v>
      </c>
      <c r="K401" s="44"/>
      <c r="L401" s="10"/>
      <c r="M401" s="10"/>
      <c r="N401" s="14"/>
      <c r="O401" s="14"/>
    </row>
    <row r="402" spans="1:15">
      <c r="A402" s="3">
        <v>199607</v>
      </c>
      <c r="B402" s="7">
        <v>3.521733333333333E-2</v>
      </c>
      <c r="C402" s="8">
        <v>-0.20886198192437977</v>
      </c>
      <c r="D402" s="9">
        <v>-7.4736592285148067</v>
      </c>
      <c r="E402" s="9">
        <v>-2.2517999999999998</v>
      </c>
      <c r="F402" s="9">
        <v>-0.96760000000000002</v>
      </c>
      <c r="G402" s="9">
        <v>-5.8</v>
      </c>
      <c r="H402" s="15">
        <v>-1.70618275434129</v>
      </c>
      <c r="K402" s="44"/>
      <c r="L402" s="10"/>
      <c r="M402" s="10"/>
      <c r="N402" s="14"/>
      <c r="O402" s="14"/>
    </row>
    <row r="403" spans="1:15">
      <c r="A403" s="3">
        <v>199608</v>
      </c>
      <c r="B403" s="7">
        <v>3.2083333333333332E-2</v>
      </c>
      <c r="C403" s="8">
        <v>2.0999495482660224</v>
      </c>
      <c r="D403" s="9">
        <v>-2.5727443003543349</v>
      </c>
      <c r="E403" s="9">
        <v>0.3745</v>
      </c>
      <c r="F403" s="9">
        <v>2.1400999999999999</v>
      </c>
      <c r="G403" s="9">
        <v>4.8033000000000001</v>
      </c>
      <c r="H403" s="15">
        <v>2.7828429739015883</v>
      </c>
      <c r="K403" s="44"/>
      <c r="L403" s="10"/>
      <c r="M403" s="10"/>
      <c r="N403" s="14"/>
      <c r="O403" s="14"/>
    </row>
    <row r="404" spans="1:15">
      <c r="A404" s="3">
        <v>199609</v>
      </c>
      <c r="B404" s="7">
        <v>3.3991166666666663E-2</v>
      </c>
      <c r="C404" s="8">
        <v>0.68209289076404112</v>
      </c>
      <c r="D404" s="9">
        <v>5.7423972472739004</v>
      </c>
      <c r="E404" s="9">
        <v>1.2845</v>
      </c>
      <c r="F404" s="9">
        <v>3.5203000000000002</v>
      </c>
      <c r="G404" s="9">
        <v>6.3659999999999997</v>
      </c>
      <c r="H404" s="15">
        <v>0.14015028776991323</v>
      </c>
      <c r="K404" s="44"/>
      <c r="L404" s="10"/>
      <c r="M404" s="10"/>
      <c r="N404" s="14"/>
      <c r="O404" s="14"/>
    </row>
    <row r="405" spans="1:15">
      <c r="A405" s="3">
        <v>199610</v>
      </c>
      <c r="B405" s="7">
        <v>3.4696916666666668E-2</v>
      </c>
      <c r="C405" s="8">
        <v>1.6425458906298651</v>
      </c>
      <c r="D405" s="9">
        <v>-4.7299488153414888</v>
      </c>
      <c r="E405" s="9">
        <v>-0.49419999999999997</v>
      </c>
      <c r="F405" s="9">
        <v>4.5823</v>
      </c>
      <c r="G405" s="9">
        <v>5.1344000000000003</v>
      </c>
      <c r="H405" s="15">
        <v>2.0352724894047123</v>
      </c>
      <c r="K405" s="44"/>
      <c r="L405" s="10"/>
      <c r="M405" s="10"/>
      <c r="N405" s="14"/>
      <c r="O405" s="14"/>
    </row>
    <row r="406" spans="1:15">
      <c r="A406" s="3">
        <v>199611</v>
      </c>
      <c r="B406" s="7">
        <v>3.4833333333333334E-2</v>
      </c>
      <c r="C406" s="8">
        <v>0.50635577024318312</v>
      </c>
      <c r="D406" s="9">
        <v>0.79312503418642599</v>
      </c>
      <c r="E406" s="9">
        <v>0.46389999999999998</v>
      </c>
      <c r="F406" s="9">
        <v>1.5687</v>
      </c>
      <c r="G406" s="9">
        <v>6.3387000000000002</v>
      </c>
      <c r="H406" s="15">
        <v>1.4216635658595982</v>
      </c>
      <c r="K406" s="44"/>
      <c r="M406" s="10"/>
      <c r="N406" s="14"/>
      <c r="O406" s="14"/>
    </row>
    <row r="407" spans="1:15">
      <c r="A407" s="3">
        <v>199612</v>
      </c>
      <c r="B407" s="7">
        <v>3.5583333333333335E-2</v>
      </c>
      <c r="C407" s="8">
        <v>-0.50357101034351759</v>
      </c>
      <c r="D407" s="9">
        <v>-5.8585176430862802</v>
      </c>
      <c r="E407" s="9">
        <v>-1.1379999999999999</v>
      </c>
      <c r="F407" s="9">
        <v>1.5918000000000001</v>
      </c>
      <c r="G407" s="9">
        <v>1.3548</v>
      </c>
      <c r="H407" s="15">
        <v>-3.3158941133258635</v>
      </c>
      <c r="K407" s="44"/>
      <c r="M407" s="10"/>
      <c r="N407" s="14"/>
      <c r="O407" s="14"/>
    </row>
    <row r="408" spans="1:15">
      <c r="A408" s="3">
        <v>199701</v>
      </c>
      <c r="B408" s="7">
        <v>3.5350833333333331E-2</v>
      </c>
      <c r="C408" s="8">
        <v>1.177253486202523</v>
      </c>
      <c r="D408" s="9">
        <v>-6.6881020700963356</v>
      </c>
      <c r="E408" s="9">
        <v>0.89870000000000005</v>
      </c>
      <c r="F408" s="9">
        <v>1.9047000000000001</v>
      </c>
      <c r="G408" s="9">
        <v>8.7949000000000002</v>
      </c>
      <c r="H408" s="15">
        <v>1.8315283859281155</v>
      </c>
      <c r="K408" s="44"/>
      <c r="M408" s="10"/>
      <c r="N408" s="14"/>
      <c r="O408" s="14"/>
    </row>
    <row r="409" spans="1:15">
      <c r="A409" s="3">
        <v>199702</v>
      </c>
      <c r="B409" s="7">
        <v>3.6271916666666668E-2</v>
      </c>
      <c r="C409" s="8">
        <v>-3.8999698266573013E-2</v>
      </c>
      <c r="D409" s="9">
        <v>1.3391815273945396</v>
      </c>
      <c r="E409" s="9">
        <v>1.0099</v>
      </c>
      <c r="F409" s="9">
        <v>-1.6576</v>
      </c>
      <c r="G409" s="9">
        <v>-0.1376</v>
      </c>
      <c r="H409" s="15">
        <v>2.5556561432367175E-3</v>
      </c>
      <c r="K409" s="44"/>
      <c r="M409" s="10"/>
      <c r="N409" s="14"/>
      <c r="O409" s="14"/>
    </row>
    <row r="410" spans="1:15">
      <c r="A410" s="3">
        <v>199703</v>
      </c>
      <c r="B410" s="7">
        <v>3.7541666666666668E-2</v>
      </c>
      <c r="C410" s="8">
        <v>0.46952768158059488</v>
      </c>
      <c r="D410" s="9">
        <v>-0.77893752921015524</v>
      </c>
      <c r="E410" s="9">
        <v>-0.21060000000000001</v>
      </c>
      <c r="F410" s="9">
        <v>2.0924</v>
      </c>
      <c r="G410" s="9">
        <v>1.2454000000000001</v>
      </c>
      <c r="H410" s="15">
        <v>0.52691748823985329</v>
      </c>
      <c r="K410" s="44"/>
      <c r="M410" s="10"/>
      <c r="N410" s="14"/>
      <c r="O410" s="14"/>
    </row>
    <row r="411" spans="1:15">
      <c r="A411" s="3">
        <v>199704</v>
      </c>
      <c r="B411" s="7">
        <v>3.6587250000000002E-2</v>
      </c>
      <c r="C411" s="8">
        <v>-0.38565318718384312</v>
      </c>
      <c r="D411" s="9">
        <v>4.9471966795688438</v>
      </c>
      <c r="E411" s="9">
        <v>2.0548999999999999</v>
      </c>
      <c r="F411" s="9">
        <v>2.0609000000000002</v>
      </c>
      <c r="G411" s="9">
        <v>6.0077999999999996</v>
      </c>
      <c r="H411" s="15">
        <v>-2.0229775332421669</v>
      </c>
      <c r="K411" s="44"/>
      <c r="M411" s="10"/>
      <c r="N411" s="14"/>
      <c r="O411" s="14"/>
    </row>
    <row r="412" spans="1:15">
      <c r="A412" s="3">
        <v>199705</v>
      </c>
      <c r="B412" s="7">
        <v>3.579358333333333E-2</v>
      </c>
      <c r="C412" s="8">
        <v>-0.76211512913201274</v>
      </c>
      <c r="D412" s="9">
        <v>3.1743140749606491</v>
      </c>
      <c r="E412" s="9">
        <v>1.3271999999999999</v>
      </c>
      <c r="F412" s="9">
        <v>-6.7663000000000002</v>
      </c>
      <c r="G412" s="9">
        <v>-3.6593</v>
      </c>
      <c r="H412" s="15">
        <v>-3.0271095616953563</v>
      </c>
      <c r="K412" s="44"/>
      <c r="M412" s="10"/>
      <c r="N412" s="14"/>
      <c r="O412" s="14"/>
    </row>
    <row r="413" spans="1:15">
      <c r="A413" s="3">
        <v>199706</v>
      </c>
      <c r="B413" s="7">
        <v>3.6468250000000001E-2</v>
      </c>
      <c r="C413" s="8">
        <v>1.2436017031656421</v>
      </c>
      <c r="D413" s="9">
        <v>4.5153643436266488</v>
      </c>
      <c r="E413" s="9">
        <v>1.3367</v>
      </c>
      <c r="F413" s="9">
        <v>-1.0949</v>
      </c>
      <c r="G413" s="9">
        <v>3.0346000000000002</v>
      </c>
      <c r="H413" s="15">
        <v>4.015418015413208</v>
      </c>
      <c r="K413" s="44"/>
      <c r="M413" s="10"/>
      <c r="N413" s="14"/>
      <c r="O413" s="14"/>
    </row>
    <row r="414" spans="1:15">
      <c r="A414" s="3">
        <v>199707</v>
      </c>
      <c r="B414" s="7">
        <v>3.6325749999999997E-2</v>
      </c>
      <c r="C414" s="8">
        <v>1.4682000611719648</v>
      </c>
      <c r="D414" s="9">
        <v>-0.62614612489141352</v>
      </c>
      <c r="E414" s="9">
        <v>2.1867000000000001</v>
      </c>
      <c r="F414" s="9">
        <v>2.9399000000000002</v>
      </c>
      <c r="G414" s="9">
        <v>9.9273000000000007</v>
      </c>
      <c r="H414" s="15">
        <v>1.5103083947476927</v>
      </c>
      <c r="K414" s="44"/>
      <c r="O414" s="11"/>
    </row>
    <row r="415" spans="1:15">
      <c r="A415" s="3">
        <v>199708</v>
      </c>
      <c r="B415" s="7">
        <v>3.5515833333333337E-2</v>
      </c>
      <c r="C415" s="8">
        <v>0.74650081983862471</v>
      </c>
      <c r="D415" s="9">
        <v>-7.5046437373283652</v>
      </c>
      <c r="E415" s="9">
        <v>-2.8525</v>
      </c>
      <c r="F415" s="9">
        <v>1.7218</v>
      </c>
      <c r="G415" s="9">
        <v>-4.6136999999999997</v>
      </c>
      <c r="H415" s="15">
        <v>-3.2077141495974182E-2</v>
      </c>
      <c r="K415" s="44"/>
    </row>
    <row r="416" spans="1:15">
      <c r="A416" s="3">
        <v>199709</v>
      </c>
      <c r="B416" s="7">
        <v>3.6833333333333336E-2</v>
      </c>
      <c r="C416" s="8">
        <v>0.72960873215519584</v>
      </c>
      <c r="D416" s="9">
        <v>-2.4695652173913119</v>
      </c>
      <c r="E416" s="9">
        <v>0.30320000000000003</v>
      </c>
      <c r="F416" s="9">
        <v>2.9346999999999999</v>
      </c>
      <c r="G416" s="9">
        <v>6.3623000000000003</v>
      </c>
      <c r="H416" s="15">
        <v>1.4816386387724776</v>
      </c>
      <c r="K416" s="44"/>
    </row>
    <row r="417" spans="1:11">
      <c r="A417" s="3">
        <v>199710</v>
      </c>
      <c r="B417" s="7">
        <v>3.5189333333333329E-2</v>
      </c>
      <c r="C417" s="8">
        <v>1.3030236965630992</v>
      </c>
      <c r="D417" s="9">
        <v>-8.0087745269560973</v>
      </c>
      <c r="E417" s="9">
        <v>-1.0290999999999999</v>
      </c>
      <c r="F417" s="9">
        <v>1.7398</v>
      </c>
      <c r="G417" s="9">
        <v>-4.5113000000000003</v>
      </c>
      <c r="H417" s="15">
        <v>1.6167573669332269</v>
      </c>
      <c r="K417" s="44"/>
    </row>
    <row r="418" spans="1:11">
      <c r="A418" s="3">
        <v>199711</v>
      </c>
      <c r="B418" s="7">
        <v>3.7314750000000001E-2</v>
      </c>
      <c r="C418" s="8">
        <v>-0.51364296134838172</v>
      </c>
      <c r="D418" s="9">
        <v>-1.9464560017555366</v>
      </c>
      <c r="E418" s="9">
        <v>-2.7759</v>
      </c>
      <c r="F418" s="9">
        <v>5.6872999999999996</v>
      </c>
      <c r="G418" s="9">
        <v>9.4295000000000009</v>
      </c>
      <c r="H418" s="15">
        <v>-2.1259738785909663</v>
      </c>
      <c r="K418" s="44"/>
    </row>
    <row r="419" spans="1:11">
      <c r="A419" s="3">
        <v>199712</v>
      </c>
      <c r="B419" s="7">
        <v>3.2976166666666668E-2</v>
      </c>
      <c r="C419" s="8">
        <v>0.10666855758205696</v>
      </c>
      <c r="D419" s="9">
        <v>-6.1387999910480495</v>
      </c>
      <c r="E419" s="9">
        <v>-0.63990000000000002</v>
      </c>
      <c r="F419" s="9">
        <v>1.8529</v>
      </c>
      <c r="G419" s="9">
        <v>4.4622999999999999</v>
      </c>
      <c r="H419" s="15">
        <v>0.32370003790889323</v>
      </c>
      <c r="K419" s="44"/>
    </row>
    <row r="420" spans="1:11">
      <c r="A420" s="3">
        <v>199801</v>
      </c>
      <c r="B420" s="7">
        <v>3.5219250000000001E-2</v>
      </c>
      <c r="C420" s="8">
        <v>-0.49915184751517794</v>
      </c>
      <c r="D420" s="9">
        <v>7.8755364806866845</v>
      </c>
      <c r="E420" s="9">
        <v>2.5806</v>
      </c>
      <c r="F420" s="9">
        <v>-1.7782</v>
      </c>
      <c r="G420" s="9">
        <v>-0.86329999999999996</v>
      </c>
      <c r="H420" s="15">
        <v>-1.3182927570878462</v>
      </c>
      <c r="K420" s="44"/>
    </row>
    <row r="421" spans="1:11">
      <c r="A421" s="3">
        <v>199802</v>
      </c>
      <c r="B421" s="7">
        <v>3.5570166666666667E-2</v>
      </c>
      <c r="C421" s="8">
        <v>0.72404736443678619</v>
      </c>
      <c r="D421" s="9">
        <v>0.41037655917304239</v>
      </c>
      <c r="E421" s="9">
        <v>6.8000000000000005E-2</v>
      </c>
      <c r="F421" s="9">
        <v>0.3548</v>
      </c>
      <c r="G421" s="9">
        <v>6.9550000000000001</v>
      </c>
      <c r="H421" s="15">
        <v>1.6232768946736156</v>
      </c>
      <c r="K421" s="44"/>
    </row>
    <row r="422" spans="1:11">
      <c r="A422" s="3">
        <v>199803</v>
      </c>
      <c r="B422" s="7">
        <v>3.7272666666666669E-2</v>
      </c>
      <c r="C422" s="8">
        <v>0.46458697714895081</v>
      </c>
      <c r="D422" s="9">
        <v>-1.1153016450699105</v>
      </c>
      <c r="E422" s="11">
        <v>0.74557400365540261</v>
      </c>
      <c r="F422" s="9">
        <v>5.4691999999999998</v>
      </c>
      <c r="G422" s="9">
        <v>11.7256</v>
      </c>
      <c r="H422" s="15">
        <v>-9.2601559623116336E-2</v>
      </c>
      <c r="K422" s="44"/>
    </row>
    <row r="423" spans="1:11">
      <c r="A423" s="3">
        <f>+A411+100</f>
        <v>199804</v>
      </c>
      <c r="B423" s="50">
        <v>3.6944416666666667E-2</v>
      </c>
      <c r="C423" s="51">
        <v>0.81236660128509719</v>
      </c>
      <c r="D423" s="52">
        <v>-2.2943472389178377</v>
      </c>
      <c r="E423" s="51">
        <v>0.43926794670334779</v>
      </c>
      <c r="F423" s="51">
        <v>0.63404917516427517</v>
      </c>
      <c r="G423" s="52">
        <v>-0.76011057078231303</v>
      </c>
      <c r="H423" s="15">
        <v>1.6224798068850717</v>
      </c>
      <c r="K423" s="44"/>
    </row>
    <row r="424" spans="1:11">
      <c r="A424" s="3">
        <f t="shared" ref="A424:A487" si="3">+A412+100</f>
        <v>199805</v>
      </c>
      <c r="B424" s="50">
        <v>3.5657916666666671E-2</v>
      </c>
      <c r="C424" s="51">
        <v>1.3102607729160054</v>
      </c>
      <c r="D424" s="52">
        <v>-0.11847441408325832</v>
      </c>
      <c r="E424" s="53">
        <v>1.4384995019975921</v>
      </c>
      <c r="F424" s="51">
        <v>5.9505184735277217</v>
      </c>
      <c r="G424" s="52">
        <v>4.4811007835766636</v>
      </c>
      <c r="H424" s="15">
        <v>1.0003081017883517</v>
      </c>
      <c r="K424" s="44"/>
    </row>
    <row r="425" spans="1:11">
      <c r="A425" s="3">
        <f t="shared" si="3"/>
        <v>199806</v>
      </c>
      <c r="B425" s="50">
        <v>3.6401499999999996E-2</v>
      </c>
      <c r="C425" s="51">
        <v>-0.62617711412864541</v>
      </c>
      <c r="D425" s="52">
        <v>0.74590550342918949</v>
      </c>
      <c r="E425" s="51">
        <v>5.3617291686891555E-2</v>
      </c>
      <c r="F425" s="53">
        <v>0.50687592635227929</v>
      </c>
      <c r="G425" s="52">
        <v>3.4700259253984234</v>
      </c>
      <c r="H425" s="15">
        <v>-1.3282509861429153</v>
      </c>
      <c r="K425" s="44"/>
    </row>
    <row r="426" spans="1:11">
      <c r="A426" s="3">
        <f t="shared" si="3"/>
        <v>199807</v>
      </c>
      <c r="B426" s="50">
        <v>3.4431833333333335E-2</v>
      </c>
      <c r="C426" s="51">
        <v>0.49494299038912448</v>
      </c>
      <c r="D426" s="52">
        <v>2.5766232197979022</v>
      </c>
      <c r="E426" s="51">
        <v>1.3558125944139965</v>
      </c>
      <c r="F426" s="51">
        <v>4.9623324185908313</v>
      </c>
      <c r="G426" s="52">
        <v>2.5014107075327363</v>
      </c>
      <c r="H426" s="15">
        <v>0.81534260846177187</v>
      </c>
      <c r="K426" s="44"/>
    </row>
    <row r="427" spans="1:11">
      <c r="A427" s="3">
        <f t="shared" si="3"/>
        <v>199808</v>
      </c>
      <c r="B427" s="50">
        <v>3.5595250000000002E-2</v>
      </c>
      <c r="C427" s="51">
        <v>0.8953372441257379</v>
      </c>
      <c r="D427" s="52">
        <v>-12.314495302141815</v>
      </c>
      <c r="E427" s="51">
        <v>-2.1220488116918235</v>
      </c>
      <c r="F427" s="51">
        <v>0.27608571804198512</v>
      </c>
      <c r="G427" s="52">
        <v>-15.339976865765992</v>
      </c>
      <c r="H427" s="15">
        <v>-0.26799444927220845</v>
      </c>
      <c r="K427" s="44"/>
    </row>
    <row r="428" spans="1:11">
      <c r="A428" s="3">
        <f t="shared" si="3"/>
        <v>199809</v>
      </c>
      <c r="B428" s="50">
        <v>2.6791666666666668E-2</v>
      </c>
      <c r="C428" s="51">
        <v>1.8809179832003364</v>
      </c>
      <c r="D428" s="52">
        <v>-5.3324494864737781</v>
      </c>
      <c r="E428" s="51">
        <v>-1.516060909191963</v>
      </c>
      <c r="F428" s="51">
        <v>1.3635171750721042</v>
      </c>
      <c r="G428" s="52">
        <v>-3.6437486239359829</v>
      </c>
      <c r="H428" s="15">
        <v>1.0246293069395105</v>
      </c>
      <c r="K428" s="44"/>
    </row>
    <row r="429" spans="1:11">
      <c r="A429" s="3">
        <f t="shared" si="3"/>
        <v>199810</v>
      </c>
      <c r="B429" s="50">
        <v>1.962125E-2</v>
      </c>
      <c r="C429" s="51">
        <v>5.1484911455124127E-2</v>
      </c>
      <c r="D429" s="52">
        <v>-0.76226943565471661</v>
      </c>
      <c r="E429" s="51">
        <v>-1.9183802451301246</v>
      </c>
      <c r="F429" s="51">
        <v>-14.361472794688279</v>
      </c>
      <c r="G429" s="52">
        <v>-7.6837219233341303</v>
      </c>
      <c r="H429" s="15">
        <v>-0.76432999825302184</v>
      </c>
      <c r="K429" s="44"/>
    </row>
    <row r="430" spans="1:11">
      <c r="A430" s="3">
        <f t="shared" si="3"/>
        <v>199811</v>
      </c>
      <c r="B430" s="50">
        <v>1.6798250000000001E-2</v>
      </c>
      <c r="C430" s="51">
        <v>-0.88140729134836837</v>
      </c>
      <c r="D430" s="52">
        <v>10.423272389492766</v>
      </c>
      <c r="E430" s="51">
        <v>3.2971180422110224</v>
      </c>
      <c r="F430" s="51">
        <v>5.2910939938579427</v>
      </c>
      <c r="G430" s="52">
        <v>13.868180116803996</v>
      </c>
      <c r="H430" s="15">
        <v>-2.7337310076550594</v>
      </c>
      <c r="K430" s="44"/>
    </row>
    <row r="431" spans="1:11">
      <c r="A431" s="3">
        <f t="shared" si="3"/>
        <v>199812</v>
      </c>
      <c r="B431" s="50">
        <v>2.0912666666666666E-2</v>
      </c>
      <c r="C431" s="51">
        <v>-4.0921246498398567</v>
      </c>
      <c r="D431" s="52">
        <v>-4.9138161140814152</v>
      </c>
      <c r="E431" s="51">
        <v>-0.87444136007378548</v>
      </c>
      <c r="F431" s="51">
        <v>-6.7895765366403404</v>
      </c>
      <c r="G431" s="52">
        <v>-2.8328870951235041</v>
      </c>
      <c r="H431" s="15">
        <v>-9.3572769723914782</v>
      </c>
      <c r="K431" s="44"/>
    </row>
    <row r="432" spans="1:11">
      <c r="A432" s="3">
        <f t="shared" si="3"/>
        <v>199901</v>
      </c>
      <c r="B432" s="50">
        <v>1.8771916666666666E-2</v>
      </c>
      <c r="C432" s="51">
        <v>0.51564420134431188</v>
      </c>
      <c r="D432" s="52">
        <v>3.5268297662390813</v>
      </c>
      <c r="E432" s="51">
        <v>0.55761204495958783</v>
      </c>
      <c r="F432" s="54">
        <v>2.7982999999999998</v>
      </c>
      <c r="G432" s="52">
        <v>3.8375352605916069</v>
      </c>
      <c r="H432" s="15">
        <v>0.82225943902587151</v>
      </c>
      <c r="K432" s="44"/>
    </row>
    <row r="433" spans="1:11">
      <c r="A433" s="3">
        <f t="shared" si="3"/>
        <v>199902</v>
      </c>
      <c r="B433" s="50">
        <v>1.4692999999999999E-2</v>
      </c>
      <c r="C433" s="51">
        <v>1.0892237020643014</v>
      </c>
      <c r="D433" s="52">
        <v>-0.44370675913296687</v>
      </c>
      <c r="E433" s="51">
        <v>0.30329851099877292</v>
      </c>
      <c r="F433" s="54">
        <v>-1.0721000000000001</v>
      </c>
      <c r="G433" s="52">
        <v>2.0020387060306843</v>
      </c>
      <c r="H433" s="15">
        <v>0.37724354202710875</v>
      </c>
      <c r="K433" s="44"/>
    </row>
    <row r="434" spans="1:11">
      <c r="A434" s="3">
        <f t="shared" si="3"/>
        <v>199903</v>
      </c>
      <c r="B434" s="50">
        <v>3.4090833333333334E-3</v>
      </c>
      <c r="C434" s="51">
        <v>1.5373441495117213</v>
      </c>
      <c r="D434" s="52">
        <v>13.662699526254119</v>
      </c>
      <c r="E434" s="51">
        <v>5.8562161993533479</v>
      </c>
      <c r="F434" s="54">
        <v>-0.15290000000000001</v>
      </c>
      <c r="G434" s="52">
        <v>3.0125853910221823</v>
      </c>
      <c r="H434" s="15">
        <v>2.8295012621652429</v>
      </c>
      <c r="K434" s="44"/>
    </row>
    <row r="435" spans="1:11">
      <c r="A435" s="3">
        <f t="shared" si="3"/>
        <v>199904</v>
      </c>
      <c r="B435" s="50">
        <v>2.6190833333333331E-3</v>
      </c>
      <c r="C435" s="51">
        <v>1.7409572254331707</v>
      </c>
      <c r="D435" s="52">
        <v>5.5171512387812705</v>
      </c>
      <c r="E435" s="51">
        <v>1.7610703670335015</v>
      </c>
      <c r="F435" s="54">
        <v>0.67120000000000002</v>
      </c>
      <c r="G435" s="52">
        <v>3.8644941210926653</v>
      </c>
      <c r="H435" s="15">
        <v>2.2629481205179651</v>
      </c>
      <c r="K435" s="44"/>
    </row>
    <row r="436" spans="1:11">
      <c r="A436" s="3">
        <f t="shared" si="3"/>
        <v>199905</v>
      </c>
      <c r="B436" s="50">
        <v>2.5000000000000001E-3</v>
      </c>
      <c r="C436" s="51">
        <v>0.20488358681880481</v>
      </c>
      <c r="D436" s="52">
        <v>-2.9852595069986498</v>
      </c>
      <c r="E436" s="51">
        <v>8.1916684939331574E-2</v>
      </c>
      <c r="F436" s="54">
        <v>0.55259999999999998</v>
      </c>
      <c r="G436" s="52">
        <v>-1.6585608213533942</v>
      </c>
      <c r="H436" s="15">
        <v>-1.74446718635711</v>
      </c>
      <c r="K436" s="44"/>
    </row>
    <row r="437" spans="1:11">
      <c r="A437" s="3">
        <f t="shared" si="3"/>
        <v>199906</v>
      </c>
      <c r="B437" s="50">
        <v>2.5000000000000001E-3</v>
      </c>
      <c r="C437" s="51">
        <v>-2.3425535229491978</v>
      </c>
      <c r="D437" s="52">
        <v>9.1781579843377656</v>
      </c>
      <c r="E437" s="51">
        <v>2.9482404395077433</v>
      </c>
      <c r="F437" s="54">
        <v>-1.9919</v>
      </c>
      <c r="G437" s="52">
        <v>4.0030799680609963</v>
      </c>
      <c r="H437" s="15">
        <v>-3.165628773919825</v>
      </c>
      <c r="K437" s="44"/>
    </row>
    <row r="438" spans="1:11">
      <c r="A438" s="3">
        <f t="shared" si="3"/>
        <v>199907</v>
      </c>
      <c r="B438" s="50">
        <v>2.5000000000000001E-3</v>
      </c>
      <c r="C438" s="51">
        <v>0.85825890248603098</v>
      </c>
      <c r="D438" s="52">
        <v>4.4323165383490792</v>
      </c>
      <c r="E438" s="51">
        <v>2.7782797071944643</v>
      </c>
      <c r="F438" s="54">
        <v>-4.3384</v>
      </c>
      <c r="G438" s="52">
        <v>-7.3491768809269109</v>
      </c>
      <c r="H438" s="15">
        <v>1.9824384408097913</v>
      </c>
      <c r="K438" s="44"/>
    </row>
    <row r="439" spans="1:11">
      <c r="A439" s="3">
        <f t="shared" si="3"/>
        <v>199908</v>
      </c>
      <c r="B439" s="50">
        <v>2.5000000000000001E-3</v>
      </c>
      <c r="C439" s="51">
        <v>-0.28193818591142339</v>
      </c>
      <c r="D439" s="52">
        <v>-1.471969739387935</v>
      </c>
      <c r="E439" s="51">
        <v>-0.47800811070566329</v>
      </c>
      <c r="F439" s="54">
        <v>-4.9709000000000003</v>
      </c>
      <c r="G439" s="52">
        <v>-4.203678487136675</v>
      </c>
      <c r="H439" s="15">
        <v>5.9751370896536482E-2</v>
      </c>
      <c r="K439" s="44"/>
    </row>
    <row r="440" spans="1:11">
      <c r="A440" s="3">
        <f t="shared" si="3"/>
        <v>199909</v>
      </c>
      <c r="B440" s="50">
        <v>2.7083333333333334E-3</v>
      </c>
      <c r="C440" s="51">
        <v>1.3753734102671666</v>
      </c>
      <c r="D440" s="52">
        <v>3.6869123766346101</v>
      </c>
      <c r="E440" s="51">
        <v>1.2373667485165996</v>
      </c>
      <c r="F440" s="54">
        <v>-1.9912000000000001</v>
      </c>
      <c r="G440" s="52">
        <v>-6.6538635971189368</v>
      </c>
      <c r="H440" s="15">
        <v>1.6964186419435967</v>
      </c>
      <c r="K440" s="44"/>
    </row>
    <row r="441" spans="1:11">
      <c r="A441" s="3">
        <f t="shared" si="3"/>
        <v>199910</v>
      </c>
      <c r="B441" s="50">
        <v>2.0416666666666669E-3</v>
      </c>
      <c r="C441" s="51">
        <v>-0.12581409804129917</v>
      </c>
      <c r="D441" s="52">
        <v>3.7878326533097972</v>
      </c>
      <c r="E441" s="51">
        <v>0.57059985691378934</v>
      </c>
      <c r="F441" s="54">
        <v>-2.3273999999999999</v>
      </c>
      <c r="G441" s="52">
        <v>4.8669731260394089</v>
      </c>
      <c r="H441" s="15">
        <v>-1.8101194094090298</v>
      </c>
      <c r="K441" s="44"/>
    </row>
    <row r="442" spans="1:11">
      <c r="A442" s="3">
        <f t="shared" si="3"/>
        <v>199911</v>
      </c>
      <c r="B442" s="50">
        <v>2.2916666666666667E-3</v>
      </c>
      <c r="C442" s="51">
        <v>-0.23392097390874111</v>
      </c>
      <c r="D442" s="52">
        <v>4.9680220618435689</v>
      </c>
      <c r="E442" s="51">
        <v>3.3621480733194931</v>
      </c>
      <c r="F442" s="54">
        <v>-3.5459000000000001</v>
      </c>
      <c r="G442" s="52">
        <v>1.4660446471523869</v>
      </c>
      <c r="H442" s="15">
        <v>-1.9268273153426829E-2</v>
      </c>
      <c r="K442" s="44"/>
    </row>
    <row r="443" spans="1:11">
      <c r="A443" s="3">
        <f t="shared" si="3"/>
        <v>199912</v>
      </c>
      <c r="B443" s="50">
        <v>2.0238333333333332E-3</v>
      </c>
      <c r="C443" s="51">
        <v>0.95879587469578365</v>
      </c>
      <c r="D443" s="52">
        <v>4.9335651240657974</v>
      </c>
      <c r="E443" s="51">
        <v>5.8289005438715735</v>
      </c>
      <c r="F443" s="54">
        <v>-0.3584</v>
      </c>
      <c r="G443" s="52">
        <v>7.8351273594098991</v>
      </c>
      <c r="H443" s="15">
        <v>1.2667398207998541</v>
      </c>
      <c r="K443" s="44"/>
    </row>
    <row r="444" spans="1:11">
      <c r="A444" s="3">
        <f t="shared" si="3"/>
        <v>200001</v>
      </c>
      <c r="B444" s="50">
        <v>1.7105E-3</v>
      </c>
      <c r="C444" s="51">
        <v>9.3242962354045389E-2</v>
      </c>
      <c r="D444" s="52">
        <v>-0.82302115350809668</v>
      </c>
      <c r="E444" s="51">
        <v>-0.71659194089614964</v>
      </c>
      <c r="F444" s="54">
        <v>3.2919</v>
      </c>
      <c r="G444" s="52">
        <v>-0.94288290092712224</v>
      </c>
      <c r="H444" s="15">
        <v>-2.17526521618933</v>
      </c>
      <c r="K444" s="44"/>
    </row>
    <row r="445" spans="1:11">
      <c r="A445" s="3">
        <f t="shared" si="3"/>
        <v>200002</v>
      </c>
      <c r="B445" s="50">
        <v>2.8750000000000004E-3</v>
      </c>
      <c r="C445" s="51">
        <v>-0.48221093131788351</v>
      </c>
      <c r="D445" s="52">
        <v>0.65689823717087759</v>
      </c>
      <c r="E445" s="51">
        <v>2.57285982582518</v>
      </c>
      <c r="F445" s="54">
        <v>2.9798</v>
      </c>
      <c r="G445" s="52">
        <v>4.5976114679334046</v>
      </c>
      <c r="H445" s="15">
        <v>-2.5770101504066578</v>
      </c>
      <c r="K445" s="44"/>
    </row>
    <row r="446" spans="1:11">
      <c r="A446" s="3">
        <f t="shared" si="3"/>
        <v>200003</v>
      </c>
      <c r="B446" s="50">
        <v>1.7803333333333334E-3</v>
      </c>
      <c r="C446" s="51">
        <v>0.36038160403928376</v>
      </c>
      <c r="D446" s="52">
        <v>-0.43916521256557317</v>
      </c>
      <c r="E446" s="51">
        <v>-0.66991326258660777</v>
      </c>
      <c r="F446" s="54">
        <v>-5.4333999999999998</v>
      </c>
      <c r="G446" s="52">
        <v>1.7925423056272649</v>
      </c>
      <c r="H446" s="15">
        <v>0.25215963082200077</v>
      </c>
      <c r="K446" s="44"/>
    </row>
    <row r="447" spans="1:11">
      <c r="A447" s="3">
        <f t="shared" si="3"/>
        <v>200004</v>
      </c>
      <c r="B447" s="50">
        <v>1.6666666666666668E-3</v>
      </c>
      <c r="C447" s="51">
        <v>0.37323664322272965</v>
      </c>
      <c r="D447" s="52">
        <v>-3.3449817234615042</v>
      </c>
      <c r="E447" s="51">
        <v>-0.9066754941503552</v>
      </c>
      <c r="F447" s="54">
        <v>3.2999000000000001</v>
      </c>
      <c r="G447" s="52">
        <v>-1.2738544548974606</v>
      </c>
      <c r="H447" s="15">
        <v>-6.1535233041991377E-2</v>
      </c>
      <c r="K447" s="44"/>
    </row>
    <row r="448" spans="1:11">
      <c r="A448" s="3">
        <f t="shared" si="3"/>
        <v>200005</v>
      </c>
      <c r="B448" s="50">
        <v>1.75E-3</v>
      </c>
      <c r="C448" s="51">
        <v>0.64043948776746351</v>
      </c>
      <c r="D448" s="52">
        <v>-7.6401404037995562</v>
      </c>
      <c r="E448" s="51">
        <v>-2.1358707787629494</v>
      </c>
      <c r="F448" s="54">
        <v>5.4399999999999997E-2</v>
      </c>
      <c r="G448" s="52">
        <v>-1.2891006672795524</v>
      </c>
      <c r="H448" s="15">
        <v>-0.90367102532774901</v>
      </c>
      <c r="K448" s="44"/>
    </row>
    <row r="449" spans="1:11">
      <c r="A449" s="3">
        <f t="shared" si="3"/>
        <v>200006</v>
      </c>
      <c r="B449" s="50">
        <v>1.7424166666666666E-3</v>
      </c>
      <c r="C449" s="51">
        <v>-0.26152853981674662</v>
      </c>
      <c r="D449" s="52">
        <v>4.5473375800767268</v>
      </c>
      <c r="E449" s="51">
        <v>3.1817438687202548</v>
      </c>
      <c r="F449" s="54">
        <v>0.87429999999999997</v>
      </c>
      <c r="G449" s="52">
        <v>-0.21802873255728494</v>
      </c>
      <c r="H449" s="15">
        <v>-1.4381768553878944</v>
      </c>
      <c r="K449" s="44"/>
    </row>
    <row r="450" spans="1:11">
      <c r="A450" s="3">
        <f t="shared" si="3"/>
        <v>200007</v>
      </c>
      <c r="B450" s="50">
        <v>1.75E-3</v>
      </c>
      <c r="C450" s="51">
        <v>0.47421089507320158</v>
      </c>
      <c r="D450" s="52">
        <v>-8.6962264476003863</v>
      </c>
      <c r="E450" s="51">
        <v>-3.0078892887800079</v>
      </c>
      <c r="F450" s="54">
        <v>2.8449</v>
      </c>
      <c r="G450" s="52">
        <v>3.3054931039635971</v>
      </c>
      <c r="H450" s="15">
        <v>-2.1458117483521741</v>
      </c>
      <c r="K450" s="44"/>
    </row>
    <row r="451" spans="1:11">
      <c r="A451" s="3">
        <f t="shared" si="3"/>
        <v>200008</v>
      </c>
      <c r="B451" s="50">
        <v>1.293475E-2</v>
      </c>
      <c r="C451" s="51">
        <v>-0.96655833081582543</v>
      </c>
      <c r="D451" s="52">
        <v>4.0222655512925254</v>
      </c>
      <c r="E451" s="51">
        <v>2.3127270899455876</v>
      </c>
      <c r="F451" s="54">
        <v>-3.4005999999999998</v>
      </c>
      <c r="G451" s="52">
        <v>1.1431861229412865</v>
      </c>
      <c r="H451" s="15">
        <v>-0.60564998963573768</v>
      </c>
      <c r="K451" s="44"/>
    </row>
    <row r="452" spans="1:11">
      <c r="A452" s="3">
        <f t="shared" si="3"/>
        <v>200009</v>
      </c>
      <c r="B452" s="50">
        <v>2.0791666666666667E-2</v>
      </c>
      <c r="C452" s="51">
        <v>0.3263988344081481</v>
      </c>
      <c r="D452" s="52">
        <v>-2.4427850167790255</v>
      </c>
      <c r="E452" s="51">
        <v>-2.1732455332312273</v>
      </c>
      <c r="F452" s="54">
        <v>1.8252999999999999</v>
      </c>
      <c r="G452" s="52">
        <v>-4.1282839364598312</v>
      </c>
      <c r="H452" s="15">
        <v>-1.0030083868079842</v>
      </c>
      <c r="K452" s="44"/>
    </row>
    <row r="453" spans="1:11">
      <c r="A453" s="3">
        <f t="shared" si="3"/>
        <v>200010</v>
      </c>
      <c r="B453" s="50">
        <v>2.0634916666666666E-2</v>
      </c>
      <c r="C453" s="51">
        <v>0.46123597157960994</v>
      </c>
      <c r="D453" s="52">
        <v>-6.1743468964021275</v>
      </c>
      <c r="E453" s="51">
        <v>-2.7818382372723272</v>
      </c>
      <c r="F453" s="54">
        <v>0.1522</v>
      </c>
      <c r="G453" s="52">
        <v>1.0135896905144604</v>
      </c>
      <c r="H453" s="15">
        <v>-0.76516414853234271</v>
      </c>
      <c r="K453" s="44"/>
    </row>
    <row r="454" spans="1:11">
      <c r="A454" s="3">
        <f t="shared" si="3"/>
        <v>200011</v>
      </c>
      <c r="B454" s="50">
        <v>2.0625000000000001E-2</v>
      </c>
      <c r="C454" s="51">
        <v>1.0491093461704848</v>
      </c>
      <c r="D454" s="52">
        <v>-1.2491495082010418</v>
      </c>
      <c r="E454" s="51">
        <v>-0.32433329951015999</v>
      </c>
      <c r="F454" s="54">
        <v>3.8978000000000002</v>
      </c>
      <c r="G454" s="52">
        <v>-4.844465198060222</v>
      </c>
      <c r="H454" s="15">
        <v>1.6126220883819433</v>
      </c>
      <c r="K454" s="44"/>
    </row>
    <row r="455" spans="1:11">
      <c r="A455" s="3">
        <f t="shared" si="3"/>
        <v>200012</v>
      </c>
      <c r="B455" s="50">
        <v>2.0119083333333333E-2</v>
      </c>
      <c r="C455" s="51">
        <v>-1.5234166699207297E-2</v>
      </c>
      <c r="D455" s="52">
        <v>-5.7702084392475816</v>
      </c>
      <c r="E455" s="51">
        <v>-0.65670017416992188</v>
      </c>
      <c r="F455" s="54">
        <v>7.9791999999999996</v>
      </c>
      <c r="G455" s="52">
        <v>3.3001663069466947</v>
      </c>
      <c r="H455" s="15">
        <v>0.28816739408085845</v>
      </c>
      <c r="K455" s="44"/>
    </row>
    <row r="456" spans="1:11">
      <c r="A456" s="3">
        <f t="shared" si="3"/>
        <v>200101</v>
      </c>
      <c r="B456" s="50">
        <v>2.0745583333333335E-2</v>
      </c>
      <c r="C456" s="51">
        <v>1.144904455261786</v>
      </c>
      <c r="D456" s="52">
        <v>1.2948475856487729</v>
      </c>
      <c r="E456" s="51">
        <v>0.98746294685025937</v>
      </c>
      <c r="F456" s="54">
        <v>2.5503</v>
      </c>
      <c r="G456" s="52">
        <v>4.1080195859519275</v>
      </c>
      <c r="H456" s="15">
        <v>1.5026766362058328</v>
      </c>
      <c r="K456" s="44"/>
    </row>
    <row r="457" spans="1:11">
      <c r="A457" s="3">
        <f t="shared" si="3"/>
        <v>200102</v>
      </c>
      <c r="B457" s="50">
        <v>2.0701750000000001E-2</v>
      </c>
      <c r="C457" s="51">
        <v>0.93642330172649668</v>
      </c>
      <c r="D457" s="52">
        <v>-4.4999649590020336</v>
      </c>
      <c r="E457" s="51">
        <v>-1.570395679935932</v>
      </c>
      <c r="F457" s="54">
        <v>1.0202</v>
      </c>
      <c r="G457" s="52">
        <v>-8.403560424961432</v>
      </c>
      <c r="H457" s="15">
        <v>0.47534739146186999</v>
      </c>
      <c r="K457" s="44"/>
    </row>
    <row r="458" spans="1:11">
      <c r="A458" s="3">
        <f t="shared" si="3"/>
        <v>200103</v>
      </c>
      <c r="B458" s="50">
        <v>8.8889166666666665E-3</v>
      </c>
      <c r="C458" s="51">
        <v>0.44867995814552586</v>
      </c>
      <c r="D458" s="52">
        <v>3.3052271609830486</v>
      </c>
      <c r="E458" s="51">
        <v>1.9354584764871507</v>
      </c>
      <c r="F458" s="54">
        <v>5.8425000000000002</v>
      </c>
      <c r="G458" s="52">
        <v>1.2424437332696714</v>
      </c>
      <c r="H458" s="15">
        <v>0.32551776056867521</v>
      </c>
      <c r="K458" s="44"/>
    </row>
    <row r="459" spans="1:11">
      <c r="A459" s="3">
        <f t="shared" si="3"/>
        <v>200104</v>
      </c>
      <c r="B459" s="50">
        <v>1.6666666666666668E-3</v>
      </c>
      <c r="C459" s="51">
        <v>0.10364736332884039</v>
      </c>
      <c r="D459" s="52">
        <v>6.983583499676782</v>
      </c>
      <c r="E459" s="51">
        <v>1.4336858247692819</v>
      </c>
      <c r="F459" s="54">
        <v>-2.0101</v>
      </c>
      <c r="G459" s="52">
        <v>6.0086191689637802</v>
      </c>
      <c r="H459" s="15">
        <v>0.26585994002192037</v>
      </c>
      <c r="K459" s="44"/>
    </row>
    <row r="460" spans="1:11">
      <c r="A460" s="3">
        <f t="shared" si="3"/>
        <v>200105</v>
      </c>
      <c r="B460" s="50">
        <v>1.5475833333333333E-3</v>
      </c>
      <c r="C460" s="51">
        <v>0.70497545156225083</v>
      </c>
      <c r="D460" s="52">
        <v>-4.0676210459217543</v>
      </c>
      <c r="E460" s="51">
        <v>-0.19378580233484488</v>
      </c>
      <c r="F460" s="54">
        <v>-4.9025999999999996</v>
      </c>
      <c r="G460" s="52">
        <v>-4.5080265216499331</v>
      </c>
      <c r="H460" s="15">
        <v>0.52983325688635396</v>
      </c>
      <c r="K460" s="44"/>
    </row>
    <row r="461" spans="1:11">
      <c r="A461" s="3">
        <f t="shared" si="3"/>
        <v>200106</v>
      </c>
      <c r="B461" s="50">
        <v>1.4682499999999999E-3</v>
      </c>
      <c r="C461" s="51">
        <v>0.25850595198029236</v>
      </c>
      <c r="D461" s="52">
        <v>-0.71498774899984019</v>
      </c>
      <c r="E461" s="51">
        <v>-1.445408494090672</v>
      </c>
      <c r="F461" s="54">
        <v>5.3783000000000003</v>
      </c>
      <c r="G461" s="52">
        <v>1.4640642534904824</v>
      </c>
      <c r="H461" s="15">
        <v>0.46467007058764009</v>
      </c>
      <c r="K461" s="44"/>
    </row>
    <row r="462" spans="1:11">
      <c r="A462" s="3">
        <f t="shared" si="3"/>
        <v>200107</v>
      </c>
      <c r="B462" s="50">
        <v>1.0714166666666667E-3</v>
      </c>
      <c r="C462" s="51">
        <v>-0.46012650079957362</v>
      </c>
      <c r="D462" s="52">
        <v>-8.5043047858064043</v>
      </c>
      <c r="E462" s="51">
        <v>-3.2063367446043545</v>
      </c>
      <c r="F462" s="54">
        <v>3.3218000000000001</v>
      </c>
      <c r="G462" s="52">
        <v>-1.1459439046829778</v>
      </c>
      <c r="H462" s="15">
        <v>-2.2358855595593736</v>
      </c>
      <c r="K462" s="44"/>
    </row>
    <row r="463" spans="1:11">
      <c r="A463" s="3">
        <f t="shared" si="3"/>
        <v>200108</v>
      </c>
      <c r="B463" s="50">
        <v>8.3333333333333339E-4</v>
      </c>
      <c r="C463" s="51">
        <v>4.3338230991207816E-2</v>
      </c>
      <c r="D463" s="52">
        <v>-7.2642213857946221</v>
      </c>
      <c r="E463" s="51">
        <v>-1.5279456984282569</v>
      </c>
      <c r="F463" s="54">
        <v>-2.3519000000000001</v>
      </c>
      <c r="G463" s="52">
        <v>-10.675432640443539</v>
      </c>
      <c r="H463" s="15">
        <v>-2.6182324876075889</v>
      </c>
      <c r="K463" s="44"/>
    </row>
    <row r="464" spans="1:11">
      <c r="A464" s="3">
        <f t="shared" si="3"/>
        <v>200109</v>
      </c>
      <c r="B464" s="50">
        <v>4.2108333333333337E-4</v>
      </c>
      <c r="C464" s="51">
        <v>-6.9930730875378266E-2</v>
      </c>
      <c r="D464" s="52">
        <v>-6.9393321940317998</v>
      </c>
      <c r="E464" s="51">
        <v>-2.6500899089309637</v>
      </c>
      <c r="F464" s="54">
        <v>1.2381</v>
      </c>
      <c r="G464" s="52">
        <v>-8.6407315362792776</v>
      </c>
      <c r="H464" s="15">
        <v>-1.48510713910043</v>
      </c>
      <c r="K464" s="44"/>
    </row>
    <row r="465" spans="1:11">
      <c r="A465" s="3">
        <f t="shared" si="3"/>
        <v>200110</v>
      </c>
      <c r="B465" s="50">
        <v>2.6133333333333331E-4</v>
      </c>
      <c r="C465" s="51">
        <v>0.3449450820568245</v>
      </c>
      <c r="D465" s="52">
        <v>3.5138523475712002</v>
      </c>
      <c r="E465" s="51">
        <v>0.89536112369013043</v>
      </c>
      <c r="F465" s="54">
        <v>4.5769000000000002</v>
      </c>
      <c r="G465" s="52">
        <v>4.6527592757801717</v>
      </c>
      <c r="H465" s="15">
        <v>0.67766789904713121</v>
      </c>
      <c r="K465" s="44"/>
    </row>
    <row r="466" spans="1:11">
      <c r="A466" s="3">
        <f t="shared" si="3"/>
        <v>200111</v>
      </c>
      <c r="B466" s="50">
        <v>2.0241666666666669E-4</v>
      </c>
      <c r="C466" s="51">
        <v>-0.24955198637237608</v>
      </c>
      <c r="D466" s="52">
        <v>-0.85973082237346121</v>
      </c>
      <c r="E466" s="51">
        <v>0.21516086867507944</v>
      </c>
      <c r="F466" s="54">
        <v>-0.70589999999999997</v>
      </c>
      <c r="G466" s="52">
        <v>8.5423563284444448</v>
      </c>
      <c r="H466" s="15">
        <v>-1.8103321000055335</v>
      </c>
      <c r="K466" s="44"/>
    </row>
    <row r="467" spans="1:11">
      <c r="A467" s="3">
        <f t="shared" si="3"/>
        <v>200112</v>
      </c>
      <c r="B467" s="50">
        <v>1.5350000000000002E-4</v>
      </c>
      <c r="C467" s="51">
        <v>7.1232965499312684E-2</v>
      </c>
      <c r="D467" s="52">
        <v>-1.723188630224215</v>
      </c>
      <c r="E467" s="51">
        <v>-1.9882730781696445</v>
      </c>
      <c r="F467" s="54">
        <v>5.48</v>
      </c>
      <c r="G467" s="52">
        <v>7.3283439519011839</v>
      </c>
      <c r="H467" s="15">
        <v>0.30230568392468626</v>
      </c>
      <c r="K467" s="44"/>
    </row>
    <row r="468" spans="1:11">
      <c r="A468" s="3">
        <f t="shared" si="3"/>
        <v>200201</v>
      </c>
      <c r="B468" s="50">
        <v>9.208333333333334E-5</v>
      </c>
      <c r="C468" s="51">
        <v>-0.67463324646607203</v>
      </c>
      <c r="D468" s="52">
        <v>-5.8432179279555356</v>
      </c>
      <c r="E468" s="51">
        <v>-0.34311161348637986</v>
      </c>
      <c r="F468" s="54">
        <v>1.4281999999999999</v>
      </c>
      <c r="G468" s="52">
        <v>-0.55975758949839971</v>
      </c>
      <c r="H468" s="15">
        <v>-5.2263215874143487</v>
      </c>
      <c r="K468" s="44"/>
    </row>
    <row r="469" spans="1:11">
      <c r="A469" s="3">
        <f t="shared" si="3"/>
        <v>200202</v>
      </c>
      <c r="B469" s="50">
        <v>8.3333333333333331E-5</v>
      </c>
      <c r="C469" s="51">
        <v>0.12371970195586002</v>
      </c>
      <c r="D469" s="52">
        <v>4.35013015991077</v>
      </c>
      <c r="E469" s="51">
        <v>0.70789199016192406</v>
      </c>
      <c r="F469" s="54">
        <v>0.82420000000000004</v>
      </c>
      <c r="G469" s="52">
        <v>-0.87349351873846626</v>
      </c>
      <c r="H469" s="15">
        <v>0.71227271196945474</v>
      </c>
      <c r="K469" s="44"/>
    </row>
    <row r="470" spans="1:11">
      <c r="A470" s="3">
        <f t="shared" si="3"/>
        <v>200203</v>
      </c>
      <c r="B470" s="50">
        <v>1.7083333333333336E-4</v>
      </c>
      <c r="C470" s="51">
        <v>0.75918447583178672</v>
      </c>
      <c r="D470" s="52">
        <v>5.0802305793886227</v>
      </c>
      <c r="E470" s="51">
        <v>1.9390100465082716</v>
      </c>
      <c r="F470" s="54">
        <v>-2.0310000000000001</v>
      </c>
      <c r="G470" s="52">
        <v>2.8755585901361957</v>
      </c>
      <c r="H470" s="15">
        <v>1.3584610670495356</v>
      </c>
      <c r="K470" s="44"/>
    </row>
    <row r="471" spans="1:11">
      <c r="A471" s="3">
        <f t="shared" si="3"/>
        <v>200204</v>
      </c>
      <c r="B471" s="50">
        <v>1.2300000000000001E-4</v>
      </c>
      <c r="C471" s="51">
        <v>0.37628715580451111</v>
      </c>
      <c r="D471" s="52">
        <v>2.0628958547070031</v>
      </c>
      <c r="E471" s="51">
        <v>1.0227608863013549</v>
      </c>
      <c r="F471" s="54">
        <v>-0.39100000000000001</v>
      </c>
      <c r="G471" s="52">
        <v>-8.7586456587061541</v>
      </c>
      <c r="H471" s="15">
        <v>-1.1660162031489933</v>
      </c>
      <c r="K471" s="44"/>
    </row>
    <row r="472" spans="1:11">
      <c r="A472" s="3">
        <f t="shared" si="3"/>
        <v>200205</v>
      </c>
      <c r="B472" s="50">
        <v>1.1508333333333334E-4</v>
      </c>
      <c r="C472" s="51">
        <v>0.17169251813315967</v>
      </c>
      <c r="D472" s="52">
        <v>3.5206938375396568</v>
      </c>
      <c r="E472" s="51">
        <v>0.4114779465660412</v>
      </c>
      <c r="F472" s="54">
        <v>-1.5168999999999999</v>
      </c>
      <c r="G472" s="52">
        <v>-4.7848276599417705</v>
      </c>
      <c r="H472" s="15">
        <v>-0.43036349739023805</v>
      </c>
      <c r="K472" s="44"/>
    </row>
    <row r="473" spans="1:11">
      <c r="A473" s="3">
        <f t="shared" si="3"/>
        <v>200206</v>
      </c>
      <c r="B473" s="50">
        <v>1.1666666666666667E-4</v>
      </c>
      <c r="C473" s="51">
        <v>0.53034563512595057</v>
      </c>
      <c r="D473" s="52">
        <v>-8.4991814592494936</v>
      </c>
      <c r="E473" s="51">
        <v>-1.8174128661475608</v>
      </c>
      <c r="F473" s="54">
        <v>-0.2432</v>
      </c>
      <c r="G473" s="52">
        <v>-11.326277559193866</v>
      </c>
      <c r="H473" s="15">
        <v>-0.84130869688537124</v>
      </c>
      <c r="K473" s="44"/>
    </row>
    <row r="474" spans="1:11">
      <c r="A474" s="3">
        <f t="shared" si="3"/>
        <v>200207</v>
      </c>
      <c r="B474" s="50">
        <v>1.4858333333333333E-4</v>
      </c>
      <c r="C474" s="51">
        <v>8.51348014301756E-2</v>
      </c>
      <c r="D474" s="52">
        <v>-5.8112102156620216</v>
      </c>
      <c r="E474" s="51">
        <v>-1.5953565310092399</v>
      </c>
      <c r="F474" s="54">
        <v>1.0419</v>
      </c>
      <c r="G474" s="52">
        <v>-8.2030881454333571</v>
      </c>
      <c r="H474" s="15">
        <v>-2.0494611658271151</v>
      </c>
      <c r="K474" s="44"/>
    </row>
    <row r="475" spans="1:11">
      <c r="A475" s="3">
        <f t="shared" si="3"/>
        <v>200208</v>
      </c>
      <c r="B475" s="50">
        <v>1.5533333333333333E-4</v>
      </c>
      <c r="C475" s="51">
        <v>0.85997286849075483</v>
      </c>
      <c r="D475" s="52">
        <v>-2.4051399040923793</v>
      </c>
      <c r="E475" s="51">
        <v>-0.13351935430999662</v>
      </c>
      <c r="F475" s="54">
        <v>0.58109999999999995</v>
      </c>
      <c r="G475" s="52">
        <v>-1.326224705107526</v>
      </c>
      <c r="H475" s="15">
        <v>1.9518826025773193</v>
      </c>
      <c r="K475" s="44"/>
    </row>
    <row r="476" spans="1:11">
      <c r="A476" s="3">
        <f t="shared" si="3"/>
        <v>200209</v>
      </c>
      <c r="B476" s="50">
        <v>4.3858333333333336E-4</v>
      </c>
      <c r="C476" s="51">
        <v>-3.8548047267783492E-2</v>
      </c>
      <c r="D476" s="52">
        <v>-1.8308972255085099</v>
      </c>
      <c r="E476" s="51">
        <v>-4.6634136187695407E-2</v>
      </c>
      <c r="F476" s="54">
        <v>4.7385000000000002</v>
      </c>
      <c r="G476" s="52">
        <v>-9.2095287404944983</v>
      </c>
      <c r="H476" s="15">
        <v>0.60688672732178461</v>
      </c>
      <c r="K476" s="44"/>
    </row>
    <row r="477" spans="1:11">
      <c r="A477" s="3">
        <f t="shared" si="3"/>
        <v>200210</v>
      </c>
      <c r="B477" s="50">
        <v>1.5908333333333334E-4</v>
      </c>
      <c r="C477" s="51">
        <v>0.76326166414331098</v>
      </c>
      <c r="D477" s="52">
        <v>-6.3843021391153947</v>
      </c>
      <c r="E477" s="51">
        <v>-0.27653128447880926</v>
      </c>
      <c r="F477" s="54">
        <v>0.2727</v>
      </c>
      <c r="G477" s="52">
        <v>9.4329643435369981</v>
      </c>
      <c r="H477" s="15">
        <v>-1.2439409633088365</v>
      </c>
      <c r="K477" s="44"/>
    </row>
    <row r="478" spans="1:11">
      <c r="A478" s="3">
        <f t="shared" si="3"/>
        <v>200211</v>
      </c>
      <c r="B478" s="50">
        <v>1.6249999999999999E-4</v>
      </c>
      <c r="C478" s="51">
        <v>2.4796222389578126E-2</v>
      </c>
      <c r="D478" s="52">
        <v>3.5411735393048538</v>
      </c>
      <c r="E478" s="51">
        <v>0.34115095779285731</v>
      </c>
      <c r="F478" s="54">
        <v>0.30349999999999999</v>
      </c>
      <c r="G478" s="52">
        <v>5.3107007844250598</v>
      </c>
      <c r="H478" s="15">
        <v>-0.62182919242610257</v>
      </c>
      <c r="K478" s="44"/>
    </row>
    <row r="479" spans="1:11">
      <c r="A479" s="3">
        <f t="shared" si="3"/>
        <v>200212</v>
      </c>
      <c r="B479" s="50">
        <v>1.6249999999999999E-4</v>
      </c>
      <c r="C479" s="51">
        <v>0.30829388603816898</v>
      </c>
      <c r="D479" s="52">
        <v>-5.5045871559633035</v>
      </c>
      <c r="E479" s="51">
        <v>-0.55791354741364652</v>
      </c>
      <c r="F479" s="54">
        <v>0.92269999999999996</v>
      </c>
      <c r="G479" s="52">
        <v>-8.9415783416431296</v>
      </c>
      <c r="H479" s="15">
        <v>-2.2711080655503748</v>
      </c>
      <c r="K479" s="44"/>
    </row>
    <row r="480" spans="1:11">
      <c r="A480" s="3">
        <f t="shared" si="3"/>
        <v>200301</v>
      </c>
      <c r="B480" s="50">
        <v>1.4033333333333332E-4</v>
      </c>
      <c r="C480" s="51">
        <v>0.51891371953938226</v>
      </c>
      <c r="D480" s="52">
        <v>-2.6144623056926219</v>
      </c>
      <c r="E480" s="51">
        <v>-1.8916107065169996E-2</v>
      </c>
      <c r="F480" s="54">
        <v>2.5489000000000002</v>
      </c>
      <c r="G480" s="52">
        <v>-3.92974956056239</v>
      </c>
      <c r="H480" s="15">
        <v>0.12337725484221884</v>
      </c>
      <c r="K480" s="44"/>
    </row>
    <row r="481" spans="1:11">
      <c r="A481" s="3">
        <f t="shared" si="3"/>
        <v>200302</v>
      </c>
      <c r="B481" s="50">
        <v>9.208333333333334E-5</v>
      </c>
      <c r="C481" s="51">
        <v>0.16134297911907236</v>
      </c>
      <c r="D481" s="52">
        <v>-0.26802933068934554</v>
      </c>
      <c r="E481" s="51">
        <v>-4.8909400869900921E-2</v>
      </c>
      <c r="F481" s="54">
        <v>-0.20119999999999999</v>
      </c>
      <c r="G481" s="52">
        <v>-3.0695292214750536</v>
      </c>
      <c r="H481" s="15">
        <v>-1.4370134219262052</v>
      </c>
      <c r="K481" s="44"/>
    </row>
    <row r="482" spans="1:11">
      <c r="A482" s="3">
        <f t="shared" si="3"/>
        <v>200303</v>
      </c>
      <c r="B482" s="50">
        <v>1.7916666666666667E-4</v>
      </c>
      <c r="C482" s="51">
        <v>0.42605766114141019</v>
      </c>
      <c r="D482" s="52">
        <v>-3.1223029442289829</v>
      </c>
      <c r="E482" s="51">
        <v>-0.24305569539704308</v>
      </c>
      <c r="F482" s="54">
        <v>0.61150000000000004</v>
      </c>
      <c r="G482" s="52">
        <v>0.69142851554104823</v>
      </c>
      <c r="H482" s="15">
        <v>-0.23434812397918015</v>
      </c>
      <c r="K482" s="44"/>
    </row>
    <row r="483" spans="1:11">
      <c r="A483" s="3">
        <f t="shared" si="3"/>
        <v>200304</v>
      </c>
      <c r="B483" s="50">
        <v>1.0316666666666666E-4</v>
      </c>
      <c r="C483" s="51">
        <v>0.50881158921385339</v>
      </c>
      <c r="D483" s="52">
        <v>1.0870913540151239</v>
      </c>
      <c r="E483" s="51">
        <v>-0.2327473268374014</v>
      </c>
      <c r="F483" s="54">
        <v>2.1017000000000001</v>
      </c>
      <c r="G483" s="52">
        <v>9.2197075897474168</v>
      </c>
      <c r="H483" s="15">
        <v>0.59973539093762307</v>
      </c>
      <c r="K483" s="44"/>
    </row>
    <row r="484" spans="1:11">
      <c r="A484" s="3">
        <f t="shared" si="3"/>
        <v>200305</v>
      </c>
      <c r="B484" s="50">
        <v>1.2300000000000001E-4</v>
      </c>
      <c r="C484" s="51">
        <v>0.35281940800488965</v>
      </c>
      <c r="D484" s="52">
        <v>5.1750872926451086</v>
      </c>
      <c r="E484" s="51">
        <v>0.69339624550315282</v>
      </c>
      <c r="F484" s="54">
        <v>4.5675999999999997</v>
      </c>
      <c r="G484" s="52">
        <v>3.182002422221375</v>
      </c>
      <c r="H484" s="15">
        <v>-0.1832412200882696</v>
      </c>
      <c r="K484" s="44"/>
    </row>
    <row r="485" spans="1:11">
      <c r="A485" s="3">
        <f t="shared" si="3"/>
        <v>200306</v>
      </c>
      <c r="B485" s="50">
        <v>6.7500000000000001E-5</v>
      </c>
      <c r="C485" s="51">
        <v>-1.242540172488682</v>
      </c>
      <c r="D485" s="52">
        <v>7.8775986423419653</v>
      </c>
      <c r="E485" s="51">
        <v>0.82244740897920998</v>
      </c>
      <c r="F485" s="54">
        <v>-0.62829999999999997</v>
      </c>
      <c r="G485" s="52">
        <v>2.4711059261959267</v>
      </c>
      <c r="H485" s="15">
        <v>-3.1879405456560006</v>
      </c>
      <c r="K485" s="44"/>
    </row>
    <row r="486" spans="1:11">
      <c r="A486" s="3">
        <f t="shared" si="3"/>
        <v>200307</v>
      </c>
      <c r="B486" s="50">
        <v>1.4391666666666668E-4</v>
      </c>
      <c r="C486" s="51">
        <v>-0.22778672019955204</v>
      </c>
      <c r="D486" s="52">
        <v>3.9839932354704954</v>
      </c>
      <c r="E486" s="51">
        <v>0.91837832882248893</v>
      </c>
      <c r="F486" s="54">
        <v>-2.9950999999999999</v>
      </c>
      <c r="G486" s="52">
        <v>2.848113771102434</v>
      </c>
      <c r="H486" s="15">
        <v>-0.48428836880399595</v>
      </c>
      <c r="K486" s="44"/>
    </row>
    <row r="487" spans="1:11">
      <c r="A487" s="3">
        <f t="shared" si="3"/>
        <v>200308</v>
      </c>
      <c r="B487" s="50">
        <v>9.5249999999999998E-5</v>
      </c>
      <c r="C487" s="51">
        <v>-2.1169403968901546</v>
      </c>
      <c r="D487" s="52">
        <v>6.6869013511852371</v>
      </c>
      <c r="E487" s="51">
        <v>0.31854681038465671</v>
      </c>
      <c r="F487" s="54">
        <v>-3.794</v>
      </c>
      <c r="G487" s="52">
        <v>-0.69927653669357159</v>
      </c>
      <c r="H487" s="15">
        <v>-3.4018978264097575</v>
      </c>
      <c r="K487" s="44"/>
    </row>
    <row r="488" spans="1:11">
      <c r="A488" s="3">
        <f t="shared" ref="A488:A551" si="4">+A476+100</f>
        <v>200309</v>
      </c>
      <c r="B488" s="50">
        <v>1.5833333333333332E-4</v>
      </c>
      <c r="C488" s="51">
        <v>0.2820618167904021</v>
      </c>
      <c r="D488" s="52">
        <v>2.0242663806932626</v>
      </c>
      <c r="E488" s="51">
        <v>0.40553176829567494</v>
      </c>
      <c r="F488" s="54">
        <v>0.31990000000000002</v>
      </c>
      <c r="G488" s="52">
        <v>-7.5151363033814427</v>
      </c>
      <c r="H488" s="15">
        <v>-0.19981711237958877</v>
      </c>
      <c r="K488" s="44"/>
    </row>
    <row r="489" spans="1:11">
      <c r="A489" s="3">
        <f t="shared" si="4"/>
        <v>200310</v>
      </c>
      <c r="B489" s="50">
        <v>9.4666666666666673E-5</v>
      </c>
      <c r="C489" s="51">
        <v>-2.6012812330888924E-2</v>
      </c>
      <c r="D489" s="52">
        <v>2.4132389349780681</v>
      </c>
      <c r="E489" s="51">
        <v>0.86484260884056585</v>
      </c>
      <c r="F489" s="54">
        <v>-2.6408</v>
      </c>
      <c r="G489" s="52">
        <v>4.1768814673426302</v>
      </c>
      <c r="H489" s="15">
        <v>-1.0019648568373294</v>
      </c>
      <c r="K489" s="44"/>
    </row>
    <row r="490" spans="1:11">
      <c r="A490" s="3">
        <f t="shared" si="4"/>
        <v>200311</v>
      </c>
      <c r="B490" s="50">
        <v>7.4083333333333336E-5</v>
      </c>
      <c r="C490" s="51">
        <v>0.7418789631294942</v>
      </c>
      <c r="D490" s="52">
        <v>-4.1741239937909791</v>
      </c>
      <c r="E490" s="51">
        <v>-0.98027781341482045</v>
      </c>
      <c r="F490" s="54">
        <v>1.0375000000000001</v>
      </c>
      <c r="G490" s="52">
        <v>1.274894052790243</v>
      </c>
      <c r="H490" s="15">
        <v>0.79961337608926852</v>
      </c>
      <c r="K490" s="44"/>
    </row>
    <row r="491" spans="1:11">
      <c r="A491" s="3">
        <f t="shared" si="4"/>
        <v>200312</v>
      </c>
      <c r="B491" s="50">
        <v>9.1250000000000009E-5</v>
      </c>
      <c r="C491" s="51">
        <v>-5.4664259917469593E-2</v>
      </c>
      <c r="D491" s="52">
        <v>4.4418085897390602</v>
      </c>
      <c r="E491" s="51">
        <v>0.62563432096003346</v>
      </c>
      <c r="F491" s="54">
        <v>1.3113999999999999</v>
      </c>
      <c r="G491" s="52">
        <v>1.9235368744731307</v>
      </c>
      <c r="H491" s="15">
        <v>-1.3146531325407955</v>
      </c>
      <c r="K491" s="44"/>
    </row>
    <row r="492" spans="1:11">
      <c r="A492" s="3">
        <f t="shared" si="4"/>
        <v>200401</v>
      </c>
      <c r="B492" s="50">
        <v>0</v>
      </c>
      <c r="C492" s="51">
        <v>0.39929973751917647</v>
      </c>
      <c r="D492" s="52">
        <v>0.36952284091871235</v>
      </c>
      <c r="E492" s="51">
        <v>0.65042236485299831</v>
      </c>
      <c r="F492" s="54">
        <v>-1.1874</v>
      </c>
      <c r="G492" s="52">
        <v>0.90119887085240435</v>
      </c>
      <c r="H492" s="15">
        <v>-0.16719940378603171</v>
      </c>
      <c r="K492" s="44"/>
    </row>
    <row r="493" spans="1:11">
      <c r="A493" s="3">
        <f t="shared" si="4"/>
        <v>200402</v>
      </c>
      <c r="B493" s="50">
        <v>6.5749999999999999E-5</v>
      </c>
      <c r="C493" s="51">
        <v>0.38431405702545884</v>
      </c>
      <c r="D493" s="52">
        <v>3.363281711786259</v>
      </c>
      <c r="E493" s="51">
        <v>0.50608229119017967</v>
      </c>
      <c r="F493" s="54">
        <v>4.5259999999999998</v>
      </c>
      <c r="G493" s="52">
        <v>4.6141483649496218</v>
      </c>
      <c r="H493" s="15">
        <v>1.8791447591740524</v>
      </c>
      <c r="K493" s="44"/>
    </row>
    <row r="494" spans="1:11">
      <c r="A494" s="3">
        <f t="shared" si="4"/>
        <v>200403</v>
      </c>
      <c r="B494" s="50">
        <v>8.3333333333333331E-5</v>
      </c>
      <c r="C494" s="51">
        <v>-0.72155736551352545</v>
      </c>
      <c r="D494" s="52">
        <v>9.4813289872476947</v>
      </c>
      <c r="E494" s="51">
        <v>1.5605503967909495</v>
      </c>
      <c r="F494" s="54">
        <v>-4.4372999999999996</v>
      </c>
      <c r="G494" s="52">
        <v>-6.5842970861692436</v>
      </c>
      <c r="H494" s="15">
        <v>0.50687884366929681</v>
      </c>
      <c r="K494" s="44"/>
    </row>
    <row r="495" spans="1:11">
      <c r="A495" s="3">
        <f t="shared" si="4"/>
        <v>200404</v>
      </c>
      <c r="B495" s="50">
        <v>1.9833333333333335E-5</v>
      </c>
      <c r="C495" s="51">
        <v>-0.31617372759374929</v>
      </c>
      <c r="D495" s="52">
        <v>0.60142521359549672</v>
      </c>
      <c r="E495" s="51">
        <v>1.0802712356184019</v>
      </c>
      <c r="F495" s="54">
        <v>2.8330000000000002</v>
      </c>
      <c r="G495" s="52">
        <v>5.54510389437608</v>
      </c>
      <c r="H495" s="15">
        <v>-2.4919769515357277</v>
      </c>
      <c r="K495" s="44"/>
    </row>
    <row r="496" spans="1:11">
      <c r="A496" s="3">
        <f t="shared" si="4"/>
        <v>200405</v>
      </c>
      <c r="B496" s="50">
        <v>6.9416666666666669E-5</v>
      </c>
      <c r="C496" s="51">
        <v>0.19297646989184791</v>
      </c>
      <c r="D496" s="52">
        <v>-3.9007276314520833</v>
      </c>
      <c r="E496" s="51">
        <v>-1.1480023144147422</v>
      </c>
      <c r="F496" s="54">
        <v>0.74029999999999996</v>
      </c>
      <c r="G496" s="52">
        <v>-0.50569517209247961</v>
      </c>
      <c r="H496" s="15">
        <v>-0.46222577893961775</v>
      </c>
      <c r="K496" s="44"/>
    </row>
    <row r="497" spans="1:11">
      <c r="A497" s="3">
        <f t="shared" si="4"/>
        <v>200406</v>
      </c>
      <c r="B497" s="50">
        <v>8.3333333333333331E-5</v>
      </c>
      <c r="C497" s="51">
        <v>-0.85550090565013059</v>
      </c>
      <c r="D497" s="52">
        <v>4.4310831879717849</v>
      </c>
      <c r="E497" s="51">
        <v>0.44127288794291175</v>
      </c>
      <c r="F497" s="54">
        <v>-0.99370000000000003</v>
      </c>
      <c r="G497" s="52">
        <v>0.94055625449487312</v>
      </c>
      <c r="H497" s="15">
        <v>-3.1964269208954414</v>
      </c>
      <c r="K497" s="44"/>
    </row>
    <row r="498" spans="1:11">
      <c r="A498" s="3">
        <f t="shared" si="4"/>
        <v>200407</v>
      </c>
      <c r="B498" s="50">
        <v>2.775E-5</v>
      </c>
      <c r="C498" s="51">
        <v>-0.2679171116641843</v>
      </c>
      <c r="D498" s="52">
        <v>-4.22533129346726</v>
      </c>
      <c r="E498" s="51">
        <v>-1.1974790313456163</v>
      </c>
      <c r="F498" s="54">
        <v>2.6244999999999998</v>
      </c>
      <c r="G498" s="52">
        <v>-0.19875269256406369</v>
      </c>
      <c r="H498" s="15">
        <v>-0.63424890632650799</v>
      </c>
      <c r="K498" s="44"/>
    </row>
    <row r="499" spans="1:11">
      <c r="A499" s="3">
        <f t="shared" si="4"/>
        <v>200408</v>
      </c>
      <c r="B499" s="50">
        <v>9.8500000000000009E-5</v>
      </c>
      <c r="C499" s="51">
        <v>1.3734830963914257</v>
      </c>
      <c r="D499" s="52">
        <v>-0.83728180513326089</v>
      </c>
      <c r="E499" s="51">
        <v>-0.2085415876736274</v>
      </c>
      <c r="F499" s="54">
        <v>0.4768</v>
      </c>
      <c r="G499" s="52">
        <v>-1.5476693478906567</v>
      </c>
      <c r="H499" s="15">
        <v>1.6155012425428115</v>
      </c>
      <c r="K499" s="44"/>
    </row>
    <row r="500" spans="1:11">
      <c r="A500" s="3">
        <f t="shared" si="4"/>
        <v>200409</v>
      </c>
      <c r="B500" s="50">
        <v>1.1666666666666667E-4</v>
      </c>
      <c r="C500" s="51">
        <v>0.60963431639518006</v>
      </c>
      <c r="D500" s="52">
        <v>-2.0622407607722937</v>
      </c>
      <c r="E500" s="51">
        <v>-0.82727414034300395</v>
      </c>
      <c r="F500" s="54">
        <v>1.8208</v>
      </c>
      <c r="G500" s="52">
        <v>2.513078976673655</v>
      </c>
      <c r="H500" s="15">
        <v>0.60254053332765589</v>
      </c>
      <c r="K500" s="44"/>
    </row>
    <row r="501" spans="1:11">
      <c r="A501" s="3">
        <f t="shared" si="4"/>
        <v>200410</v>
      </c>
      <c r="B501" s="50">
        <v>1.0416666666666667E-4</v>
      </c>
      <c r="C501" s="51">
        <v>6.3250199797693085E-4</v>
      </c>
      <c r="D501" s="52">
        <v>-1.5121055851761156</v>
      </c>
      <c r="E501" s="51">
        <v>-0.5588256920499024</v>
      </c>
      <c r="F501" s="54">
        <v>-1.655</v>
      </c>
      <c r="G501" s="52">
        <v>-3.201794537411895</v>
      </c>
      <c r="H501" s="15">
        <v>-1.3004204266124169</v>
      </c>
      <c r="K501" s="44"/>
    </row>
    <row r="502" spans="1:11">
      <c r="A502" s="3">
        <f t="shared" si="4"/>
        <v>200411</v>
      </c>
      <c r="B502" s="50">
        <v>8.3333333333333331E-5</v>
      </c>
      <c r="C502" s="51">
        <v>0.28169837279909959</v>
      </c>
      <c r="D502" s="52">
        <v>1.2392293542453192</v>
      </c>
      <c r="E502" s="51">
        <v>0.54367496254208447</v>
      </c>
      <c r="F502" s="54">
        <v>-0.89290000000000003</v>
      </c>
      <c r="G502" s="52">
        <v>0.725106759184313</v>
      </c>
      <c r="H502" s="15">
        <v>-1.4306319573752042</v>
      </c>
      <c r="K502" s="44"/>
    </row>
    <row r="503" spans="1:11">
      <c r="A503" s="3">
        <f t="shared" si="4"/>
        <v>200412</v>
      </c>
      <c r="B503" s="50">
        <v>9.9166666666666674E-5</v>
      </c>
      <c r="C503" s="51">
        <v>0.23721190710008777</v>
      </c>
      <c r="D503" s="52">
        <v>4.6874501928532819</v>
      </c>
      <c r="E503" s="51">
        <v>0.83684275716853218</v>
      </c>
      <c r="F503" s="54">
        <v>1.4870000000000001</v>
      </c>
      <c r="G503" s="52">
        <v>3.7178054428759211</v>
      </c>
      <c r="H503" s="15">
        <v>-7.7949255489574432E-2</v>
      </c>
      <c r="K503" s="44"/>
    </row>
    <row r="504" spans="1:11">
      <c r="A504" s="3">
        <f t="shared" si="4"/>
        <v>200501</v>
      </c>
      <c r="B504" s="50">
        <v>9.6500000000000001E-5</v>
      </c>
      <c r="C504" s="51">
        <v>0.4540810122142469</v>
      </c>
      <c r="D504" s="52">
        <v>-0.30068663124400707</v>
      </c>
      <c r="E504" s="51">
        <v>-0.16026010118458389</v>
      </c>
      <c r="F504" s="54">
        <v>-0.24529999999999999</v>
      </c>
      <c r="G504" s="52">
        <v>-1.2061701463787045</v>
      </c>
      <c r="H504" s="15">
        <v>1.560593897925324</v>
      </c>
      <c r="K504" s="44"/>
    </row>
    <row r="505" spans="1:11">
      <c r="A505" s="3">
        <f t="shared" si="4"/>
        <v>200502</v>
      </c>
      <c r="B505" s="50">
        <v>9.6500000000000001E-5</v>
      </c>
      <c r="C505" s="55">
        <v>-0.53500000000000003</v>
      </c>
      <c r="D505" s="52">
        <v>2.7548083163448256</v>
      </c>
      <c r="E505" s="51">
        <v>0.68782163543146257</v>
      </c>
      <c r="F505" s="54">
        <v>1.2737000000000001</v>
      </c>
      <c r="G505" s="52">
        <v>3.277096775445365</v>
      </c>
      <c r="H505" s="15">
        <v>-0.78400128817526249</v>
      </c>
      <c r="K505" s="44"/>
    </row>
    <row r="506" spans="1:11">
      <c r="A506" s="3">
        <f t="shared" si="4"/>
        <v>200503</v>
      </c>
      <c r="B506" s="50">
        <v>1.7041666666666667E-4</v>
      </c>
      <c r="C506" s="55">
        <v>0.78810000000000002</v>
      </c>
      <c r="D506" s="52">
        <v>0.99792686823352295</v>
      </c>
      <c r="E506" s="51">
        <v>0.88626518077556948</v>
      </c>
      <c r="F506" s="54">
        <v>1.4609000000000001</v>
      </c>
      <c r="G506" s="52">
        <v>0.90195371454011575</v>
      </c>
      <c r="H506" s="15">
        <v>0.87225668489106045</v>
      </c>
      <c r="K506" s="44"/>
    </row>
    <row r="507" spans="1:11">
      <c r="A507" s="3">
        <f t="shared" si="4"/>
        <v>200504</v>
      </c>
      <c r="B507" s="50">
        <v>1.1666666666666667E-4</v>
      </c>
      <c r="C507" s="55">
        <v>0.49299999999999999</v>
      </c>
      <c r="D507" s="52">
        <v>-4.4194464472270827</v>
      </c>
      <c r="E507" s="51">
        <v>-0.63321682093362419</v>
      </c>
      <c r="F507" s="54">
        <v>-0.85029999999999994</v>
      </c>
      <c r="G507" s="52">
        <v>-3.3064534882986552</v>
      </c>
      <c r="H507" s="15">
        <v>-1.9026898537832204</v>
      </c>
      <c r="K507" s="44"/>
    </row>
    <row r="508" spans="1:11">
      <c r="A508" s="3">
        <f t="shared" si="4"/>
        <v>200505</v>
      </c>
      <c r="B508" s="50">
        <v>9.6500000000000001E-5</v>
      </c>
      <c r="C508" s="55">
        <v>4.0099999999999997E-2</v>
      </c>
      <c r="D508" s="52">
        <v>1.2823769387676487</v>
      </c>
      <c r="E508" s="51">
        <v>0.8680796926868295</v>
      </c>
      <c r="F508" s="54">
        <v>1.6341000000000001</v>
      </c>
      <c r="G508" s="52">
        <v>5.6893740396855907</v>
      </c>
      <c r="H508" s="15">
        <v>5.7994113147399107E-2</v>
      </c>
      <c r="K508" s="44"/>
    </row>
    <row r="509" spans="1:11">
      <c r="A509" s="3">
        <f t="shared" si="4"/>
        <v>200506</v>
      </c>
      <c r="B509" s="50">
        <v>8.7083333333333327E-5</v>
      </c>
      <c r="C509" s="55">
        <v>0.49109999999999998</v>
      </c>
      <c r="D509" s="52">
        <v>2.9799135133491861</v>
      </c>
      <c r="E509" s="51">
        <v>0.92839273070568495</v>
      </c>
      <c r="F509" s="54">
        <v>2.7343000000000002</v>
      </c>
      <c r="G509" s="52">
        <v>3.4769914257218204</v>
      </c>
      <c r="H509" s="15">
        <v>1.23485268105248</v>
      </c>
      <c r="K509" s="44"/>
    </row>
    <row r="510" spans="1:11">
      <c r="A510" s="3">
        <f t="shared" si="4"/>
        <v>200507</v>
      </c>
      <c r="B510" s="50">
        <v>9.5833333333333336E-5</v>
      </c>
      <c r="C510" s="55">
        <v>-0.61739999999999995</v>
      </c>
      <c r="D510" s="52">
        <v>2.3630647518117831</v>
      </c>
      <c r="E510" s="51">
        <v>0.49537735107811898</v>
      </c>
      <c r="F510" s="54">
        <v>0.57069999999999999</v>
      </c>
      <c r="G510" s="52">
        <v>5.55492526664918</v>
      </c>
      <c r="H510" s="15">
        <v>-0.60859329762802195</v>
      </c>
      <c r="K510" s="44"/>
    </row>
    <row r="511" spans="1:11">
      <c r="A511" s="3">
        <f t="shared" si="4"/>
        <v>200508</v>
      </c>
      <c r="B511" s="50">
        <v>8.3333333333333331E-5</v>
      </c>
      <c r="C511" s="55">
        <v>-0.1215</v>
      </c>
      <c r="D511" s="52">
        <v>5.516783942784631</v>
      </c>
      <c r="E511" s="51">
        <v>1.983283382043588</v>
      </c>
      <c r="F511" s="54">
        <v>0.95520000000000005</v>
      </c>
      <c r="G511" s="52">
        <v>-1.417403450971999</v>
      </c>
      <c r="H511" s="15">
        <v>0.74173025616832811</v>
      </c>
      <c r="K511" s="44"/>
    </row>
    <row r="512" spans="1:11">
      <c r="A512" s="3">
        <f t="shared" si="4"/>
        <v>200509</v>
      </c>
      <c r="B512" s="50">
        <v>9.1666666666666668E-5</v>
      </c>
      <c r="C512" s="55">
        <v>-0.57999999999999996</v>
      </c>
      <c r="D512" s="52">
        <v>11.519172428872082</v>
      </c>
      <c r="E512" s="51">
        <v>6.3881323880520702</v>
      </c>
      <c r="F512" s="54">
        <v>0.51239999999999997</v>
      </c>
      <c r="G512" s="52">
        <v>3.8924637167107257</v>
      </c>
      <c r="H512" s="15">
        <v>-0.3273404402847242</v>
      </c>
      <c r="K512" s="44"/>
    </row>
    <row r="513" spans="1:11">
      <c r="A513" s="3">
        <f t="shared" si="4"/>
        <v>200510</v>
      </c>
      <c r="B513" s="50">
        <v>1.0833333333333333E-4</v>
      </c>
      <c r="C513" s="55">
        <v>-0.28299999999999997</v>
      </c>
      <c r="D513" s="52">
        <v>2.2981956315289542</v>
      </c>
      <c r="E513" s="51">
        <v>2.0868470131648165</v>
      </c>
      <c r="F513" s="54">
        <v>1.5142</v>
      </c>
      <c r="G513" s="52">
        <v>-0.3187541065015953</v>
      </c>
      <c r="H513" s="15">
        <v>-2.2707714827641841</v>
      </c>
      <c r="K513" s="44"/>
    </row>
    <row r="514" spans="1:11">
      <c r="A514" s="3">
        <f t="shared" si="4"/>
        <v>200511</v>
      </c>
      <c r="B514" s="50">
        <v>8.3333333333333331E-5</v>
      </c>
      <c r="C514" s="55">
        <v>0.60929999999999995</v>
      </c>
      <c r="D514" s="52">
        <v>6.3360205071691267</v>
      </c>
      <c r="E514" s="51">
        <v>4.2739208475909285</v>
      </c>
      <c r="F514" s="54">
        <v>2.2469000000000001</v>
      </c>
      <c r="G514" s="52">
        <v>7.0588663284535391</v>
      </c>
      <c r="H514" s="15">
        <v>1.5462430067182049</v>
      </c>
      <c r="K514" s="44"/>
    </row>
    <row r="515" spans="1:11">
      <c r="A515" s="3">
        <f t="shared" si="4"/>
        <v>200512</v>
      </c>
      <c r="B515" s="50">
        <v>1.1108333333333333E-4</v>
      </c>
      <c r="C515" s="55">
        <v>-0.10489999999999999</v>
      </c>
      <c r="D515" s="52">
        <v>7.4527584556028037</v>
      </c>
      <c r="E515" s="51">
        <v>5.6607149189116024</v>
      </c>
      <c r="F515" s="54">
        <v>-0.41139999999999999</v>
      </c>
      <c r="G515" s="52">
        <v>-0.21927762548609175</v>
      </c>
      <c r="H515" s="15">
        <v>-1.1731885922390319</v>
      </c>
      <c r="K515" s="44"/>
    </row>
    <row r="516" spans="1:11">
      <c r="A516" s="3">
        <f t="shared" si="4"/>
        <v>200601</v>
      </c>
      <c r="B516" s="50">
        <v>1.0525E-4</v>
      </c>
      <c r="C516" s="55">
        <v>-0.27779999999999999</v>
      </c>
      <c r="D516" s="52">
        <v>3.7011799116245747</v>
      </c>
      <c r="E516" s="51">
        <v>2.6525615699674265</v>
      </c>
      <c r="F516" s="54">
        <v>0.40539999999999998</v>
      </c>
      <c r="G516" s="52">
        <v>2.7584223664342433</v>
      </c>
      <c r="H516" s="15">
        <v>-1.5746178620399665</v>
      </c>
      <c r="K516" s="44"/>
    </row>
    <row r="517" spans="1:11">
      <c r="A517" s="3">
        <f t="shared" si="4"/>
        <v>200602</v>
      </c>
      <c r="B517" s="50">
        <v>1.1250000000000001E-4</v>
      </c>
      <c r="C517" s="55">
        <v>-0.33079999999999998</v>
      </c>
      <c r="D517" s="52">
        <v>-2.9210768406474075</v>
      </c>
      <c r="E517" s="51">
        <v>-2.2518961458902975</v>
      </c>
      <c r="F517" s="54">
        <v>-1.6734</v>
      </c>
      <c r="G517" s="52">
        <v>-0.24403502648240316</v>
      </c>
      <c r="H517" s="15">
        <v>-0.59739389570253199</v>
      </c>
      <c r="K517" s="44"/>
    </row>
    <row r="518" spans="1:11">
      <c r="A518" s="3">
        <f t="shared" si="4"/>
        <v>200603</v>
      </c>
      <c r="B518" s="50">
        <v>1.8558333333333331E-4</v>
      </c>
      <c r="C518" s="55">
        <v>-0.68910000000000005</v>
      </c>
      <c r="D518" s="52">
        <v>4.6329513326633931</v>
      </c>
      <c r="E518" s="51">
        <v>3.3948524605117214</v>
      </c>
      <c r="F518" s="54">
        <v>1.2408999999999999</v>
      </c>
      <c r="G518" s="52">
        <v>2.9563517020502639</v>
      </c>
      <c r="H518" s="15">
        <v>-2.5494941942599807</v>
      </c>
      <c r="K518" s="44"/>
    </row>
    <row r="519" spans="1:11">
      <c r="A519" s="3">
        <f t="shared" si="4"/>
        <v>200604</v>
      </c>
      <c r="B519" s="50">
        <v>1.6666666666666666E-4</v>
      </c>
      <c r="C519" s="55">
        <v>-0.54279999999999995</v>
      </c>
      <c r="D519" s="52">
        <v>-0.67775693307522422</v>
      </c>
      <c r="E519" s="51">
        <v>-0.64488524836021632</v>
      </c>
      <c r="F519" s="54">
        <v>-1.6281000000000001</v>
      </c>
      <c r="G519" s="52">
        <v>-1.8044709933643155</v>
      </c>
      <c r="H519" s="15">
        <v>-3.605810801917289</v>
      </c>
      <c r="K519" s="44"/>
    </row>
    <row r="520" spans="1:11">
      <c r="A520" s="3">
        <f t="shared" si="4"/>
        <v>200605</v>
      </c>
      <c r="B520" s="50">
        <v>1.6624999999999999E-3</v>
      </c>
      <c r="C520" s="55">
        <v>0.36770000000000003</v>
      </c>
      <c r="D520" s="52">
        <v>-7.9485959067110983</v>
      </c>
      <c r="E520" s="51">
        <v>-4.8974820010803111</v>
      </c>
      <c r="F520" s="54">
        <v>-0.7036</v>
      </c>
      <c r="G520" s="52">
        <v>-6.3218766656558678</v>
      </c>
      <c r="H520" s="15">
        <v>-1.0049235356520907</v>
      </c>
      <c r="K520" s="44"/>
    </row>
    <row r="521" spans="1:11">
      <c r="A521" s="3">
        <f t="shared" si="4"/>
        <v>200606</v>
      </c>
      <c r="B521" s="50">
        <v>3.0151666666666664E-3</v>
      </c>
      <c r="C521" s="55">
        <v>-0.2893</v>
      </c>
      <c r="D521" s="52">
        <v>0.47841941980080183</v>
      </c>
      <c r="E521" s="51">
        <v>-0.78395247113085542</v>
      </c>
      <c r="F521" s="54">
        <v>1.5934999999999999</v>
      </c>
      <c r="G521" s="52">
        <v>2.8197206928697316</v>
      </c>
      <c r="H521" s="15">
        <v>-1.1691560716513256</v>
      </c>
      <c r="K521" s="44"/>
    </row>
    <row r="522" spans="1:11">
      <c r="A522" s="3">
        <f t="shared" si="4"/>
        <v>200607</v>
      </c>
      <c r="B522" s="50">
        <v>1.2883333333333332E-2</v>
      </c>
      <c r="C522" s="55">
        <v>8.5099999999999995E-2</v>
      </c>
      <c r="D522" s="52">
        <v>-0.93982416891916776</v>
      </c>
      <c r="E522" s="51">
        <v>0.75046698337368767</v>
      </c>
      <c r="F522" s="54">
        <v>1.3190999999999999</v>
      </c>
      <c r="G522" s="52">
        <v>0.43386157006692905</v>
      </c>
      <c r="H522" s="15">
        <v>-0.76627301754873933</v>
      </c>
      <c r="K522" s="44"/>
    </row>
    <row r="523" spans="1:11">
      <c r="A523" s="3">
        <f t="shared" si="4"/>
        <v>200608</v>
      </c>
      <c r="B523" s="50">
        <v>2.0797083333333334E-2</v>
      </c>
      <c r="C523" s="55">
        <v>1.6807000000000001</v>
      </c>
      <c r="D523" s="52">
        <v>3.9858044336537723</v>
      </c>
      <c r="E523" s="51">
        <v>2.3504486385175216</v>
      </c>
      <c r="F523" s="54">
        <v>4.0972999999999997</v>
      </c>
      <c r="G523" s="52">
        <v>4.5949600713105054</v>
      </c>
      <c r="H523" s="15">
        <v>0.80039439810373803</v>
      </c>
      <c r="K523" s="44"/>
    </row>
    <row r="524" spans="1:11">
      <c r="A524" s="3">
        <f t="shared" si="4"/>
        <v>200609</v>
      </c>
      <c r="B524" s="50">
        <v>2.174166666666667E-2</v>
      </c>
      <c r="C524" s="55">
        <v>2.1499999999999998E-2</v>
      </c>
      <c r="D524" s="52">
        <v>-1.0228067499986837</v>
      </c>
      <c r="E524" s="51">
        <v>-1.8141803564176939</v>
      </c>
      <c r="F524" s="54">
        <v>0.74490000000000001</v>
      </c>
      <c r="G524" s="52">
        <v>2.7928754126277822</v>
      </c>
      <c r="H524" s="15">
        <v>0.2268431626888826</v>
      </c>
      <c r="K524" s="44"/>
    </row>
    <row r="525" spans="1:11">
      <c r="A525" s="3">
        <f t="shared" si="4"/>
        <v>200610</v>
      </c>
      <c r="B525" s="50">
        <v>2.1162666666666666E-2</v>
      </c>
      <c r="C525" s="55">
        <v>-0.1346</v>
      </c>
      <c r="D525" s="52">
        <v>0.41600697064041459</v>
      </c>
      <c r="E525" s="51">
        <v>0.92013278414522226</v>
      </c>
      <c r="F525" s="54">
        <v>0.21360000000000001</v>
      </c>
      <c r="G525" s="52">
        <v>3.01163539798881</v>
      </c>
      <c r="H525" s="15">
        <v>0.7667021905294773</v>
      </c>
      <c r="K525" s="44"/>
    </row>
    <row r="526" spans="1:11">
      <c r="A526" s="3">
        <f t="shared" si="4"/>
        <v>200611</v>
      </c>
      <c r="B526" s="50">
        <v>2.1416666666666667E-2</v>
      </c>
      <c r="C526" s="55">
        <v>0.3241</v>
      </c>
      <c r="D526" s="52">
        <v>-0.88623869714975489</v>
      </c>
      <c r="E526" s="51">
        <v>-1.5042233372576264</v>
      </c>
      <c r="F526" s="54">
        <v>1.3452999999999999</v>
      </c>
      <c r="G526" s="52">
        <v>-0.26448531021596722</v>
      </c>
      <c r="H526" s="15">
        <v>-0.58833454824513332</v>
      </c>
      <c r="K526" s="44"/>
    </row>
    <row r="527" spans="1:11">
      <c r="A527" s="3">
        <f t="shared" si="4"/>
        <v>200612</v>
      </c>
      <c r="B527" s="50">
        <v>2.1277749999999998E-2</v>
      </c>
      <c r="C527" s="55">
        <v>0.1056</v>
      </c>
      <c r="D527" s="52">
        <v>4.9213670286025524</v>
      </c>
      <c r="E527" s="51">
        <v>2.7494198993609276</v>
      </c>
      <c r="F527" s="54">
        <v>1.8875999999999999</v>
      </c>
      <c r="G527" s="52">
        <v>4.6780234277021382</v>
      </c>
      <c r="H527" s="15">
        <v>0.66126974340282496</v>
      </c>
      <c r="K527" s="44"/>
    </row>
    <row r="528" spans="1:11">
      <c r="A528" s="3">
        <f t="shared" si="4"/>
        <v>200701</v>
      </c>
      <c r="B528" s="50">
        <v>2.226758333333333E-2</v>
      </c>
      <c r="C528" s="55">
        <v>0.13339999999999999</v>
      </c>
      <c r="D528" s="52">
        <v>2.4350657610216375</v>
      </c>
      <c r="E528" s="51">
        <v>2.5492081499434383</v>
      </c>
      <c r="F528" s="54">
        <v>0.60509999999999997</v>
      </c>
      <c r="G528" s="52">
        <v>3.7282863541726607</v>
      </c>
      <c r="H528" s="15">
        <v>-1.0237726524204531</v>
      </c>
      <c r="K528" s="44"/>
    </row>
    <row r="529" spans="1:11">
      <c r="A529" s="3">
        <f t="shared" si="4"/>
        <v>200702</v>
      </c>
      <c r="B529" s="50">
        <v>2.9763166666666663E-2</v>
      </c>
      <c r="C529" s="55">
        <v>0.32540000000000002</v>
      </c>
      <c r="D529" s="52">
        <v>1.8054845006481912</v>
      </c>
      <c r="E529" s="51">
        <v>1.7374842860312212</v>
      </c>
      <c r="F529" s="54">
        <v>-7.0800000000000002E-2</v>
      </c>
      <c r="G529" s="52">
        <v>-3.9164054881083765</v>
      </c>
      <c r="H529" s="15">
        <v>0.63434347539656155</v>
      </c>
      <c r="K529" s="44"/>
    </row>
    <row r="530" spans="1:11">
      <c r="A530" s="3">
        <f t="shared" si="4"/>
        <v>200703</v>
      </c>
      <c r="B530" s="50">
        <v>4.2452416666666666E-2</v>
      </c>
      <c r="C530" s="55">
        <v>8.1799999999999998E-2</v>
      </c>
      <c r="D530" s="52">
        <v>-1.6705209644526264</v>
      </c>
      <c r="E530" s="51">
        <v>-0.23346484507877907</v>
      </c>
      <c r="F530" s="54">
        <v>-0.19750000000000001</v>
      </c>
      <c r="G530" s="52">
        <v>1.2493668016280379</v>
      </c>
      <c r="H530" s="15">
        <v>-3.4757755982275524</v>
      </c>
      <c r="K530" s="44"/>
    </row>
    <row r="531" spans="1:11">
      <c r="A531" s="3">
        <f t="shared" si="4"/>
        <v>200704</v>
      </c>
      <c r="B531" s="50">
        <v>4.2550000000000004E-2</v>
      </c>
      <c r="C531" s="55">
        <v>0.16089999999999999</v>
      </c>
      <c r="D531" s="52">
        <v>-0.73533060106578674</v>
      </c>
      <c r="E531" s="51">
        <v>7.868370897519128E-2</v>
      </c>
      <c r="F531" s="54">
        <v>2.7536</v>
      </c>
      <c r="G531" s="52">
        <v>4.9894922526483088</v>
      </c>
      <c r="H531" s="15">
        <v>-8.0904907419646177E-2</v>
      </c>
      <c r="K531" s="44"/>
    </row>
    <row r="532" spans="1:11">
      <c r="A532" s="3">
        <f t="shared" si="4"/>
        <v>200705</v>
      </c>
      <c r="B532" s="50">
        <v>4.3376999999999999E-2</v>
      </c>
      <c r="C532" s="55">
        <v>-0.53610000000000002</v>
      </c>
      <c r="D532" s="52">
        <v>3.2175347395781317</v>
      </c>
      <c r="E532" s="51">
        <v>0.144722435763045</v>
      </c>
      <c r="F532" s="54">
        <v>0.35649999999999998</v>
      </c>
      <c r="G532" s="52">
        <v>4.8947120154096302</v>
      </c>
      <c r="H532" s="15">
        <v>-0.19740325561976779</v>
      </c>
      <c r="K532" s="44"/>
    </row>
    <row r="533" spans="1:11">
      <c r="A533" s="3">
        <f t="shared" si="4"/>
        <v>200706</v>
      </c>
      <c r="B533" s="50">
        <v>4.249208333333334E-2</v>
      </c>
      <c r="C533" s="55">
        <v>-0.50509999999999999</v>
      </c>
      <c r="D533" s="52">
        <v>1.1356097183010005</v>
      </c>
      <c r="E533" s="51">
        <v>0.92378014207079584</v>
      </c>
      <c r="F533" s="54">
        <v>1.1580999999999999</v>
      </c>
      <c r="G533" s="52">
        <v>0.16263021521114585</v>
      </c>
      <c r="H533" s="15">
        <v>-2.0909319146874514</v>
      </c>
      <c r="K533" s="44"/>
    </row>
    <row r="534" spans="1:11">
      <c r="A534" s="3">
        <f t="shared" si="4"/>
        <v>200707</v>
      </c>
      <c r="B534" s="50">
        <v>4.1599166666666666E-2</v>
      </c>
      <c r="C534" s="55">
        <v>0.56000000000000005</v>
      </c>
      <c r="D534" s="52">
        <v>-3.8679959012076104</v>
      </c>
      <c r="E534" s="51">
        <v>0.19433000086432894</v>
      </c>
      <c r="F534" s="54">
        <v>-1.833</v>
      </c>
      <c r="G534" s="52">
        <v>-6.5679641218528095</v>
      </c>
      <c r="H534" s="15">
        <v>0.70565065760199519</v>
      </c>
      <c r="K534" s="44"/>
    </row>
    <row r="535" spans="1:11">
      <c r="A535" s="3">
        <f t="shared" si="4"/>
        <v>200708</v>
      </c>
      <c r="B535" s="50">
        <v>4.0409416666666663E-2</v>
      </c>
      <c r="C535" s="55">
        <v>1.0862000000000001</v>
      </c>
      <c r="D535" s="52">
        <v>-5.7261261979239304</v>
      </c>
      <c r="E535" s="51">
        <v>-3.9418917112011176</v>
      </c>
      <c r="F535" s="54">
        <v>-1.7850999999999999</v>
      </c>
      <c r="G535" s="52">
        <v>-1.9223716586606265</v>
      </c>
      <c r="H535" s="15">
        <v>-1.5534915986219757</v>
      </c>
      <c r="K535" s="44"/>
    </row>
    <row r="536" spans="1:11">
      <c r="A536" s="3">
        <f t="shared" si="4"/>
        <v>200709</v>
      </c>
      <c r="B536" s="50">
        <v>4.2513916666666672E-2</v>
      </c>
      <c r="C536" s="55">
        <v>-3.6700000000000003E-2</v>
      </c>
      <c r="D536" s="52">
        <v>1.0445505843565739</v>
      </c>
      <c r="E536" s="51">
        <v>2.0894700289771917</v>
      </c>
      <c r="F536" s="54">
        <v>1.7008000000000001</v>
      </c>
      <c r="G536" s="52">
        <v>2.2173984593625962</v>
      </c>
      <c r="H536" s="15">
        <v>-2.0370805129927865</v>
      </c>
      <c r="K536" s="44"/>
    </row>
    <row r="537" spans="1:11">
      <c r="A537" s="3">
        <f t="shared" si="4"/>
        <v>200710</v>
      </c>
      <c r="B537" s="50">
        <v>4.2166666666666665E-2</v>
      </c>
      <c r="C537" s="55">
        <v>0.47410000000000002</v>
      </c>
      <c r="D537" s="52">
        <v>0.23425449031346801</v>
      </c>
      <c r="E537" s="51">
        <v>1.1281800161859756</v>
      </c>
      <c r="F537" s="54">
        <v>2.0335999999999999</v>
      </c>
      <c r="G537" s="52">
        <v>1.8741562900822295</v>
      </c>
      <c r="H537" s="15">
        <v>0.79049924785807035</v>
      </c>
      <c r="K537" s="44"/>
    </row>
    <row r="538" spans="1:11">
      <c r="A538" s="3">
        <f t="shared" si="4"/>
        <v>200711</v>
      </c>
      <c r="B538" s="50">
        <v>4.1674583333333327E-2</v>
      </c>
      <c r="C538" s="55">
        <v>0.68959999999999999</v>
      </c>
      <c r="D538" s="52">
        <v>-5.440469918046043</v>
      </c>
      <c r="E538" s="51">
        <v>-1.8583086752483213</v>
      </c>
      <c r="F538" s="54">
        <v>-2.0388000000000002</v>
      </c>
      <c r="G538" s="52">
        <v>-8.0662931056581506</v>
      </c>
      <c r="H538" s="15">
        <v>0.89103167895051016</v>
      </c>
      <c r="K538" s="44"/>
    </row>
    <row r="539" spans="1:11">
      <c r="A539" s="3">
        <f t="shared" si="4"/>
        <v>200712</v>
      </c>
      <c r="B539" s="50">
        <v>4.1385999999999999E-2</v>
      </c>
      <c r="C539" s="55">
        <v>0.1855</v>
      </c>
      <c r="D539" s="52">
        <v>-3.6118589460676143</v>
      </c>
      <c r="E539" s="51">
        <v>-0.12777919754664024</v>
      </c>
      <c r="F539" s="54">
        <v>0.40679999999999999</v>
      </c>
      <c r="G539" s="52">
        <v>1.9184994037019676</v>
      </c>
      <c r="H539" s="15">
        <v>-0.46038418017727628</v>
      </c>
      <c r="K539" s="44"/>
    </row>
    <row r="540" spans="1:11">
      <c r="A540" s="3">
        <f t="shared" si="4"/>
        <v>200801</v>
      </c>
      <c r="B540" s="50">
        <v>4.1859666666666663E-2</v>
      </c>
      <c r="C540" s="55">
        <v>0.46739999999999998</v>
      </c>
      <c r="D540" s="52">
        <v>-8.7627420342611284</v>
      </c>
      <c r="E540" s="51">
        <v>-5.5197283177829899</v>
      </c>
      <c r="F540" s="54">
        <v>-2.3628999999999998</v>
      </c>
      <c r="G540" s="52">
        <v>-13.644133070842035</v>
      </c>
      <c r="H540" s="15">
        <v>-1.781912447853742</v>
      </c>
      <c r="K540" s="44"/>
    </row>
    <row r="541" spans="1:11">
      <c r="A541" s="3">
        <f t="shared" si="4"/>
        <v>200802</v>
      </c>
      <c r="B541" s="50">
        <v>4.1970833333333339E-2</v>
      </c>
      <c r="C541" s="55">
        <v>0.50219999999999998</v>
      </c>
      <c r="D541" s="52">
        <v>-1.6109706600086482</v>
      </c>
      <c r="E541" s="51">
        <v>0.27756643277820903</v>
      </c>
      <c r="F541" s="54">
        <v>-0.47110000000000002</v>
      </c>
      <c r="G541" s="52">
        <v>-4.0202736101514258</v>
      </c>
      <c r="H541" s="15">
        <v>0.73167916803350708</v>
      </c>
      <c r="K541" s="44"/>
    </row>
    <row r="542" spans="1:11">
      <c r="A542" s="3">
        <f t="shared" si="4"/>
        <v>200803</v>
      </c>
      <c r="B542" s="50">
        <v>4.2545833333333331E-2</v>
      </c>
      <c r="C542" s="55">
        <v>0.39679999999999999</v>
      </c>
      <c r="D542" s="52">
        <v>-7.5485051549678435</v>
      </c>
      <c r="E542" s="51">
        <v>-4.7094712421882123</v>
      </c>
      <c r="F542" s="54">
        <v>-2.6471</v>
      </c>
      <c r="G542" s="52">
        <v>-6.3398140452988532</v>
      </c>
      <c r="H542" s="15">
        <v>-2.134828701128523</v>
      </c>
      <c r="K542" s="44"/>
    </row>
    <row r="543" spans="1:11">
      <c r="A543" s="3">
        <f t="shared" si="4"/>
        <v>200804</v>
      </c>
      <c r="B543" s="50">
        <v>4.2178583333333332E-2</v>
      </c>
      <c r="C543" s="55">
        <v>-1.6153</v>
      </c>
      <c r="D543" s="52">
        <v>12.011724137931035</v>
      </c>
      <c r="E543" s="51">
        <v>1.4728698680970487</v>
      </c>
      <c r="F543" s="54">
        <v>3.6177999999999999</v>
      </c>
      <c r="G543" s="52">
        <v>10.114486515714805</v>
      </c>
      <c r="H543" s="15">
        <v>-4.1791701285220091</v>
      </c>
      <c r="K543" s="44"/>
    </row>
    <row r="544" spans="1:11">
      <c r="A544" s="3">
        <f t="shared" si="4"/>
        <v>200805</v>
      </c>
      <c r="B544" s="50">
        <v>4.2041666666666665E-2</v>
      </c>
      <c r="C544" s="55">
        <v>-0.78480000000000005</v>
      </c>
      <c r="D544" s="52">
        <v>3.6467857428717387</v>
      </c>
      <c r="E544" s="51">
        <v>1.8470589944830307</v>
      </c>
      <c r="F544" s="54">
        <v>-7.22E-2</v>
      </c>
      <c r="G544" s="52">
        <v>2.2880113559557103</v>
      </c>
      <c r="H544" s="15">
        <v>-3.4834869784254927</v>
      </c>
      <c r="K544" s="44"/>
    </row>
    <row r="545" spans="1:11">
      <c r="A545" s="3">
        <f t="shared" si="4"/>
        <v>200806</v>
      </c>
      <c r="B545" s="50">
        <v>4.2456333333333339E-2</v>
      </c>
      <c r="C545" s="55">
        <v>1.0681</v>
      </c>
      <c r="D545" s="52">
        <v>-6.1963882618510269</v>
      </c>
      <c r="E545" s="51">
        <v>-2.5450100903134487</v>
      </c>
      <c r="F545" s="54">
        <v>0.61009999999999998</v>
      </c>
      <c r="G545" s="52">
        <v>-8.6773893923218886</v>
      </c>
      <c r="H545" s="15">
        <v>0.97071369821568476</v>
      </c>
      <c r="K545" s="44"/>
    </row>
    <row r="546" spans="1:11">
      <c r="A546" s="3">
        <f t="shared" si="4"/>
        <v>200807</v>
      </c>
      <c r="B546" s="50">
        <v>4.1905333333333329E-2</v>
      </c>
      <c r="C546" s="55">
        <v>0.33260000000000001</v>
      </c>
      <c r="D546" s="52">
        <v>-1.2443875903209944</v>
      </c>
      <c r="E546" s="51">
        <v>-2.0375795649932082</v>
      </c>
      <c r="F546" s="54">
        <v>2.4253</v>
      </c>
      <c r="G546" s="52">
        <v>0.66649529044322531</v>
      </c>
      <c r="H546" s="15">
        <v>-1.0629245354799606</v>
      </c>
      <c r="K546" s="44"/>
    </row>
    <row r="547" spans="1:11">
      <c r="A547" s="3">
        <f t="shared" si="4"/>
        <v>200808</v>
      </c>
      <c r="B547" s="50">
        <v>4.1995999999999999E-2</v>
      </c>
      <c r="C547" s="55">
        <v>0.9345</v>
      </c>
      <c r="D547" s="52">
        <v>-3.7327502180269811</v>
      </c>
      <c r="E547" s="51">
        <v>-1.3456809188622687</v>
      </c>
      <c r="F547" s="54">
        <v>-1.5670999999999999</v>
      </c>
      <c r="G547" s="52">
        <v>2.1129690421411329</v>
      </c>
      <c r="H547" s="15">
        <v>0.48974585546312355</v>
      </c>
      <c r="K547" s="44"/>
    </row>
    <row r="548" spans="1:11">
      <c r="A548" s="3">
        <f t="shared" si="4"/>
        <v>200809</v>
      </c>
      <c r="B548" s="50">
        <v>4.1254166666666668E-2</v>
      </c>
      <c r="C548" s="55">
        <v>-0.25729999999999997</v>
      </c>
      <c r="D548" s="52">
        <v>-12.633640414859816</v>
      </c>
      <c r="E548" s="51">
        <v>-5.8759272132350766</v>
      </c>
      <c r="F548" s="54">
        <v>-4.7888999999999999</v>
      </c>
      <c r="G548" s="52">
        <v>-13.948377577960258</v>
      </c>
      <c r="H548" s="15">
        <v>-4.3348752356890472</v>
      </c>
      <c r="K548" s="44"/>
    </row>
    <row r="549" spans="1:11">
      <c r="A549" s="3">
        <f t="shared" si="4"/>
        <v>200810</v>
      </c>
      <c r="B549" s="50">
        <v>4.0575750000000001E-2</v>
      </c>
      <c r="C549" s="55">
        <v>0.51739999999999997</v>
      </c>
      <c r="D549" s="52">
        <v>-20.255876544904183</v>
      </c>
      <c r="E549" s="51">
        <v>-3.6977230337852163</v>
      </c>
      <c r="F549" s="54">
        <v>-12.6111</v>
      </c>
      <c r="G549" s="52">
        <v>-22.05703223522746</v>
      </c>
      <c r="H549" s="15">
        <v>-1.6522099257978504</v>
      </c>
      <c r="K549" s="44"/>
    </row>
    <row r="550" spans="1:11">
      <c r="A550" s="3">
        <f t="shared" si="4"/>
        <v>200811</v>
      </c>
      <c r="B550" s="50">
        <v>2.5120333333333331E-2</v>
      </c>
      <c r="C550" s="55">
        <v>0.33679999999999999</v>
      </c>
      <c r="D550" s="52">
        <v>-3.7192848264652523</v>
      </c>
      <c r="E550" s="51">
        <v>2.1114847613229459</v>
      </c>
      <c r="F550" s="54">
        <v>0.32179999999999997</v>
      </c>
      <c r="G550" s="52">
        <v>-8.1224280656202694</v>
      </c>
      <c r="H550" s="15">
        <v>0.57541216505404269</v>
      </c>
      <c r="K550" s="44"/>
    </row>
    <row r="551" spans="1:11">
      <c r="A551" s="3">
        <f t="shared" si="4"/>
        <v>200812</v>
      </c>
      <c r="B551" s="50">
        <v>1.7583333333333333E-2</v>
      </c>
      <c r="C551" s="55">
        <v>1.7974000000000001</v>
      </c>
      <c r="D551" s="52">
        <v>3.0317775571002903</v>
      </c>
      <c r="E551" s="51">
        <v>-0.96398994729970378</v>
      </c>
      <c r="F551" s="54">
        <v>1.0727</v>
      </c>
      <c r="G551" s="52">
        <v>-4.6737082686912679</v>
      </c>
      <c r="H551" s="15">
        <v>2.9321540352790905</v>
      </c>
      <c r="K551" s="44"/>
    </row>
    <row r="552" spans="1:11">
      <c r="A552" s="3">
        <f t="shared" ref="A552:A568" si="5">+A540+100</f>
        <v>200901</v>
      </c>
      <c r="B552" s="50">
        <v>1.0013166666666667E-2</v>
      </c>
      <c r="C552" s="55">
        <v>-0.60089999999999999</v>
      </c>
      <c r="D552" s="52">
        <v>-7.5824313513826009</v>
      </c>
      <c r="E552" s="51">
        <v>-1.8156411758333268</v>
      </c>
      <c r="F552" s="54">
        <v>-5.1848999999999998</v>
      </c>
      <c r="G552" s="52">
        <v>-7.8846099214798908</v>
      </c>
      <c r="H552" s="15">
        <v>-3.0132629153824828</v>
      </c>
      <c r="K552" s="44"/>
    </row>
    <row r="553" spans="1:11">
      <c r="A553" s="3">
        <f t="shared" si="5"/>
        <v>200902</v>
      </c>
      <c r="B553" s="50">
        <v>9.2324166666666665E-3</v>
      </c>
      <c r="C553" s="55">
        <v>0.2475</v>
      </c>
      <c r="D553" s="52">
        <v>-4.657614250255504</v>
      </c>
      <c r="E553" s="51">
        <v>-2.8013158460706844</v>
      </c>
      <c r="F553" s="54">
        <v>8.6120999999999999</v>
      </c>
      <c r="G553" s="52">
        <v>-1.3474892299278451</v>
      </c>
      <c r="H553" s="15">
        <v>0.20221105879908652</v>
      </c>
      <c r="K553" s="44"/>
    </row>
    <row r="554" spans="1:11">
      <c r="A554" s="3">
        <f t="shared" si="5"/>
        <v>200903</v>
      </c>
      <c r="B554" s="50">
        <v>8.3333333333333332E-3</v>
      </c>
      <c r="C554" s="55">
        <v>-0.30880000000000002</v>
      </c>
      <c r="D554" s="52">
        <v>3.4478232334281378</v>
      </c>
      <c r="E554" s="51">
        <v>3.6637972501317728</v>
      </c>
      <c r="F554" s="54">
        <v>4.1574</v>
      </c>
      <c r="G554" s="52">
        <v>7.0733296725937977</v>
      </c>
      <c r="H554" s="15">
        <v>-0.9817491631826708</v>
      </c>
      <c r="K554" s="44"/>
    </row>
    <row r="555" spans="1:11">
      <c r="A555" s="3">
        <f t="shared" si="5"/>
        <v>200904</v>
      </c>
      <c r="B555" s="50">
        <v>8.6389166666666663E-3</v>
      </c>
      <c r="C555" s="55">
        <v>-0.27829999999999999</v>
      </c>
      <c r="D555" s="52">
        <v>8.2910375163896433</v>
      </c>
      <c r="E555" s="51">
        <v>2.5895734034181217</v>
      </c>
      <c r="F555" s="54">
        <v>3.0499999999999999E-2</v>
      </c>
      <c r="G555" s="52">
        <v>9.4188855231621247</v>
      </c>
      <c r="H555" s="15">
        <v>0.52642579296598946</v>
      </c>
      <c r="K555" s="44"/>
    </row>
    <row r="556" spans="1:11">
      <c r="A556" s="3">
        <f t="shared" si="5"/>
        <v>200905</v>
      </c>
      <c r="B556" s="50">
        <v>8.5046666666666656E-3</v>
      </c>
      <c r="C556" s="55">
        <v>-0.27010000000000001</v>
      </c>
      <c r="D556" s="52">
        <v>7.1826818860886821</v>
      </c>
      <c r="E556" s="51">
        <v>4.2277575950558033</v>
      </c>
      <c r="F556" s="54">
        <v>0.2606</v>
      </c>
      <c r="G556" s="52">
        <v>3.6730528520600991</v>
      </c>
      <c r="H556" s="15">
        <v>-0.30504713682161894</v>
      </c>
      <c r="K556" s="44"/>
    </row>
    <row r="557" spans="1:11">
      <c r="A557" s="3">
        <f t="shared" si="5"/>
        <v>200906</v>
      </c>
      <c r="B557" s="50">
        <v>8.6629166666666677E-3</v>
      </c>
      <c r="C557" s="55">
        <v>0.88759999999999994</v>
      </c>
      <c r="D557" s="52">
        <v>3.4527052264300417</v>
      </c>
      <c r="E557" s="51">
        <v>-0.1671596400599884</v>
      </c>
      <c r="F557" s="54">
        <v>1.5845</v>
      </c>
      <c r="G557" s="52">
        <v>-1.5093593659606497</v>
      </c>
      <c r="H557" s="15">
        <v>0.54408851701356831</v>
      </c>
      <c r="K557" s="44"/>
    </row>
    <row r="558" spans="1:11">
      <c r="A558" s="3">
        <f t="shared" si="5"/>
        <v>200907</v>
      </c>
      <c r="B558" s="50">
        <v>8.469666666666667E-3</v>
      </c>
      <c r="C558" s="55">
        <v>-0.19589999999999999</v>
      </c>
      <c r="D558" s="52">
        <v>2.2094241759790245</v>
      </c>
      <c r="E558" s="51">
        <v>2.9744424333154162</v>
      </c>
      <c r="F558" s="54">
        <v>0.74970000000000003</v>
      </c>
      <c r="G558" s="52">
        <v>7.9778909640922047</v>
      </c>
      <c r="H558" s="15">
        <v>-0.46428586291511237</v>
      </c>
      <c r="K558" s="44"/>
    </row>
    <row r="559" spans="1:11">
      <c r="A559" s="3">
        <f t="shared" si="5"/>
        <v>200908</v>
      </c>
      <c r="B559" s="50">
        <v>8.8055833333333337E-3</v>
      </c>
      <c r="C559" s="55">
        <v>0.63190000000000002</v>
      </c>
      <c r="D559" s="52">
        <v>1.6516180170244921</v>
      </c>
      <c r="E559" s="51">
        <v>3.0649736593272969</v>
      </c>
      <c r="F559" s="54">
        <v>-1.1591</v>
      </c>
      <c r="G559" s="52">
        <v>0.71926088970504232</v>
      </c>
      <c r="H559" s="15">
        <v>0.79559304007125298</v>
      </c>
      <c r="K559" s="44"/>
    </row>
    <row r="560" spans="1:11">
      <c r="A560" s="3">
        <f t="shared" si="5"/>
        <v>200909</v>
      </c>
      <c r="B560" s="50">
        <v>8.5395000000000002E-3</v>
      </c>
      <c r="C560" s="55">
        <v>0.29289999999999999</v>
      </c>
      <c r="D560" s="52">
        <v>-5.1006483875068671</v>
      </c>
      <c r="E560" s="51">
        <v>-2.749380725828654</v>
      </c>
      <c r="F560" s="54">
        <v>-1.9569000000000001</v>
      </c>
      <c r="G560" s="52">
        <v>0.58443076391609949</v>
      </c>
      <c r="H560" s="15">
        <v>1.078550549867719</v>
      </c>
      <c r="K560" s="44"/>
    </row>
    <row r="561" spans="1:11">
      <c r="A561" s="3">
        <f t="shared" si="5"/>
        <v>200910</v>
      </c>
      <c r="B561" s="50">
        <v>8.8452500000000007E-3</v>
      </c>
      <c r="C561" s="55">
        <v>-0.45279999999999998</v>
      </c>
      <c r="D561" s="52">
        <v>-1.6638831084158867</v>
      </c>
      <c r="E561" s="51">
        <v>0.51245767423055977</v>
      </c>
      <c r="F561" s="54">
        <v>1.9704999999999999</v>
      </c>
      <c r="G561" s="52">
        <v>-0.93359843483494798</v>
      </c>
      <c r="H561" s="15">
        <v>4.4751767062883863E-2</v>
      </c>
      <c r="K561" s="44"/>
    </row>
    <row r="562" spans="1:11">
      <c r="A562" s="3">
        <f t="shared" si="5"/>
        <v>200911</v>
      </c>
      <c r="B562" s="50">
        <v>8.7719166666666657E-3</v>
      </c>
      <c r="C562" s="55">
        <v>0.84699999999999998</v>
      </c>
      <c r="D562" s="52">
        <v>-6.1124028191527957</v>
      </c>
      <c r="E562" s="51">
        <v>-0.56817039078057574</v>
      </c>
      <c r="F562" s="54">
        <v>-3.0777000000000001</v>
      </c>
      <c r="G562" s="52">
        <v>-1.7889087399925896</v>
      </c>
      <c r="H562" s="15">
        <v>0.7484949619889123</v>
      </c>
      <c r="K562" s="44"/>
    </row>
    <row r="563" spans="1:11">
      <c r="A563" s="3">
        <f t="shared" si="5"/>
        <v>200912</v>
      </c>
      <c r="B563" s="50">
        <v>8.4285833333333331E-3</v>
      </c>
      <c r="C563" s="55">
        <v>0.10059999999999999</v>
      </c>
      <c r="D563" s="52">
        <v>8.0155551686110549</v>
      </c>
      <c r="E563" s="51">
        <v>2.5051326395420626</v>
      </c>
      <c r="F563" s="54">
        <v>4.6231999999999998</v>
      </c>
      <c r="G563" s="52">
        <v>10.191854229657427</v>
      </c>
      <c r="H563" s="15">
        <v>-1.0177951300843702</v>
      </c>
      <c r="K563" s="44"/>
    </row>
    <row r="564" spans="1:11">
      <c r="A564" s="3">
        <f t="shared" si="5"/>
        <v>201001</v>
      </c>
      <c r="B564" s="50">
        <v>8.0306666666666669E-3</v>
      </c>
      <c r="C564" s="55">
        <v>-2.5499999999999998E-2</v>
      </c>
      <c r="D564" s="52">
        <v>-0.71287838079883148</v>
      </c>
      <c r="E564" s="51">
        <v>2.0915142306503265</v>
      </c>
      <c r="F564" s="54">
        <v>-2.9060999999999999</v>
      </c>
      <c r="G564" s="52">
        <v>-6.0028123489148548</v>
      </c>
      <c r="H564" s="15">
        <v>-0.17253800657333351</v>
      </c>
      <c r="K564" s="44"/>
    </row>
    <row r="565" spans="1:11">
      <c r="A565" s="3">
        <f t="shared" si="5"/>
        <v>201002</v>
      </c>
      <c r="B565" s="50">
        <v>8.390333333333333E-3</v>
      </c>
      <c r="C565" s="55">
        <v>9.8299999999999998E-2</v>
      </c>
      <c r="D565" s="52">
        <v>-0.74235098859865012</v>
      </c>
      <c r="E565" s="51">
        <v>-0.2148691376080536</v>
      </c>
      <c r="F565" s="54">
        <v>-2.3483000000000001</v>
      </c>
      <c r="G565" s="52">
        <v>1.1296884198169543</v>
      </c>
      <c r="H565" s="15">
        <v>-1.2748648544415899</v>
      </c>
      <c r="K565" s="44"/>
    </row>
    <row r="566" spans="1:11">
      <c r="A566" s="3">
        <f t="shared" si="5"/>
        <v>201003</v>
      </c>
      <c r="B566" s="50">
        <v>8.1098333333333335E-3</v>
      </c>
      <c r="C566" s="55">
        <v>-0.20749999999999999</v>
      </c>
      <c r="D566" s="52">
        <v>10.408847611344862</v>
      </c>
      <c r="E566" s="51">
        <v>4.1737892427712975</v>
      </c>
      <c r="F566" s="54">
        <v>5.0247000000000002</v>
      </c>
      <c r="G566" s="52">
        <v>10.55249736650994</v>
      </c>
      <c r="H566" s="15">
        <v>-1.1954603163667767</v>
      </c>
      <c r="K566" s="44"/>
    </row>
    <row r="567" spans="1:11">
      <c r="A567" s="3">
        <f t="shared" si="5"/>
        <v>201004</v>
      </c>
      <c r="B567" s="50">
        <v>7.7380833333333329E-3</v>
      </c>
      <c r="C567" s="55">
        <v>0.84730000000000005</v>
      </c>
      <c r="D567" s="52">
        <v>0.8420099592575836</v>
      </c>
      <c r="E567" s="51">
        <v>2.4476033754489812</v>
      </c>
      <c r="F567" s="54">
        <v>0.43530000000000002</v>
      </c>
      <c r="G567" s="52">
        <v>1.0170482290259075</v>
      </c>
      <c r="H567" s="15">
        <v>1.3018173730466367</v>
      </c>
      <c r="K567" s="44"/>
    </row>
    <row r="568" spans="1:11">
      <c r="A568" s="3">
        <f t="shared" si="5"/>
        <v>201005</v>
      </c>
      <c r="B568" s="50">
        <v>7.5648333333333331E-3</v>
      </c>
      <c r="C568" s="55">
        <v>0.28489999999999999</v>
      </c>
      <c r="D568" s="52">
        <v>-10.793516054783792</v>
      </c>
      <c r="E568" s="51">
        <v>-5.2087083044700115</v>
      </c>
      <c r="F568" s="54">
        <v>-5.4945000000000004</v>
      </c>
      <c r="G568" s="52">
        <v>-10.167987304319182</v>
      </c>
      <c r="H568" s="15">
        <v>-1.7166424268187199</v>
      </c>
      <c r="K568" s="44"/>
    </row>
    <row r="569" spans="1:11">
      <c r="B569" s="50"/>
      <c r="C569" s="51"/>
      <c r="D569" s="52"/>
      <c r="E569" s="51"/>
      <c r="F569" s="51"/>
      <c r="G569" s="52"/>
      <c r="K569" s="44"/>
    </row>
    <row r="570" spans="1:11">
      <c r="B570" s="6"/>
    </row>
    <row r="571" spans="1:11">
      <c r="B571" s="6"/>
    </row>
    <row r="572" spans="1:11">
      <c r="B572" s="6"/>
    </row>
    <row r="573" spans="1:11">
      <c r="B573" s="6"/>
    </row>
    <row r="574" spans="1:11">
      <c r="B574" s="6"/>
    </row>
    <row r="575" spans="1:11">
      <c r="B575" s="6"/>
    </row>
    <row r="576" spans="1:11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</sheetData>
  <phoneticPr fontId="5"/>
  <pageMargins left="0.78700000000000003" right="0.78700000000000003" top="0.98399999999999999" bottom="0.98399999999999999" header="0.51200000000000001" footer="0.5120000000000000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インプライドリターン</vt:lpstr>
      <vt:lpstr>インプライドリターン 計算の解答例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</cp:lastModifiedBy>
  <dcterms:created xsi:type="dcterms:W3CDTF">2000-02-04T01:24:52Z</dcterms:created>
  <dcterms:modified xsi:type="dcterms:W3CDTF">2013-01-27T02:16:04Z</dcterms:modified>
</cp:coreProperties>
</file>