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ishi\OneDrive\Desktop\Neural Networks\"/>
    </mc:Choice>
  </mc:AlternateContent>
  <xr:revisionPtr revIDLastSave="1" documentId="13_ncr:1_{07361C9D-5DF7-411E-8E14-96C4FA8F9DC0}" xr6:coauthVersionLast="41" xr6:coauthVersionMax="41" xr10:uidLastSave="{149F03D7-8B38-499A-A0C9-CAD775939646}"/>
  <bookViews>
    <workbookView xWindow="-108" yWindow="-108" windowWidth="23256" windowHeight="12576" tabRatio="794" firstSheet="9" activeTab="9" xr2:uid="{00000000-000D-0000-FFFF-FFFF00000000}"/>
  </bookViews>
  <sheets>
    <sheet name="NMSE_Comp" sheetId="1" state="hidden" r:id="rId1"/>
    <sheet name="Mapper_Weights" sheetId="3" state="hidden" r:id="rId2"/>
    <sheet name="AE_Weights" sheetId="4" state="hidden" r:id="rId3"/>
    <sheet name="Evaluation_Metrics" sheetId="5" state="hidden" r:id="rId4"/>
    <sheet name="Reg_Metrics" sheetId="6" state="hidden" r:id="rId5"/>
    <sheet name="Dropout_Metrics" sheetId="7" state="hidden" r:id="rId6"/>
    <sheet name="AE_Combo" sheetId="9" state="hidden" r:id="rId7"/>
    <sheet name="Mapper_Combo" sheetId="8" state="hidden" r:id="rId8"/>
    <sheet name="Both_Final_Act" sheetId="11" state="hidden" r:id="rId9"/>
    <sheet name="IE_7615" sheetId="17" r:id="rId10"/>
    <sheet name="16-NF_2" sheetId="15" state="hidden" r:id="rId11"/>
    <sheet name="16-Firing_2" sheetId="14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7" l="1"/>
  <c r="C2" i="17" l="1"/>
  <c r="C3" i="17"/>
  <c r="B3" i="17"/>
  <c r="B2" i="17"/>
  <c r="D3" i="17" l="1"/>
  <c r="E3" i="17" s="1"/>
  <c r="H3" i="17" s="1"/>
  <c r="D2" i="17"/>
  <c r="E2" i="17" s="1"/>
  <c r="I3" i="17" l="1"/>
  <c r="G3" i="17"/>
  <c r="I2" i="17"/>
  <c r="H2" i="17"/>
</calcChain>
</file>

<file path=xl/sharedStrings.xml><?xml version="1.0" encoding="utf-8"?>
<sst xmlns="http://schemas.openxmlformats.org/spreadsheetml/2006/main" count="353" uniqueCount="227">
  <si>
    <t>Network</t>
  </si>
  <si>
    <t>Final Activation</t>
  </si>
  <si>
    <t>Cosine Similarity</t>
  </si>
  <si>
    <t>MEP</t>
  </si>
  <si>
    <t>Regularization</t>
  </si>
  <si>
    <t>Sigmoid</t>
  </si>
  <si>
    <t>Tanh</t>
  </si>
  <si>
    <t>Dropout</t>
  </si>
  <si>
    <t>L1 &amp; L2</t>
  </si>
  <si>
    <t>Parameters</t>
  </si>
  <si>
    <t>(0.1, 0.1)</t>
  </si>
  <si>
    <t>(0.01, 0.01)</t>
  </si>
  <si>
    <t>SYN</t>
  </si>
  <si>
    <t>SYN-&gt;MEP</t>
  </si>
  <si>
    <t>Normalized MSE 
(Test Labels)</t>
  </si>
  <si>
    <t>None</t>
  </si>
  <si>
    <t>With Neuron Firing</t>
  </si>
  <si>
    <t>[0.40277034 0.75477397 0.99677247 0.72430265 0.77499855 0.3920536</t>
  </si>
  <si>
    <t xml:space="preserve"> 0.87822419 0.34615397 0.4385691  0.75963658 0.98364017 0.99695384</t>
  </si>
  <si>
    <t xml:space="preserve"> 0.16483243 0.43759742 0.99382319 0.13778226 0.99734721 0.73268098</t>
  </si>
  <si>
    <t xml:space="preserve"> 0.91690773 0.43800408 0.73099858 0.99543918 0.99634851 0.71946388</t>
  </si>
  <si>
    <t xml:space="preserve"> 0.27498725 0.74310952 0.5666548  0.6988166  0.72294492 0.8343901 ]</t>
  </si>
  <si>
    <t>Neuron Firing (Sparisty Issue?)</t>
  </si>
  <si>
    <t>MEP vs SYN</t>
  </si>
  <si>
    <t>SYN &amp; RES(Sigmoid)</t>
  </si>
  <si>
    <t>SYN &amp; RES(Tanh)</t>
  </si>
  <si>
    <t>MEP vs SYN (L1 Cost Func in AE)</t>
  </si>
  <si>
    <t>Wih MAE in AE</t>
  </si>
  <si>
    <t>_________________________________________________________________</t>
  </si>
  <si>
    <t xml:space="preserve">Layer (type)                 Output Shape              Param #   </t>
  </si>
  <si>
    <t>=================================================================</t>
  </si>
  <si>
    <t xml:space="preserve">input (InputLayer)           (None, 16, 16, 16, 1)     0         </t>
  </si>
  <si>
    <t xml:space="preserve">conv_1 (Conv3D)              (None, 16, 16, 16, 16)    448       </t>
  </si>
  <si>
    <t xml:space="preserve">activation_37 (Activation)   (None, 16, 16, 16, 16)    0         </t>
  </si>
  <si>
    <t xml:space="preserve">batch_normalization_25 (Batc (None, 16, 16, 16, 16)    64        </t>
  </si>
  <si>
    <t xml:space="preserve">conv_1b (Conv3D)             (None, 16, 16, 16, 16)    6928      </t>
  </si>
  <si>
    <t xml:space="preserve">activation_38 (Activation)   (None, 16, 16, 16, 16)    0         </t>
  </si>
  <si>
    <t xml:space="preserve">batch_normalization_26 (Batc (None, 16, 16, 16, 16)    64        </t>
  </si>
  <si>
    <t xml:space="preserve">pool_1 (MaxPooling3D)        (None, 8, 8, 8, 16)       0         </t>
  </si>
  <si>
    <t xml:space="preserve">conv_2 (Conv3D)              (None, 8, 8, 8, 32)       13856     </t>
  </si>
  <si>
    <t xml:space="preserve">activation_39 (Activation)   (None, 8, 8, 8, 32)       0         </t>
  </si>
  <si>
    <t xml:space="preserve">batch_normalization_27 (Batc (None, 8, 8, 8, 32)       128       </t>
  </si>
  <si>
    <t xml:space="preserve">conv_2a (Conv3D)             (None, 8, 8, 8, 32)       27680     </t>
  </si>
  <si>
    <t xml:space="preserve">activation_40 (Activation)   (None, 8, 8, 8, 32)       0         </t>
  </si>
  <si>
    <t xml:space="preserve">batch_normalization_28 (Batc (None, 8, 8, 8, 32)       128       </t>
  </si>
  <si>
    <t xml:space="preserve">pool_2 (MaxPooling3D)        (None, 4, 4, 4, 32)       0         </t>
  </si>
  <si>
    <t xml:space="preserve">conv_3 (Conv3D)              (None, 4, 4, 4, 64)       55360     </t>
  </si>
  <si>
    <t xml:space="preserve">activation_41 (Activation)   (None, 4, 4, 4, 64)       0         </t>
  </si>
  <si>
    <t xml:space="preserve">batch_normalization_29 (Batc (None, 4, 4, 4, 64)       256       </t>
  </si>
  <si>
    <t xml:space="preserve">conv_3b (Conv3D)             (None, 4, 4, 4, 64)       110656    </t>
  </si>
  <si>
    <t xml:space="preserve">activation_42 (Activation)   (None, 4, 4, 4, 64)       0         </t>
  </si>
  <si>
    <t xml:space="preserve">batch_normalization_30 (Batc (None, 4, 4, 4, 64)       256       </t>
  </si>
  <si>
    <t xml:space="preserve">flatten_5 (Flatten)          (None, 4096)              0         </t>
  </si>
  <si>
    <t xml:space="preserve">fc_1 (Dense)                 (None, 2000)              8194000   </t>
  </si>
  <si>
    <t xml:space="preserve">activation_43 (Activation)   (None, 2000)              0         </t>
  </si>
  <si>
    <t xml:space="preserve">fc_2 (Dense)                 (None, 100)               200100    </t>
  </si>
  <si>
    <t xml:space="preserve">activation_44 (Activation)   (None, 100)               0         </t>
  </si>
  <si>
    <t xml:space="preserve">syn (Dense)                  (None, 9)                 909       </t>
  </si>
  <si>
    <t xml:space="preserve">lambda_5 (Lambda)            (None, 15)                0         </t>
  </si>
  <si>
    <t xml:space="preserve">activation_45 (Activation)   (None, 15)                0         </t>
  </si>
  <si>
    <t>Total params: 8,610,833</t>
  </si>
  <si>
    <t>Trainable params: 8,610,385</t>
  </si>
  <si>
    <t>Non-trainable params: 448</t>
  </si>
  <si>
    <t>Max Weight</t>
  </si>
  <si>
    <t>Mapper</t>
  </si>
  <si>
    <t>Min Weight</t>
  </si>
  <si>
    <t>AE</t>
  </si>
  <si>
    <t xml:space="preserve">input (InputLayer)           (None, 64, 64, 64, 1)     0         </t>
  </si>
  <si>
    <t xml:space="preserve">conv1_5 (Conv3D)             (None, 64, 64, 64, 32)    896       </t>
  </si>
  <si>
    <t xml:space="preserve">pool_1 (MaxPooling3D)        (None, 32, 32, 32, 32)    0         </t>
  </si>
  <si>
    <t xml:space="preserve">conv2_3 (Conv3D)             (None, 32, 32, 32, 64)    55360     </t>
  </si>
  <si>
    <t xml:space="preserve">pool_2 (MaxPooling3D)        (None, 16, 16, 16, 64)    0         </t>
  </si>
  <si>
    <t xml:space="preserve">encoded_alt (Conv3D)         (None, 16, 16, 16, 1)     1729      </t>
  </si>
  <si>
    <t xml:space="preserve">conv7_5 (Conv3D)             (None, 16, 16, 16, 64)    1792      </t>
  </si>
  <si>
    <t xml:space="preserve">up_7 (UpSampling3D)          (None, 32, 32, 32, 64)    0         </t>
  </si>
  <si>
    <t xml:space="preserve">conv8_5 (Conv3D)             (None, 32, 32, 32, 32)    55328     </t>
  </si>
  <si>
    <t xml:space="preserve">up_8 (UpSampling3D)          (None, 64, 64, 64, 32)    0         </t>
  </si>
  <si>
    <t xml:space="preserve">conv9_3 (Conv3D)             (None, 64, 64, 64, 1)     865       </t>
  </si>
  <si>
    <t xml:space="preserve">lambda_2 (Lambda)            (None, 64, 64, 64, 1)     0         </t>
  </si>
  <si>
    <t>Total params: 115,970</t>
  </si>
  <si>
    <t>Trainable params: 115,970</t>
  </si>
  <si>
    <t>Non-trainable params: 0</t>
  </si>
  <si>
    <t>Fold:</t>
  </si>
  <si>
    <t xml:space="preserve">        mapper = CNN_MEP('res',l_1=0.001, l_2=0.001)</t>
  </si>
  <si>
    <t xml:space="preserve">        mapper = CNN_MEP('res',l_1=0.001)</t>
  </si>
  <si>
    <t xml:space="preserve">        mapper = CNN_MEP('res',l_2=0.001)</t>
  </si>
  <si>
    <t xml:space="preserve">        mapper = CNN_MEP('res', dr=True, dr_rate=0.1)</t>
  </si>
  <si>
    <t xml:space="preserve">        mapper = CNN_MEP('res', dr=True, dr_rate=0.2)</t>
  </si>
  <si>
    <t xml:space="preserve">        mapper = CNN_MEP('res', dr=True, dr_rate=0.3)</t>
  </si>
  <si>
    <t xml:space="preserve">        mapper = CNN_MEP('res',bn=False)</t>
  </si>
  <si>
    <t xml:space="preserve">        mapper = CNN_MEP('res',activ='elu')</t>
  </si>
  <si>
    <t xml:space="preserve">        mapper = CNN_MEP('res',dim_red=False)</t>
  </si>
  <si>
    <t xml:space="preserve">        mapper = CNN_MEP('res')</t>
  </si>
  <si>
    <t>The train loss is: 2.194867
The validation loss is: 2.195710
The mse is: 0.028133
The normalized mse is: 0.694048</t>
  </si>
  <si>
    <t>The train loss is: 2.702816
The validation loss is: 2.705880
The mse is: 0.030531
The normalized mse is: 0.542850</t>
  </si>
  <si>
    <t>The train loss is: 0.553987
The validation loss is: 0.567883
The mse is: 0.032073
The normalized mse is: 0.636227</t>
  </si>
  <si>
    <t>The train loss is: 0.022072
The validation loss is: 0.023269
The mse is: 0.023269
The normalized mse is: 0.591225</t>
  </si>
  <si>
    <t>The train loss is: 0.026829
The validation loss is: 0.029348
The mse is: 0.029348
The normalized mse is: 0.708878</t>
  </si>
  <si>
    <t>The train loss is: 0.028202
The validation loss is: 0.033929
The mse is: 0.033929
The normalized mse is: 0.572256</t>
  </si>
  <si>
    <t>The train loss is: 0.054652
The validation loss is: 0.050811
The mse is: 0.050811
The normalized mse is: 0.800799</t>
  </si>
  <si>
    <t>The train loss is: 0.025554
The validation loss is: 0.021903
The mse is: 0.021903
The normalized mse is: 0.573618</t>
  </si>
  <si>
    <t>The train loss is: 0.022643
The validation loss is: 0.025217
The mse is: 0.025217
The normalized mse is: 0.592885</t>
  </si>
  <si>
    <t>Configuration:</t>
  </si>
  <si>
    <t>Different Losses:</t>
  </si>
  <si>
    <t>NMSE:</t>
  </si>
  <si>
    <t xml:space="preserve">    mapper = CNN_MEP('res',l_1=0.0001)</t>
  </si>
  <si>
    <t xml:space="preserve">        mapper = CNN_MEP('res',l_1=0.0005)</t>
  </si>
  <si>
    <t xml:space="preserve">        mapper = CNN_MEP('res',l_1=0.005)</t>
  </si>
  <si>
    <t xml:space="preserve">        mapper = CNN_MEP('res',l_1=0.01)</t>
  </si>
  <si>
    <t xml:space="preserve">        mapper = CNN_MEP('res',l_2=0.0001)</t>
  </si>
  <si>
    <t xml:space="preserve">        mapper = CNN_MEP('res',l_2=0.0005)</t>
  </si>
  <si>
    <t xml:space="preserve">        mapper = CNN_MEP('res',l_2=0.005)</t>
  </si>
  <si>
    <t>The train loss is: 0.807373
The validation loss is: 0.853940
The mse is: 0.071140
The normalized rmse is: 0.804805</t>
  </si>
  <si>
    <t>The train loss is: 3.625099
The validation loss is: 3.621878
The mse is: 0.026300
The normalized rmse is: 0.624947</t>
  </si>
  <si>
    <t>The train loss is: 6.129385
The validation loss is: 6.135536
The mse is: 0.037120
The normalized rmse is: 0.668498</t>
  </si>
  <si>
    <t>The train loss is: 17.931946
The validation loss is: 17.945130
The mse is: 0.050143
The normalized rmse is: 0.835273</t>
  </si>
  <si>
    <t>The train loss is: 16.223155
The validation loss is: 16.219015
The mse is: 0.057509
The normalized rmse is: 0.805045</t>
  </si>
  <si>
    <t>The train loss is: 0.042986
The validation loss is: 0.073051
The mse is: 0.065976
The normalized rmse is: 0.984060</t>
  </si>
  <si>
    <t>The train loss is: 0.061687
The validation loss is: 0.080007
The mse is: 0.044876
The normalized rmse is: 0.709075</t>
  </si>
  <si>
    <t>The train loss is: 0.095441
The validation loss is: 0.101158
The mse is: 0.032103
The normalized rmse is: 0.780179</t>
  </si>
  <si>
    <t>The train loss is: 0.336897
The validation loss is: 0.345902
The mse is: 0.031233
The normalized rmse is: 0.557190</t>
  </si>
  <si>
    <t>The train loss is: 6.805267
The validation loss is: 6.803834
The mse is: 0.059625
The normalized rmse is: 0.839915</t>
  </si>
  <si>
    <t xml:space="preserve">        mapper = CNN_MEP('res',dr=True,dr_rate=0.01)</t>
  </si>
  <si>
    <t xml:space="preserve">        mapper = CNN_MEP('res',dr=True,dr_rate=0.05)</t>
  </si>
  <si>
    <t xml:space="preserve">        mapper = CNN_MEP('res',dr=True,dr_rate=0.1)</t>
  </si>
  <si>
    <t xml:space="preserve">        mapper = CNN_MEP('res',dr=True,dr_rate=0.15)</t>
  </si>
  <si>
    <t xml:space="preserve">        mapper = CNN_MEP('res',dr=True,dr_rate=0.25)</t>
  </si>
  <si>
    <t xml:space="preserve">        mapper = CNN_MEP('res',dr=True,dr_rate=0.3)</t>
  </si>
  <si>
    <t xml:space="preserve">        mapper = CNN_MEP('res',dr=True,dr_rate=0.35)</t>
  </si>
  <si>
    <t xml:space="preserve">        mapper = CNN_MEP('res',dr=True,dr_rate=0.4)</t>
  </si>
  <si>
    <t xml:space="preserve">        mapper = CNN_MEP('res',dr=True,dr_rate=0.5)</t>
  </si>
  <si>
    <t>mapper = CNN_MEP('res',dr=True,dr_rate=0.2)</t>
  </si>
  <si>
    <t>The train loss is: 0.022926
The validation loss is: 0.075225
The mse is: 0.075225
The normalized rmse is: 0.827588</t>
  </si>
  <si>
    <t>The train loss is: 0.026244
The validation loss is: 0.024877
The mse is: 0.024877
The normalized rmse is: 0.607798</t>
  </si>
  <si>
    <t>The train loss is: 0.025529
The validation loss is: 0.030240
The mse is: 0.030240
The normalized rmse is: 0.603381</t>
  </si>
  <si>
    <t>The train loss is: 0.024555
The validation loss is: 0.034676
The mse is: 0.034676
The normalized rmse is: 0.694599</t>
  </si>
  <si>
    <t>The train loss is: 0.024938
The validation loss is: 0.027835
The mse is: 0.027835
The normalized rmse is: 0.560081</t>
  </si>
  <si>
    <t>The train loss is: 0.026233
The validation loss is: 0.023362
The mse is: 0.023362
The normalized rmse is: 0.585575</t>
  </si>
  <si>
    <t>The train loss is: 0.024534
The validation loss is: 0.024965
The mse is: 0.024965
The normalized rmse is: 0.528879</t>
  </si>
  <si>
    <t>The train loss is: 0.025300
The validation loss is: 0.022074
The mse is: 0.022074
The normalized rmse is: 0.646938</t>
  </si>
  <si>
    <t>The train loss is: 0.025337
The validation loss is: 0.027614
The mse is: 0.027614
The normalized rmse is: 0.523916</t>
  </si>
  <si>
    <t>The train loss is: 0.025269
The validation loss is: 0.032907
The mse is: 0.032907
The normalized rmse is: 0.623976</t>
  </si>
  <si>
    <t>,l_2=0.0001</t>
  </si>
  <si>
    <t>The train loss is: 11.788342
The validation loss is: 11.805498
The mse is: 0.065528
The normalized rmse is: 0.772405</t>
  </si>
  <si>
    <t>The train loss is: 13.472343
The validation loss is: 13.480754
The mse is: 0.058139
The normalized rmse is: 0.929175</t>
  </si>
  <si>
    <t>The train loss is: 10.232651
The validation loss is: 10.231388
The mse is: 0.059293
The normalized rmse is: 0.844892</t>
  </si>
  <si>
    <t>The train loss is: 13.366173
The validation loss is: 13.368694
The mse is: 0.051314
The normalized rmse is: 0.844964</t>
  </si>
  <si>
    <t>The train loss is: 13.978018
The validation loss is: 13.984529
The mse is: 0.043106
The normalized rmse is: 0.696983</t>
  </si>
  <si>
    <t>The train loss is: 13.548481
The validation loss is: 13.561313
The mse is: 0.050385
The normalized rmse is: 0.859968</t>
  </si>
  <si>
    <t>The train loss is: 0.068059
The validation loss is: 0.071550
The mse is: 0.026374
The normalized rmse is: 0.543597</t>
  </si>
  <si>
    <t>The train loss is: 0.067731
The validation loss is: 0.069683
The mse is: 0.024514
The normalized rmse is: 0.681765</t>
  </si>
  <si>
    <t>The train loss is: 3.117844
The validation loss is: 3.123097
The mse is: 0.065492
The normalized rmse is: 0.806844</t>
  </si>
  <si>
    <t>The train loss is: 2.220198
The validation loss is: 2.219825
The mse is: 0.057115
The normalized rmse is: 0.822048</t>
  </si>
  <si>
    <t xml:space="preserve">        mapper = CNN_MEP('res',dr=True,dr_rate=0.15,l_1=0.005)
        mapper.compile(optimizer=Adadelta(lr=1.0), loss='logcosh')</t>
  </si>
  <si>
    <t xml:space="preserve">        mapper = CNN_MEP('res',dr=True,dr_rate=0.1,l_1=0.005)
        mapper.compile(optimizer=Adadelta(lr=1.0), loss='logcosh')</t>
  </si>
  <si>
    <t xml:space="preserve">        mapper = CNN_MEP('res',dr=True,dr_rate=0.15,l_2=0.0001)
        mapper.compile(optimizer=Adadelta(lr=1.0), loss='logcosh')</t>
  </si>
  <si>
    <t xml:space="preserve">        mapper = CNN_MEP('res',dr=True,dr_rate=0.1,l_2=0.0001)
        mapper.compile(optimizer=Adadelta(lr=1.0), loss='logcosh')</t>
  </si>
  <si>
    <t xml:space="preserve">        mapper = CNN_MEP('syn',dr=True,dr_rate=0.15,l_1=0.005)
        mapper.compile(optimizer=Adadelta(lr=1.0), loss='logcosh')</t>
  </si>
  <si>
    <t xml:space="preserve">        mapper = CNN_MEP('res',dr=True,dr_rate=0.15,l_1=0.005)
        mapper.compile(optimizer=Adadelta(lr=0.005), loss='mean_squared_error')</t>
  </si>
  <si>
    <t xml:space="preserve">        mapper = CNN_MEP('res',dr=True,dr_rate=0.1,l_1=0.005)
        mapper.compile(optimizer=Adadelta(lr=0.005), loss='mean_squared_error')</t>
  </si>
  <si>
    <t xml:space="preserve">        mapper = CNN_MEP('res',dr=True,dr_rate=0.15,l_2=0.0001)
        mapper.compile(optimizer=Adadelta(lr=0.005), loss='mean_squared_error')</t>
  </si>
  <si>
    <t xml:space="preserve">        mapper = CNN_MEP('res',dr=True,dr_rate=0.1,l_2=0.0001)
        mapper.compile(optimizer=Adadelta(lr=0.005), loss='mean_squared_error')</t>
  </si>
  <si>
    <t xml:space="preserve">        mapper = CNN_MEP('syn',dr=True,dr_rate=0.15,l_1=0.005)
        mapper.compile(optimizer=Adadelta(lr=0.005), loss='mean_squared_error')</t>
  </si>
  <si>
    <t xml:space="preserve">        autoencoder = AE_CNN(l_1=1e-5)</t>
  </si>
  <si>
    <t xml:space="preserve">        autoencoder.compile(optimizer=Adadelta(lr=0.1), loss='logcosh')</t>
  </si>
  <si>
    <t xml:space="preserve">        autoencoder = AE_CNN(l_1=1e-4)</t>
  </si>
  <si>
    <t xml:space="preserve">        autoencoder = AE_CNN(a_1=1e-5)</t>
  </si>
  <si>
    <t xml:space="preserve">        autoencoder = AE_CNN(a_1=1e-4)</t>
  </si>
  <si>
    <t xml:space="preserve">        autoencoder = AE_CNN(a_1=1e-3)</t>
  </si>
  <si>
    <t xml:space="preserve">        autoencoder.compile(optimizer=Adadelta(lr=0.1), loss='mae')</t>
  </si>
  <si>
    <t>The train loss is: 3.943867
The validation loss is: 3.913739
The mse is: 0.004515
The normalized rmse is: 0.999313</t>
  </si>
  <si>
    <t>The train loss is: 4.065338
The validation loss is: 3.969770
The mse is: 0.004256
The normalized rmse is: 0.999740</t>
  </si>
  <si>
    <t>The train loss is: 3.200564
The validation loss is: 3.169204
The mse is: 0.004763
The normalized rmse is: 0.999212</t>
  </si>
  <si>
    <t>The train loss is: 4.822680
The validation loss is: 4.768782
The mse is: 0.004790
The normalized rmse is: 1.000025</t>
  </si>
  <si>
    <t>The train loss is: 4.088553
The validation loss is: 4.112207
The mse is: 0.004042
The normalized rmse is: 0.886028</t>
  </si>
  <si>
    <t>The train loss is: 0.024639
The validation loss is: 0.024741
The mse is: 0.000167
The normalized rmse is: 0.187977</t>
  </si>
  <si>
    <t>The train loss is: 0.023184
The validation loss is: 0.023257
The mse is: 0.000262
The normalized rmse is: 0.231143</t>
  </si>
  <si>
    <t>The train loss is: 0.040442
The validation loss is: 0.037446
The mse is: 0.003532
The normalized rmse is: 1.000132</t>
  </si>
  <si>
    <t>The train loss is: 0.363739
The validation loss is: 0.364777
The mse is: 0.005413
The normalized rmse is: 0.999362</t>
  </si>
  <si>
    <t>The train loss is: 5.899592
The validation loss is: 5.810327
The mse is: 0.004571
The normalized rmse is: 0.999867</t>
  </si>
  <si>
    <t xml:space="preserve">        mapper = CNN_MEP('res',final='tanh',activ='relu',dr=True,dr_rate=0,l_1=0)</t>
  </si>
  <si>
    <t xml:space="preserve">        mapper = CNN_MEP('res',final='tanh',activ='elu',dr=True,dr_rate=0,l_1=0)</t>
  </si>
  <si>
    <t xml:space="preserve">        mapper = CNN_MEP('res',final='tanh',activ='elu',dr=True,dr_rate=0.15,l_1=0.0001)</t>
  </si>
  <si>
    <t xml:space="preserve">        mapper = CNN_MEP('res',final='tanh',activ='elu',dr=True,dr_rate=0.1,l_1=0.0001)</t>
  </si>
  <si>
    <t xml:space="preserve">        mapper = CNN_MEP('res',final='tanh',activ='linear',dr=True,dr_rate=0,l_1=0)</t>
  </si>
  <si>
    <t xml:space="preserve">        mapper = CNN_MEP('res',final='tanh',activ='linear',dr=True,dr_rate=0.15,l_1=0.0001)</t>
  </si>
  <si>
    <t xml:space="preserve">        mapper = CNN_MEP('res',final='tanh',activ='linear',dr=True,dr_rate=0.1,l_1=0.0001)</t>
  </si>
  <si>
    <t xml:space="preserve">        mapper = CNN_MEP('syn',dr=True,dr_rate=0,l_1=0)</t>
  </si>
  <si>
    <t xml:space="preserve">        mapper = CNN_MEP('syn',dr=True,dr_rate=0.15,l_1=0.0001)</t>
  </si>
  <si>
    <t>The train loss is: 0.918625
The validation loss is: 0.950090
The mse is: 0.110090
The normalized rmse is: 1.001168</t>
  </si>
  <si>
    <t>The train loss is: 0.921220
The validation loss is: 0.905369
The mse is: 0.067459
The normalized rmse is: 1.000882</t>
  </si>
  <si>
    <t>The train loss is: 0.921398
The validation loss is: 0.923032
The mse is: 0.083170
The normalized rmse is: 1.000649</t>
  </si>
  <si>
    <t>The train loss is: 0.921463
The validation loss is: 0.910688
The mse is: 0.072016
The normalized rmse is: 1.001003</t>
  </si>
  <si>
    <t>The train loss is: 0.047546
The validation loss is: 0.059023
The mse is: 0.059023
The normalized rmse is: 0.815574</t>
  </si>
  <si>
    <t>The train loss is: 0.926009
The validation loss is: 0.942146
The mse is: 0.059780
The normalized rmse is: 0.936714</t>
  </si>
  <si>
    <t>The train loss is: 0.925720
The validation loss is: 0.952147
The mse is: 0.070141
The normalized rmse is: 0.886487</t>
  </si>
  <si>
    <t>The train loss is: 0.032963
The validation loss is: 0.041185
The mse is: 0.041185
The normalized rmse is: 0.883676</t>
  </si>
  <si>
    <t>The train loss is: 0.889460
The validation loss is: 0.915207
The mse is: 0.059573
The normalized rmse is: 0.769525</t>
  </si>
  <si>
    <t>The train loss is: 0.892587
The validation loss is: 0.906551
The mse is: 0.050714
The normalized rmse is: 0.774616</t>
  </si>
  <si>
    <t>syn',dr=True,dr_rate=0.15,l_1=0.0001</t>
  </si>
  <si>
    <t>6 Layers</t>
  </si>
  <si>
    <t>3 Layers</t>
  </si>
  <si>
    <t>Both</t>
  </si>
  <si>
    <t>The train loss is: 0.034738
The test loss is: 0.038250
The mse is: 0.024489
The normalized rmse is: 0.573022</t>
  </si>
  <si>
    <t>The train loss is: 0.032485
The test loss is: 0.037807
The mse is: 0.024917
The normalized rmse is: 0.578004</t>
  </si>
  <si>
    <t>The train loss is: 0.028801
The test loss is: 0.032498
The mse is: 0.023541
The normalized rmse is: 0.561815</t>
  </si>
  <si>
    <t>The mse is:  
The normalized rmse is: 0.5597</t>
  </si>
  <si>
    <t>The mse is:  
The normalized rmse is: 0.5745</t>
  </si>
  <si>
    <t>The train loss is: 0.029349
The test loss is: 0.034467
The mse is: 0.025625
The normalized rmse is: 0.586158</t>
  </si>
  <si>
    <t>The train loss is: 0.040680
The test loss is: 0.042425
The mse is: 0.036415
The normalized rmse is: 0.698755</t>
  </si>
  <si>
    <t>The mse is: 
The normalized rmse is: 0.6905</t>
  </si>
  <si>
    <t>The train loss is: 0.038286
The test loss is: 0.038339
The mse is: 0.030773
The normalized rmse is: 0.642343</t>
  </si>
  <si>
    <t>The train loss is: 0.041394
The test loss is: 0.041046
The mse is: 0.033988
The normalized rmse is: 0.675067</t>
  </si>
  <si>
    <t>The mse is: 
The normalized rmse is: 0.6353</t>
  </si>
  <si>
    <t>The train loss is: 0.040254
The test loss is: 0.039277
The mse is: 0.031724
The normalized rmse is: 0.652193</t>
  </si>
  <si>
    <t>SSE/n</t>
  </si>
  <si>
    <t>Ans + p*log(n)
[BIC]</t>
  </si>
  <si>
    <t>Ans + 2*p
[AIC]</t>
  </si>
  <si>
    <t>Ans + (n+p)/(1-(p+2)/n)
[AICc]</t>
  </si>
  <si>
    <t>Inception V3</t>
  </si>
  <si>
    <t>Our Model</t>
  </si>
  <si>
    <t>n (train size*150*150*3)</t>
  </si>
  <si>
    <t>p (no. of parameters)</t>
  </si>
  <si>
    <t>n*ln(SSE/n) = Ans</t>
  </si>
  <si>
    <t>Our model has lower BIC score. Better.</t>
  </si>
  <si>
    <t>train size = 5700</t>
  </si>
  <si>
    <t>Sum of Squared Errors (SSE) [train size*mse]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</si>
</sst>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0" xfId="0" applyFont="1" applyFill="1"/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8" xfId="0" applyBorder="1"/>
    <xf numFmtId="0" fontId="0" fillId="0" borderId="7" xfId="0" applyBorder="1"/>
    <xf numFmtId="1" fontId="0" fillId="0" borderId="8" xfId="0" applyNumberFormat="1" applyBorder="1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3" fontId="0" fillId="0" borderId="8" xfId="0" applyNumberFormat="1" applyBorder="1"/>
    <xf numFmtId="0" fontId="0" fillId="0" borderId="9" xfId="0" applyBorder="1"/>
    <xf numFmtId="0" fontId="0" fillId="0" borderId="14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1" fontId="0" fillId="3" borderId="16" xfId="0" applyNumberFormat="1" applyFill="1" applyBorder="1"/>
    <xf numFmtId="1" fontId="0" fillId="3" borderId="12" xfId="0" applyNumberFormat="1" applyFill="1" applyBorder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Mapper Weights (Max &amp; 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Mapper_Weights!$I$6:$I$56</c:f>
              <c:numCache>
                <c:formatCode>General</c:formatCode>
                <c:ptCount val="51"/>
                <c:pt idx="0">
                  <c:v>0.11534956</c:v>
                </c:pt>
                <c:pt idx="6">
                  <c:v>8.4350140000000004E-2</c:v>
                </c:pt>
                <c:pt idx="14">
                  <c:v>6.9355405999999994E-2</c:v>
                </c:pt>
                <c:pt idx="20">
                  <c:v>6.0546274999999997E-2</c:v>
                </c:pt>
                <c:pt idx="28">
                  <c:v>4.9718466000000003E-2</c:v>
                </c:pt>
                <c:pt idx="34">
                  <c:v>4.3463460000000002E-2</c:v>
                </c:pt>
                <c:pt idx="42">
                  <c:v>3.2320168000000003E-2</c:v>
                </c:pt>
                <c:pt idx="46">
                  <c:v>5.6200634999999999E-2</c:v>
                </c:pt>
                <c:pt idx="50">
                  <c:v>0.23753044000000001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49D-8B6F-B826641BD9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Mapper_Weights!$J$6:$J$56</c:f>
              <c:numCache>
                <c:formatCode>General</c:formatCode>
                <c:ptCount val="51"/>
                <c:pt idx="0">
                  <c:v>-0.11489318</c:v>
                </c:pt>
                <c:pt idx="6">
                  <c:v>-8.4678080000000003E-2</c:v>
                </c:pt>
                <c:pt idx="14">
                  <c:v>-6.9637989999999997E-2</c:v>
                </c:pt>
                <c:pt idx="20">
                  <c:v>-6.110032E-2</c:v>
                </c:pt>
                <c:pt idx="28">
                  <c:v>-5.0067697000000001E-2</c:v>
                </c:pt>
                <c:pt idx="34">
                  <c:v>-4.3196797000000002E-2</c:v>
                </c:pt>
                <c:pt idx="42">
                  <c:v>-3.2254049999999999E-2</c:v>
                </c:pt>
                <c:pt idx="46">
                  <c:v>-5.4303385000000003E-2</c:v>
                </c:pt>
                <c:pt idx="50">
                  <c:v>-0.23680682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8-449D-8B6F-B826641B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1188544"/>
        <c:axId val="281184936"/>
        <c:axId val="0"/>
      </c:bar3DChart>
      <c:catAx>
        <c:axId val="2811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84936"/>
        <c:crosses val="autoZero"/>
        <c:auto val="1"/>
        <c:lblAlgn val="ctr"/>
        <c:lblOffset val="100"/>
        <c:noMultiLvlLbl val="0"/>
      </c:catAx>
      <c:valAx>
        <c:axId val="281184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AE Weights [Encoding] (Max &amp; Min)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AE_Weights!$I$6:$I$14</c:f>
              <c:numCache>
                <c:formatCode>General</c:formatCode>
                <c:ptCount val="9"/>
                <c:pt idx="0">
                  <c:v>0.16346404</c:v>
                </c:pt>
                <c:pt idx="4">
                  <c:v>8.1489119999999998E-2</c:v>
                </c:pt>
                <c:pt idx="8">
                  <c:v>0.17840084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4-4EF2-8A33-E23D726ECB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AE_Weights!$J$6:$J$14</c:f>
              <c:numCache>
                <c:formatCode>General</c:formatCode>
                <c:ptCount val="9"/>
                <c:pt idx="0">
                  <c:v>-0.15415756</c:v>
                </c:pt>
                <c:pt idx="4">
                  <c:v>-6.9321900000000006E-2</c:v>
                </c:pt>
                <c:pt idx="8">
                  <c:v>-0.11457104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4-4EF2-8A33-E23D726E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584464"/>
        <c:axId val="537585448"/>
      </c:barChart>
      <c:catAx>
        <c:axId val="53758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85448"/>
        <c:crosses val="autoZero"/>
        <c:auto val="1"/>
        <c:lblAlgn val="ctr"/>
        <c:lblOffset val="100"/>
        <c:noMultiLvlLbl val="0"/>
      </c:catAx>
      <c:valAx>
        <c:axId val="5375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452240</xdr:colOff>
      <xdr:row>24</xdr:row>
      <xdr:rowOff>749740</xdr:rowOff>
    </xdr:from>
    <xdr:to>
      <xdr:col>5</xdr:col>
      <xdr:colOff>1085850</xdr:colOff>
      <xdr:row>26</xdr:row>
      <xdr:rowOff>288235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C2AF1B-A9F9-4C89-993C-0D7BFE071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40" y="5931340"/>
          <a:ext cx="5853310" cy="427242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9526</xdr:colOff>
      <xdr:row>0</xdr:row>
      <xdr:rowOff>404132</xdr:rowOff>
    </xdr:from>
    <xdr:to>
      <xdr:col>22</xdr:col>
      <xdr:colOff>402772</xdr:colOff>
      <xdr:row>21</xdr:row>
      <xdr:rowOff>40676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F4D5B6-1413-410A-A45D-2907E51E6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6" y="404132"/>
          <a:ext cx="3645353" cy="4480687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161926</xdr:colOff>
      <xdr:row>24</xdr:row>
      <xdr:rowOff>0</xdr:rowOff>
    </xdr:from>
    <xdr:to>
      <xdr:col>16</xdr:col>
      <xdr:colOff>6744</xdr:colOff>
      <xdr:row>26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3086A2-F37E-45B1-BBEE-B356BA6C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1" y="5181600"/>
          <a:ext cx="3679311" cy="47625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22</xdr:col>
      <xdr:colOff>390239</xdr:colOff>
      <xdr:row>26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CD0D04-E445-4A35-B1D1-28EB9F6B5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20675" y="5181600"/>
          <a:ext cx="3628739" cy="4743450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24</xdr:row>
      <xdr:rowOff>323850</xdr:rowOff>
    </xdr:from>
    <xdr:to>
      <xdr:col>4</xdr:col>
      <xdr:colOff>514350</xdr:colOff>
      <xdr:row>24</xdr:row>
      <xdr:rowOff>704850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3F8DFE-D4DA-442A-9DE5-977F5795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5505450"/>
          <a:ext cx="20478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149680</xdr:colOff>
      <xdr:row>0</xdr:row>
      <xdr:rowOff>353785</xdr:rowOff>
    </xdr:from>
    <xdr:to>
      <xdr:col>15</xdr:col>
      <xdr:colOff>449037</xdr:colOff>
      <xdr:row>21</xdr:row>
      <xdr:rowOff>25463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7E3C2-4961-4E33-A964-0DA3E3691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0268" y="353785"/>
          <a:ext cx="3515445" cy="450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606135</xdr:colOff>
      <xdr:row>12</xdr:row>
      <xdr:rowOff>176893</xdr:rowOff>
    </xdr:from>
    <xdr:to>
      <xdr:col>33</xdr:col>
      <xdr:colOff>225135</xdr:colOff>
      <xdr:row>45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D4295-CCF5-4717-B65B-FB9B355C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15</xdr:row>
      <xdr:rowOff>0</xdr:rowOff>
    </xdr:from>
    <xdr:to>
      <xdr:col>14</xdr:col>
      <xdr:colOff>376237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305CB-D693-4DF2-A918-55B660E3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zoomScale="70" zoomScaleNormal="70" workbookViewId="0">
      <selection activeCell="O31" sqref="O31"/>
    </sheetView>
  </sheetViews>
  <sheetFormatPr defaultColWidth="9.109375" defaultRowHeight="14.4" x14ac:dyDescent="0.3"/>
  <cols>
    <col min="1" max="1" width="14.88671875" style="1" customWidth="1"/>
    <col min="2" max="4" width="15.33203125" style="1" customWidth="1"/>
    <col min="5" max="5" width="17.5546875" style="28" customWidth="1"/>
    <col min="6" max="6" width="16.44140625" style="1" customWidth="1"/>
    <col min="7" max="10" width="9.109375" style="1"/>
    <col min="11" max="11" width="5" style="1" customWidth="1"/>
    <col min="12" max="12" width="9.109375" style="1" hidden="1" customWidth="1"/>
    <col min="13" max="14" width="9.109375" style="1"/>
    <col min="15" max="15" width="25" style="1" customWidth="1"/>
    <col min="16" max="17" width="9.109375" style="1"/>
    <col min="18" max="18" width="6" style="1" customWidth="1"/>
    <col min="19" max="19" width="9.109375" style="1" hidden="1" customWidth="1"/>
    <col min="20" max="21" width="9.109375" style="1"/>
    <col min="22" max="22" width="24.5546875" style="1" customWidth="1"/>
    <col min="23" max="16384" width="9.109375" style="1"/>
  </cols>
  <sheetData>
    <row r="1" spans="1:24" ht="32.25" customHeight="1" thickBot="1" x14ac:dyDescent="0.35">
      <c r="A1" s="2" t="s">
        <v>4</v>
      </c>
      <c r="B1" s="2" t="s">
        <v>9</v>
      </c>
      <c r="C1" s="2" t="s">
        <v>0</v>
      </c>
      <c r="D1" s="2" t="s">
        <v>1</v>
      </c>
      <c r="E1" s="27" t="s">
        <v>2</v>
      </c>
      <c r="F1" s="8" t="s">
        <v>14</v>
      </c>
      <c r="J1" s="99"/>
      <c r="K1" s="99"/>
      <c r="L1" s="99"/>
      <c r="M1" s="102" t="s">
        <v>26</v>
      </c>
      <c r="N1" s="102"/>
      <c r="O1" s="102"/>
      <c r="P1" s="43"/>
      <c r="Q1" s="43"/>
      <c r="T1" s="101" t="s">
        <v>23</v>
      </c>
      <c r="U1" s="101"/>
      <c r="V1" s="101"/>
    </row>
    <row r="2" spans="1:24" x14ac:dyDescent="0.3">
      <c r="A2" s="11" t="s">
        <v>15</v>
      </c>
      <c r="B2" s="3"/>
      <c r="C2" s="103" t="s">
        <v>12</v>
      </c>
      <c r="D2" s="3" t="s">
        <v>5</v>
      </c>
      <c r="E2" s="23">
        <v>0.61699999999999999</v>
      </c>
      <c r="F2" s="5">
        <v>0.1032</v>
      </c>
      <c r="J2" s="43"/>
      <c r="K2" s="43"/>
      <c r="L2" s="43"/>
      <c r="M2" s="43"/>
      <c r="N2" s="43"/>
      <c r="O2" s="43"/>
      <c r="P2" s="43"/>
      <c r="Q2" s="43"/>
    </row>
    <row r="3" spans="1:24" ht="15" thickBot="1" x14ac:dyDescent="0.35">
      <c r="A3" s="4" t="s">
        <v>8</v>
      </c>
      <c r="B3" s="4" t="s">
        <v>11</v>
      </c>
      <c r="C3" s="104"/>
      <c r="D3" s="4"/>
      <c r="E3" s="24">
        <v>0.60299999999999998</v>
      </c>
      <c r="F3" s="6"/>
      <c r="J3" s="43"/>
      <c r="K3" s="43"/>
      <c r="L3" s="43"/>
      <c r="M3" s="43"/>
      <c r="N3" s="43"/>
      <c r="O3" s="43"/>
      <c r="P3" s="43"/>
      <c r="Q3" s="43"/>
    </row>
    <row r="4" spans="1:24" x14ac:dyDescent="0.3">
      <c r="A4" s="13" t="s">
        <v>15</v>
      </c>
      <c r="B4" s="12"/>
      <c r="C4" s="103" t="s">
        <v>3</v>
      </c>
      <c r="D4" s="12" t="s">
        <v>5</v>
      </c>
      <c r="E4" s="23">
        <v>0.621</v>
      </c>
      <c r="F4" s="5"/>
      <c r="J4" s="43"/>
      <c r="K4" s="43"/>
      <c r="L4" s="43"/>
      <c r="M4" s="43"/>
      <c r="N4" s="43"/>
      <c r="O4" s="43"/>
      <c r="P4" s="43"/>
      <c r="Q4" s="43"/>
    </row>
    <row r="5" spans="1:24" ht="15" thickBot="1" x14ac:dyDescent="0.35">
      <c r="A5" s="10" t="s">
        <v>7</v>
      </c>
      <c r="B5" s="9" t="s">
        <v>10</v>
      </c>
      <c r="C5" s="104"/>
      <c r="D5" s="9"/>
      <c r="E5" s="25">
        <v>0.63300000000000001</v>
      </c>
      <c r="F5" s="7">
        <v>0.108</v>
      </c>
      <c r="J5" s="43"/>
      <c r="K5" s="43"/>
      <c r="L5" s="43"/>
      <c r="M5" s="43"/>
      <c r="N5" s="43"/>
      <c r="O5" s="43"/>
      <c r="P5" s="43"/>
      <c r="Q5" s="43"/>
    </row>
    <row r="6" spans="1:24" x14ac:dyDescent="0.3">
      <c r="A6" s="105" t="s">
        <v>7</v>
      </c>
      <c r="B6" s="107" t="s">
        <v>10</v>
      </c>
      <c r="C6" s="103" t="s">
        <v>13</v>
      </c>
      <c r="D6" s="11" t="s">
        <v>6</v>
      </c>
      <c r="E6" s="23">
        <v>0.61699999999999999</v>
      </c>
      <c r="F6" s="5"/>
      <c r="J6" s="43"/>
      <c r="K6" s="43"/>
      <c r="L6" s="43"/>
      <c r="M6" s="43"/>
      <c r="N6" s="43"/>
      <c r="O6" s="43"/>
      <c r="P6" s="43"/>
      <c r="Q6" s="43"/>
    </row>
    <row r="7" spans="1:24" ht="15" thickBot="1" x14ac:dyDescent="0.35">
      <c r="A7" s="106"/>
      <c r="B7" s="108"/>
      <c r="C7" s="109"/>
      <c r="D7" s="10" t="s">
        <v>5</v>
      </c>
      <c r="E7" s="25">
        <v>0.626</v>
      </c>
      <c r="F7" s="7">
        <v>0.1051</v>
      </c>
      <c r="J7" s="43"/>
      <c r="K7" s="43"/>
      <c r="L7" s="43"/>
      <c r="M7" s="43"/>
      <c r="N7" s="43"/>
      <c r="O7" s="43"/>
      <c r="P7" s="43"/>
      <c r="Q7" s="43"/>
    </row>
    <row r="8" spans="1:24" x14ac:dyDescent="0.3">
      <c r="A8" s="105" t="s">
        <v>8</v>
      </c>
      <c r="B8" s="107" t="s">
        <v>11</v>
      </c>
      <c r="C8" s="109"/>
      <c r="D8" s="17" t="s">
        <v>6</v>
      </c>
      <c r="E8" s="24">
        <v>0.52</v>
      </c>
      <c r="F8" s="6"/>
      <c r="J8" s="43"/>
      <c r="K8" s="43"/>
      <c r="L8" s="43"/>
      <c r="M8" s="43"/>
      <c r="N8" s="43"/>
      <c r="O8" s="43"/>
      <c r="P8" s="43"/>
      <c r="Q8" s="43"/>
    </row>
    <row r="9" spans="1:24" ht="15" thickBot="1" x14ac:dyDescent="0.35">
      <c r="A9" s="106"/>
      <c r="B9" s="108"/>
      <c r="C9" s="104"/>
      <c r="D9" s="10" t="s">
        <v>5</v>
      </c>
      <c r="E9" s="25"/>
      <c r="F9" s="7"/>
      <c r="J9" s="43"/>
      <c r="K9" s="43"/>
      <c r="L9" s="43"/>
      <c r="M9" s="43"/>
      <c r="N9" s="43"/>
      <c r="O9" s="43"/>
      <c r="P9" s="43"/>
      <c r="Q9" s="43"/>
      <c r="V9" s="101"/>
      <c r="W9" s="101"/>
      <c r="X9" s="101"/>
    </row>
    <row r="10" spans="1:24" x14ac:dyDescent="0.3">
      <c r="J10" s="43"/>
      <c r="K10" s="43"/>
      <c r="L10" s="43"/>
      <c r="M10" s="43"/>
      <c r="N10" s="43"/>
      <c r="O10" s="43"/>
      <c r="P10" s="43"/>
      <c r="Q10" s="43"/>
    </row>
    <row r="11" spans="1:24" ht="15" thickBot="1" x14ac:dyDescent="0.35">
      <c r="J11" s="43"/>
      <c r="K11" s="43"/>
      <c r="L11" s="43"/>
      <c r="M11" s="43"/>
      <c r="N11" s="43"/>
      <c r="O11" s="43"/>
      <c r="P11" s="43"/>
      <c r="Q11" s="43"/>
    </row>
    <row r="12" spans="1:24" ht="15" thickBot="1" x14ac:dyDescent="0.35">
      <c r="C12" s="112" t="s">
        <v>16</v>
      </c>
      <c r="D12" s="113"/>
      <c r="J12" s="43"/>
      <c r="K12" s="43"/>
      <c r="L12" s="43"/>
      <c r="M12" s="43"/>
      <c r="N12" s="43"/>
      <c r="O12" s="43"/>
      <c r="P12" s="43"/>
      <c r="Q12" s="43"/>
    </row>
    <row r="13" spans="1:24" x14ac:dyDescent="0.3">
      <c r="A13" s="13" t="s">
        <v>15</v>
      </c>
      <c r="B13" s="15"/>
      <c r="C13" s="103" t="s">
        <v>12</v>
      </c>
      <c r="D13" s="15" t="s">
        <v>5</v>
      </c>
      <c r="E13" s="34">
        <v>0.66200000000000003</v>
      </c>
      <c r="F13" s="36">
        <v>9.06E-2</v>
      </c>
      <c r="J13" s="43"/>
      <c r="K13" s="43"/>
      <c r="L13" s="43"/>
      <c r="M13" s="43"/>
      <c r="N13" s="43"/>
      <c r="O13" s="43"/>
      <c r="P13" s="43"/>
      <c r="Q13" s="43"/>
    </row>
    <row r="14" spans="1:24" ht="15" thickBot="1" x14ac:dyDescent="0.35">
      <c r="A14" s="4" t="s">
        <v>8</v>
      </c>
      <c r="B14" s="4" t="s">
        <v>11</v>
      </c>
      <c r="C14" s="104"/>
      <c r="D14" s="4"/>
      <c r="E14" s="24"/>
      <c r="F14" s="6"/>
      <c r="J14" s="43"/>
      <c r="K14" s="43"/>
      <c r="L14" s="43"/>
      <c r="M14" s="43"/>
      <c r="N14" s="43"/>
      <c r="O14" s="43"/>
      <c r="P14" s="43"/>
      <c r="Q14" s="43"/>
    </row>
    <row r="15" spans="1:24" x14ac:dyDescent="0.3">
      <c r="A15" s="13" t="s">
        <v>15</v>
      </c>
      <c r="B15" s="15"/>
      <c r="C15" s="103" t="s">
        <v>3</v>
      </c>
      <c r="D15" s="15" t="s">
        <v>5</v>
      </c>
      <c r="E15" s="34">
        <v>0.68500000000000005</v>
      </c>
      <c r="F15" s="36">
        <v>8.9700000000000002E-2</v>
      </c>
      <c r="J15" s="43"/>
      <c r="K15" s="43"/>
      <c r="L15" s="43"/>
      <c r="M15" s="43"/>
      <c r="N15" s="43"/>
      <c r="O15" s="43"/>
      <c r="P15" s="43"/>
      <c r="Q15" s="43"/>
    </row>
    <row r="16" spans="1:24" ht="15" thickBot="1" x14ac:dyDescent="0.35">
      <c r="A16" s="14" t="s">
        <v>7</v>
      </c>
      <c r="B16" s="16" t="s">
        <v>10</v>
      </c>
      <c r="C16" s="104"/>
      <c r="D16" s="16"/>
      <c r="E16" s="25"/>
      <c r="F16" s="7"/>
      <c r="J16" s="43"/>
      <c r="K16" s="43"/>
      <c r="L16" s="43"/>
      <c r="M16" s="43"/>
      <c r="N16" s="43"/>
      <c r="O16" s="43"/>
      <c r="P16" s="43"/>
      <c r="Q16" s="43"/>
    </row>
    <row r="17" spans="1:22" x14ac:dyDescent="0.3">
      <c r="A17" s="105" t="s">
        <v>15</v>
      </c>
      <c r="B17" s="107"/>
      <c r="C17" s="103" t="s">
        <v>13</v>
      </c>
      <c r="D17" s="13" t="s">
        <v>6</v>
      </c>
      <c r="E17" s="34">
        <v>0.66300000000000003</v>
      </c>
      <c r="F17" s="36">
        <v>9.06E-2</v>
      </c>
      <c r="J17" s="43"/>
      <c r="K17" s="43"/>
      <c r="L17" s="43"/>
      <c r="M17" s="43"/>
      <c r="N17" s="43"/>
      <c r="O17" s="43"/>
      <c r="P17" s="43"/>
      <c r="Q17" s="43"/>
    </row>
    <row r="18" spans="1:22" ht="15" thickBot="1" x14ac:dyDescent="0.35">
      <c r="A18" s="106"/>
      <c r="B18" s="108"/>
      <c r="C18" s="109"/>
      <c r="D18" s="14" t="s">
        <v>5</v>
      </c>
      <c r="E18" s="35">
        <v>0.66500000000000004</v>
      </c>
      <c r="F18" s="37">
        <v>9.0700000000000003E-2</v>
      </c>
      <c r="G18" s="26"/>
      <c r="J18" s="43"/>
      <c r="K18" s="43"/>
      <c r="L18" s="43"/>
      <c r="M18" s="43"/>
      <c r="N18" s="43"/>
      <c r="O18" s="43"/>
      <c r="P18" s="43"/>
      <c r="Q18" s="43"/>
    </row>
    <row r="19" spans="1:22" x14ac:dyDescent="0.3">
      <c r="A19" s="19" t="s">
        <v>8</v>
      </c>
      <c r="B19" s="20" t="s">
        <v>11</v>
      </c>
      <c r="C19" s="109"/>
      <c r="D19" s="17" t="s">
        <v>6</v>
      </c>
      <c r="E19" s="24"/>
      <c r="F19" s="6"/>
      <c r="J19" s="43"/>
      <c r="K19" s="43"/>
      <c r="L19" s="43"/>
      <c r="M19" s="43"/>
      <c r="N19" s="43"/>
      <c r="O19" s="43"/>
      <c r="P19" s="43"/>
      <c r="Q19" s="43"/>
    </row>
    <row r="20" spans="1:22" ht="15" thickBot="1" x14ac:dyDescent="0.35">
      <c r="A20" s="21" t="s">
        <v>7</v>
      </c>
      <c r="B20" s="22" t="s">
        <v>10</v>
      </c>
      <c r="C20" s="104"/>
      <c r="D20" s="14" t="s">
        <v>5</v>
      </c>
      <c r="E20" s="25"/>
      <c r="F20" s="7"/>
      <c r="J20" s="43"/>
      <c r="K20" s="43"/>
      <c r="L20" s="43"/>
      <c r="M20" s="43"/>
      <c r="N20" s="43"/>
      <c r="O20" s="43"/>
      <c r="P20" s="43"/>
      <c r="Q20" s="43"/>
    </row>
    <row r="21" spans="1:22" ht="54" customHeight="1" thickBot="1" x14ac:dyDescent="0.35">
      <c r="A21" s="105" t="s">
        <v>27</v>
      </c>
      <c r="B21" s="115"/>
      <c r="C21" s="30" t="s">
        <v>12</v>
      </c>
      <c r="D21" s="32" t="s">
        <v>5</v>
      </c>
      <c r="E21" s="34">
        <v>0.67100000000000004</v>
      </c>
      <c r="F21" s="42">
        <v>8.72E-2</v>
      </c>
      <c r="J21" s="43"/>
      <c r="K21" s="43"/>
      <c r="L21" s="43"/>
      <c r="M21" s="43"/>
      <c r="N21" s="43"/>
      <c r="O21" s="43"/>
      <c r="P21" s="43"/>
      <c r="Q21" s="43"/>
    </row>
    <row r="22" spans="1:22" s="33" customFormat="1" ht="54" customHeight="1" thickBot="1" x14ac:dyDescent="0.35">
      <c r="A22" s="106"/>
      <c r="B22" s="116"/>
      <c r="C22" s="31" t="s">
        <v>3</v>
      </c>
      <c r="D22" s="44" t="s">
        <v>5</v>
      </c>
      <c r="E22" s="45">
        <v>0.68799999999999994</v>
      </c>
      <c r="F22" s="46">
        <v>8.5900000000000004E-2</v>
      </c>
      <c r="J22" s="43"/>
      <c r="K22" s="43"/>
      <c r="L22" s="43"/>
      <c r="M22" s="43"/>
      <c r="N22" s="43"/>
      <c r="O22" s="43"/>
      <c r="P22" s="43"/>
      <c r="Q22" s="43"/>
    </row>
    <row r="23" spans="1:22" s="33" customFormat="1" ht="54" customHeight="1" x14ac:dyDescent="0.3">
      <c r="A23" s="28"/>
      <c r="B23" s="40"/>
      <c r="C23" s="40"/>
      <c r="D23" s="40"/>
      <c r="E23" s="24"/>
      <c r="F23" s="41"/>
    </row>
    <row r="24" spans="1:22" ht="29.25" customHeight="1" x14ac:dyDescent="0.3">
      <c r="A24" s="28"/>
      <c r="B24" s="40"/>
      <c r="C24" s="114"/>
      <c r="D24" s="40"/>
      <c r="E24" s="24"/>
      <c r="F24" s="41"/>
      <c r="L24" s="101" t="s">
        <v>24</v>
      </c>
      <c r="M24" s="101"/>
      <c r="N24" s="101"/>
      <c r="T24" s="101" t="s">
        <v>25</v>
      </c>
      <c r="U24" s="101"/>
      <c r="V24" s="101"/>
    </row>
    <row r="25" spans="1:22" ht="357.75" customHeight="1" x14ac:dyDescent="0.3">
      <c r="A25" s="28"/>
      <c r="B25" s="40"/>
      <c r="C25" s="114"/>
      <c r="D25" s="40"/>
      <c r="E25" s="24"/>
      <c r="F25" s="41"/>
      <c r="L25" s="100" t="s">
        <v>23</v>
      </c>
      <c r="M25" s="100"/>
      <c r="N25" s="100"/>
    </row>
    <row r="27" spans="1:22" ht="23.25" customHeight="1" x14ac:dyDescent="0.3"/>
    <row r="28" spans="1:22" s="18" customFormat="1" ht="86.4" x14ac:dyDescent="0.3">
      <c r="A28" s="18" t="s">
        <v>17</v>
      </c>
      <c r="E28" s="29"/>
    </row>
    <row r="29" spans="1:22" s="18" customFormat="1" ht="86.4" x14ac:dyDescent="0.3">
      <c r="A29" s="18" t="s">
        <v>18</v>
      </c>
      <c r="E29" s="29"/>
    </row>
    <row r="30" spans="1:22" s="18" customFormat="1" ht="86.4" x14ac:dyDescent="0.3">
      <c r="A30" s="18" t="s">
        <v>19</v>
      </c>
    </row>
    <row r="31" spans="1:22" s="18" customFormat="1" ht="86.4" x14ac:dyDescent="0.3">
      <c r="A31" s="18" t="s">
        <v>20</v>
      </c>
      <c r="E31" s="29"/>
    </row>
    <row r="32" spans="1:22" s="18" customFormat="1" ht="86.4" x14ac:dyDescent="0.3">
      <c r="A32" s="18" t="s">
        <v>21</v>
      </c>
      <c r="E32" s="29"/>
    </row>
    <row r="37" spans="1:2" ht="15" thickBot="1" x14ac:dyDescent="0.35"/>
    <row r="38" spans="1:2" ht="15" thickBot="1" x14ac:dyDescent="0.35">
      <c r="A38" s="110" t="s">
        <v>22</v>
      </c>
      <c r="B38" s="111"/>
    </row>
  </sheetData>
  <mergeCells count="23">
    <mergeCell ref="A38:B38"/>
    <mergeCell ref="C12:D12"/>
    <mergeCell ref="C13:C14"/>
    <mergeCell ref="C15:C16"/>
    <mergeCell ref="A17:A18"/>
    <mergeCell ref="B17:B18"/>
    <mergeCell ref="C17:C20"/>
    <mergeCell ref="C24:C25"/>
    <mergeCell ref="A21:B22"/>
    <mergeCell ref="C2:C3"/>
    <mergeCell ref="C4:C5"/>
    <mergeCell ref="A6:A7"/>
    <mergeCell ref="B6:B7"/>
    <mergeCell ref="A8:A9"/>
    <mergeCell ref="B8:B9"/>
    <mergeCell ref="C6:C9"/>
    <mergeCell ref="J1:L1"/>
    <mergeCell ref="L25:N25"/>
    <mergeCell ref="L24:N24"/>
    <mergeCell ref="T1:V1"/>
    <mergeCell ref="M1:O1"/>
    <mergeCell ref="T24:V24"/>
    <mergeCell ref="V9:X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3916-1321-4FC9-8ED5-E5C7FF8517D5}">
  <dimension ref="A1:K5"/>
  <sheetViews>
    <sheetView tabSelected="1" zoomScale="88" zoomScaleNormal="145" workbookViewId="0">
      <selection activeCell="L3" sqref="L3"/>
    </sheetView>
  </sheetViews>
  <sheetFormatPr defaultRowHeight="14.4" x14ac:dyDescent="0.3"/>
  <cols>
    <col min="1" max="1" width="11.88671875" customWidth="1"/>
    <col min="2" max="2" width="20.109375" style="82" customWidth="1"/>
    <col min="3" max="3" width="16.33203125" style="82" customWidth="1"/>
    <col min="4" max="4" width="12.5546875" bestFit="1" customWidth="1"/>
    <col min="5" max="5" width="19.109375" customWidth="1"/>
    <col min="6" max="6" width="12.44140625" customWidth="1"/>
    <col min="7" max="7" width="17" customWidth="1"/>
    <col min="8" max="8" width="12.88671875" hidden="1" customWidth="1"/>
    <col min="9" max="9" width="22.5546875" hidden="1" customWidth="1"/>
  </cols>
  <sheetData>
    <row r="1" spans="1:11" s="84" customFormat="1" ht="58.5" customHeight="1" thickBot="1" x14ac:dyDescent="0.35">
      <c r="A1" s="83" t="s">
        <v>225</v>
      </c>
      <c r="B1" s="85" t="s">
        <v>221</v>
      </c>
      <c r="C1" s="85" t="s">
        <v>226</v>
      </c>
      <c r="D1" s="85" t="s">
        <v>215</v>
      </c>
      <c r="E1" s="85" t="s">
        <v>223</v>
      </c>
      <c r="F1" s="85" t="s">
        <v>222</v>
      </c>
      <c r="G1" s="86" t="s">
        <v>216</v>
      </c>
      <c r="H1" s="85" t="s">
        <v>217</v>
      </c>
      <c r="I1" s="86" t="s">
        <v>218</v>
      </c>
    </row>
    <row r="2" spans="1:11" ht="19.5" customHeight="1" thickBot="1" x14ac:dyDescent="0.35">
      <c r="A2" s="90" t="s">
        <v>219</v>
      </c>
      <c r="B2" s="91">
        <f>150*150*3*5700</f>
        <v>384750000</v>
      </c>
      <c r="C2" s="91">
        <f>5700*0.0951</f>
        <v>542.07000000000005</v>
      </c>
      <c r="D2" s="92">
        <f t="shared" ref="D2:D3" si="0">C2/B2</f>
        <v>1.408888888888889E-6</v>
      </c>
      <c r="E2" s="93">
        <f t="shared" ref="E2:E3" si="1">B2*LN(D2)</f>
        <v>-5183624859.425622</v>
      </c>
      <c r="F2" s="94">
        <v>11383841</v>
      </c>
      <c r="G2" s="96">
        <f>E2+F2*LN(B2)</f>
        <v>-4958587902.8537121</v>
      </c>
      <c r="H2" s="93">
        <f t="shared" ref="H2:H3" si="2">E2+2*F2</f>
        <v>-5160857177.425622</v>
      </c>
      <c r="I2" s="95">
        <f t="shared" ref="I2:I3" si="3">E2 + (B2+F2)/(1-(F2+2)/B2)</f>
        <v>-4775412994.2973375</v>
      </c>
    </row>
    <row r="3" spans="1:11" ht="19.5" customHeight="1" thickBot="1" x14ac:dyDescent="0.35">
      <c r="A3" s="80" t="s">
        <v>220</v>
      </c>
      <c r="B3" s="87">
        <f>150*150*3*5700</f>
        <v>384750000</v>
      </c>
      <c r="C3" s="87">
        <f>5700*0.1111</f>
        <v>633.27</v>
      </c>
      <c r="D3" s="79">
        <f t="shared" si="0"/>
        <v>1.6459259259259259E-6</v>
      </c>
      <c r="E3" s="81">
        <f t="shared" si="1"/>
        <v>-5123795569.9261131</v>
      </c>
      <c r="F3" s="88">
        <v>498977</v>
      </c>
      <c r="G3" s="97">
        <f t="shared" ref="G2:G3" si="4">E3+F3*LN(B3)</f>
        <v>-5113931740.5315018</v>
      </c>
      <c r="H3" s="81">
        <f t="shared" si="2"/>
        <v>-5122797615.9261131</v>
      </c>
      <c r="I3" s="89">
        <f t="shared" si="3"/>
        <v>-4738046318.0048018</v>
      </c>
    </row>
    <row r="5" spans="1:11" x14ac:dyDescent="0.3">
      <c r="G5" s="98" t="s">
        <v>224</v>
      </c>
      <c r="H5" s="98"/>
      <c r="I5" s="98"/>
      <c r="J5" s="98"/>
      <c r="K5" s="9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7"/>
  <sheetViews>
    <sheetView workbookViewId="0">
      <selection activeCell="O27" sqref="O27"/>
    </sheetView>
  </sheetViews>
  <sheetFormatPr defaultRowHeight="14.4" x14ac:dyDescent="0.3"/>
  <cols>
    <col min="3" max="3" width="33.88671875" customWidth="1"/>
  </cols>
  <sheetData>
    <row r="2" spans="1:3" ht="57.6" x14ac:dyDescent="0.3">
      <c r="A2" s="125" t="s">
        <v>200</v>
      </c>
      <c r="B2" t="s">
        <v>12</v>
      </c>
      <c r="C2" s="78" t="s">
        <v>211</v>
      </c>
    </row>
    <row r="3" spans="1:3" ht="57.6" x14ac:dyDescent="0.3">
      <c r="A3" s="125"/>
      <c r="B3" t="s">
        <v>3</v>
      </c>
      <c r="C3" s="78" t="s">
        <v>214</v>
      </c>
    </row>
    <row r="4" spans="1:3" ht="28.8" x14ac:dyDescent="0.3">
      <c r="A4" s="125"/>
      <c r="B4" t="s">
        <v>202</v>
      </c>
      <c r="C4" s="78" t="s">
        <v>213</v>
      </c>
    </row>
    <row r="5" spans="1:3" ht="57.6" x14ac:dyDescent="0.3">
      <c r="A5" s="125" t="s">
        <v>201</v>
      </c>
      <c r="B5" t="s">
        <v>12</v>
      </c>
      <c r="C5" s="78" t="s">
        <v>209</v>
      </c>
    </row>
    <row r="6" spans="1:3" ht="57.6" x14ac:dyDescent="0.3">
      <c r="A6" s="125"/>
      <c r="B6" t="s">
        <v>3</v>
      </c>
      <c r="C6" s="78" t="s">
        <v>212</v>
      </c>
    </row>
    <row r="7" spans="1:3" ht="28.8" x14ac:dyDescent="0.3">
      <c r="A7" s="125"/>
      <c r="B7" t="s">
        <v>202</v>
      </c>
      <c r="C7" s="78" t="s">
        <v>210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7"/>
  <sheetViews>
    <sheetView workbookViewId="0">
      <selection activeCell="M1" sqref="M1"/>
    </sheetView>
  </sheetViews>
  <sheetFormatPr defaultRowHeight="14.4" x14ac:dyDescent="0.3"/>
  <cols>
    <col min="3" max="3" width="33.88671875" customWidth="1"/>
    <col min="5" max="5" width="31.5546875" customWidth="1"/>
  </cols>
  <sheetData>
    <row r="2" spans="1:5" ht="57.6" x14ac:dyDescent="0.3">
      <c r="A2" s="125" t="s">
        <v>200</v>
      </c>
      <c r="B2" t="s">
        <v>12</v>
      </c>
      <c r="C2" s="78" t="s">
        <v>204</v>
      </c>
    </row>
    <row r="3" spans="1:5" ht="64.5" customHeight="1" x14ac:dyDescent="0.3">
      <c r="A3" s="125"/>
      <c r="B3" t="s">
        <v>3</v>
      </c>
      <c r="C3" s="78" t="s">
        <v>203</v>
      </c>
      <c r="E3" s="78"/>
    </row>
    <row r="4" spans="1:5" ht="28.8" x14ac:dyDescent="0.3">
      <c r="A4" s="125"/>
      <c r="B4" t="s">
        <v>202</v>
      </c>
      <c r="C4" s="78" t="s">
        <v>207</v>
      </c>
      <c r="E4" s="78"/>
    </row>
    <row r="5" spans="1:5" ht="57.6" x14ac:dyDescent="0.3">
      <c r="A5" s="125" t="s">
        <v>201</v>
      </c>
      <c r="B5" t="s">
        <v>12</v>
      </c>
      <c r="C5" s="78" t="s">
        <v>205</v>
      </c>
    </row>
    <row r="6" spans="1:5" ht="57.6" x14ac:dyDescent="0.3">
      <c r="A6" s="125"/>
      <c r="B6" t="s">
        <v>3</v>
      </c>
      <c r="C6" s="78" t="s">
        <v>208</v>
      </c>
    </row>
    <row r="7" spans="1:5" ht="28.8" x14ac:dyDescent="0.3">
      <c r="A7" s="125"/>
      <c r="B7" t="s">
        <v>202</v>
      </c>
      <c r="C7" s="78" t="s">
        <v>206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9"/>
  <sheetViews>
    <sheetView topLeftCell="A13" zoomScale="55" zoomScaleNormal="55" workbookViewId="0">
      <selection activeCell="X9" sqref="X9"/>
    </sheetView>
  </sheetViews>
  <sheetFormatPr defaultRowHeight="14.4" x14ac:dyDescent="0.3"/>
  <cols>
    <col min="1" max="2" width="9.109375" customWidth="1"/>
    <col min="9" max="9" width="13.33203125" style="38" customWidth="1"/>
    <col min="10" max="10" width="13.44140625" style="38" customWidth="1"/>
  </cols>
  <sheetData>
    <row r="1" spans="1:28" ht="34.200000000000003" thickBot="1" x14ac:dyDescent="0.7">
      <c r="A1" s="117" t="s">
        <v>64</v>
      </c>
      <c r="B1" s="118"/>
      <c r="C1" s="118"/>
      <c r="D1" s="118"/>
      <c r="E1" s="118"/>
      <c r="F1" s="118"/>
      <c r="G1" s="119"/>
      <c r="H1" s="54"/>
      <c r="I1" s="55" t="s">
        <v>63</v>
      </c>
      <c r="J1" s="56" t="s">
        <v>65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8" ht="33.6" x14ac:dyDescent="0.65">
      <c r="A2" s="57" t="s">
        <v>29</v>
      </c>
      <c r="B2" s="57"/>
      <c r="C2" s="57"/>
      <c r="D2" s="57"/>
      <c r="E2" s="57"/>
      <c r="F2" s="57"/>
      <c r="G2" s="57"/>
      <c r="H2" s="57"/>
      <c r="I2" s="58"/>
      <c r="J2" s="58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8" ht="33.6" x14ac:dyDescent="0.65">
      <c r="A3" s="57" t="s">
        <v>30</v>
      </c>
      <c r="B3" s="57"/>
      <c r="C3" s="57"/>
      <c r="D3" s="57"/>
      <c r="E3" s="57"/>
      <c r="F3" s="57"/>
      <c r="G3" s="57"/>
      <c r="H3" s="57"/>
      <c r="I3" s="58"/>
      <c r="J3" s="58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 spans="1:28" ht="33.6" x14ac:dyDescent="0.65">
      <c r="A4" s="57" t="s">
        <v>31</v>
      </c>
      <c r="B4" s="57"/>
      <c r="C4" s="57"/>
      <c r="D4" s="57"/>
      <c r="E4" s="57"/>
      <c r="F4" s="57"/>
      <c r="G4" s="57"/>
      <c r="H4" s="57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spans="1:28" ht="33.6" x14ac:dyDescent="0.65">
      <c r="A5" s="57" t="s">
        <v>28</v>
      </c>
      <c r="B5" s="57"/>
      <c r="C5" s="57"/>
      <c r="D5" s="57"/>
      <c r="E5" s="57"/>
      <c r="F5" s="57"/>
      <c r="G5" s="57"/>
      <c r="H5" s="57"/>
      <c r="I5" s="58"/>
      <c r="J5" s="58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</row>
    <row r="6" spans="1:28" ht="33.6" x14ac:dyDescent="0.65">
      <c r="A6" s="57" t="s">
        <v>32</v>
      </c>
      <c r="B6" s="57"/>
      <c r="C6" s="57"/>
      <c r="D6" s="57"/>
      <c r="E6" s="57"/>
      <c r="F6" s="57"/>
      <c r="G6" s="57"/>
      <c r="H6" s="57"/>
      <c r="I6" s="58">
        <v>0.11534956</v>
      </c>
      <c r="J6" s="58">
        <v>-0.11489318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28" ht="33.6" x14ac:dyDescent="0.65">
      <c r="A7" s="57" t="s">
        <v>28</v>
      </c>
      <c r="B7" s="57"/>
      <c r="C7" s="57"/>
      <c r="D7" s="57"/>
      <c r="E7" s="57"/>
      <c r="F7" s="57"/>
      <c r="G7" s="57"/>
      <c r="H7" s="57"/>
      <c r="I7" s="58"/>
      <c r="J7" s="58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ht="33.6" x14ac:dyDescent="0.65">
      <c r="A8" s="57" t="s">
        <v>33</v>
      </c>
      <c r="B8" s="57"/>
      <c r="C8" s="57"/>
      <c r="D8" s="57"/>
      <c r="E8" s="57"/>
      <c r="F8" s="57"/>
      <c r="G8" s="57"/>
      <c r="H8" s="57"/>
      <c r="I8" s="58"/>
      <c r="J8" s="58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ht="33.6" x14ac:dyDescent="0.65">
      <c r="A9" s="57" t="s">
        <v>28</v>
      </c>
      <c r="B9" s="57"/>
      <c r="C9" s="57"/>
      <c r="D9" s="57"/>
      <c r="E9" s="57"/>
      <c r="F9" s="57"/>
      <c r="G9" s="57"/>
      <c r="H9" s="57"/>
      <c r="I9" s="58"/>
      <c r="J9" s="58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8" ht="33.6" x14ac:dyDescent="0.65">
      <c r="A10" s="57" t="s">
        <v>34</v>
      </c>
      <c r="B10" s="57"/>
      <c r="C10" s="57"/>
      <c r="D10" s="57"/>
      <c r="E10" s="57"/>
      <c r="F10" s="57"/>
      <c r="G10" s="57"/>
      <c r="H10" s="57"/>
      <c r="I10" s="58"/>
      <c r="J10" s="58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8" ht="33.6" x14ac:dyDescent="0.65">
      <c r="A11" s="57" t="s">
        <v>28</v>
      </c>
      <c r="B11" s="57"/>
      <c r="C11" s="57"/>
      <c r="D11" s="57"/>
      <c r="E11" s="57"/>
      <c r="F11" s="57"/>
      <c r="G11" s="57"/>
      <c r="H11" s="57"/>
      <c r="I11" s="58"/>
      <c r="J11" s="58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</row>
    <row r="12" spans="1:28" ht="33.6" x14ac:dyDescent="0.65">
      <c r="A12" s="57" t="s">
        <v>35</v>
      </c>
      <c r="B12" s="57"/>
      <c r="C12" s="57"/>
      <c r="D12" s="57"/>
      <c r="E12" s="57"/>
      <c r="F12" s="57"/>
      <c r="G12" s="57"/>
      <c r="H12" s="57"/>
      <c r="I12" s="58">
        <v>8.4350140000000004E-2</v>
      </c>
      <c r="J12" s="58">
        <v>-8.4678080000000003E-2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</row>
    <row r="13" spans="1:28" ht="33.6" x14ac:dyDescent="0.65">
      <c r="A13" s="57" t="s">
        <v>28</v>
      </c>
      <c r="B13" s="57"/>
      <c r="C13" s="57"/>
      <c r="D13" s="57"/>
      <c r="E13" s="57"/>
      <c r="F13" s="57"/>
      <c r="G13" s="57"/>
      <c r="H13" s="57"/>
      <c r="I13" s="58"/>
      <c r="J13" s="58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spans="1:28" ht="33.6" x14ac:dyDescent="0.65">
      <c r="A14" s="57" t="s">
        <v>36</v>
      </c>
      <c r="B14" s="57"/>
      <c r="C14" s="57"/>
      <c r="D14" s="57"/>
      <c r="E14" s="57"/>
      <c r="F14" s="57"/>
      <c r="G14" s="57"/>
      <c r="H14" s="57"/>
      <c r="I14" s="58"/>
      <c r="J14" s="58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</row>
    <row r="15" spans="1:28" ht="33.6" x14ac:dyDescent="0.65">
      <c r="A15" s="57" t="s">
        <v>28</v>
      </c>
      <c r="B15" s="57"/>
      <c r="C15" s="57"/>
      <c r="D15" s="57"/>
      <c r="E15" s="57"/>
      <c r="F15" s="57"/>
      <c r="G15" s="57"/>
      <c r="H15" s="57"/>
      <c r="I15" s="58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1:28" ht="33.6" x14ac:dyDescent="0.65">
      <c r="A16" s="57" t="s">
        <v>37</v>
      </c>
      <c r="B16" s="57"/>
      <c r="C16" s="57"/>
      <c r="D16" s="57"/>
      <c r="E16" s="57"/>
      <c r="F16" s="57"/>
      <c r="G16" s="57"/>
      <c r="H16" s="57"/>
      <c r="I16" s="58"/>
      <c r="J16" s="58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spans="1:28" ht="33.6" x14ac:dyDescent="0.65">
      <c r="A17" s="57" t="s">
        <v>28</v>
      </c>
      <c r="B17" s="57"/>
      <c r="C17" s="57"/>
      <c r="D17" s="57"/>
      <c r="E17" s="57"/>
      <c r="F17" s="57"/>
      <c r="G17" s="57"/>
      <c r="H17" s="57"/>
      <c r="I17" s="58"/>
      <c r="J17" s="58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spans="1:28" ht="33.6" x14ac:dyDescent="0.65">
      <c r="A18" s="57" t="s">
        <v>38</v>
      </c>
      <c r="B18" s="57"/>
      <c r="C18" s="57"/>
      <c r="D18" s="57"/>
      <c r="E18" s="57"/>
      <c r="F18" s="57"/>
      <c r="G18" s="57"/>
      <c r="H18" s="57"/>
      <c r="I18" s="58"/>
      <c r="J18" s="58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spans="1:28" ht="33.6" x14ac:dyDescent="0.65">
      <c r="A19" s="57" t="s">
        <v>28</v>
      </c>
      <c r="B19" s="57"/>
      <c r="C19" s="57"/>
      <c r="D19" s="57"/>
      <c r="E19" s="57"/>
      <c r="F19" s="57"/>
      <c r="G19" s="57"/>
      <c r="H19" s="57"/>
      <c r="I19" s="58"/>
      <c r="J19" s="58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spans="1:28" ht="33.6" x14ac:dyDescent="0.65">
      <c r="A20" s="57" t="s">
        <v>39</v>
      </c>
      <c r="B20" s="57"/>
      <c r="C20" s="57"/>
      <c r="D20" s="57"/>
      <c r="E20" s="57"/>
      <c r="F20" s="57"/>
      <c r="G20" s="57"/>
      <c r="H20" s="57"/>
      <c r="I20" s="58">
        <v>6.9355405999999994E-2</v>
      </c>
      <c r="J20" s="58">
        <v>-6.9637989999999997E-2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 ht="33.6" x14ac:dyDescent="0.65">
      <c r="A21" s="57" t="s">
        <v>28</v>
      </c>
      <c r="B21" s="57"/>
      <c r="C21" s="57"/>
      <c r="D21" s="57"/>
      <c r="E21" s="57"/>
      <c r="F21" s="57"/>
      <c r="G21" s="57"/>
      <c r="H21" s="57"/>
      <c r="I21" s="58"/>
      <c r="J21" s="58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spans="1:28" ht="33.6" x14ac:dyDescent="0.65">
      <c r="A22" s="57" t="s">
        <v>40</v>
      </c>
      <c r="B22" s="57"/>
      <c r="C22" s="57"/>
      <c r="D22" s="57"/>
      <c r="E22" s="57"/>
      <c r="F22" s="57"/>
      <c r="G22" s="57"/>
      <c r="H22" s="57"/>
      <c r="I22" s="58"/>
      <c r="J22" s="58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spans="1:28" ht="33.6" x14ac:dyDescent="0.65">
      <c r="A23" s="57" t="s">
        <v>28</v>
      </c>
      <c r="B23" s="57"/>
      <c r="C23" s="57"/>
      <c r="D23" s="57"/>
      <c r="E23" s="57"/>
      <c r="F23" s="57"/>
      <c r="G23" s="57"/>
      <c r="H23" s="57"/>
      <c r="I23" s="58"/>
      <c r="J23" s="58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</row>
    <row r="24" spans="1:28" ht="33.6" x14ac:dyDescent="0.65">
      <c r="A24" s="57" t="s">
        <v>41</v>
      </c>
      <c r="B24" s="57"/>
      <c r="C24" s="57"/>
      <c r="D24" s="57"/>
      <c r="E24" s="57"/>
      <c r="F24" s="57"/>
      <c r="G24" s="57"/>
      <c r="H24" s="57"/>
      <c r="I24" s="58"/>
      <c r="J24" s="58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spans="1:28" ht="33.6" x14ac:dyDescent="0.65">
      <c r="A25" s="57" t="s">
        <v>28</v>
      </c>
      <c r="B25" s="57"/>
      <c r="C25" s="57"/>
      <c r="D25" s="57"/>
      <c r="E25" s="57"/>
      <c r="F25" s="57"/>
      <c r="G25" s="57"/>
      <c r="H25" s="57"/>
      <c r="I25" s="58"/>
      <c r="J25" s="58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ht="33.6" x14ac:dyDescent="0.65">
      <c r="A26" s="57" t="s">
        <v>42</v>
      </c>
      <c r="B26" s="57"/>
      <c r="C26" s="57"/>
      <c r="D26" s="57"/>
      <c r="E26" s="57"/>
      <c r="F26" s="57"/>
      <c r="G26" s="57"/>
      <c r="H26" s="57"/>
      <c r="I26" s="58">
        <v>6.0546274999999997E-2</v>
      </c>
      <c r="J26" s="58">
        <v>-6.110032E-2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</row>
    <row r="27" spans="1:28" ht="33.6" x14ac:dyDescent="0.65">
      <c r="A27" s="57" t="s">
        <v>28</v>
      </c>
      <c r="B27" s="57"/>
      <c r="C27" s="57"/>
      <c r="D27" s="57"/>
      <c r="E27" s="57"/>
      <c r="F27" s="57"/>
      <c r="G27" s="57"/>
      <c r="H27" s="57"/>
      <c r="I27" s="58"/>
      <c r="J27" s="58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ht="33.6" x14ac:dyDescent="0.65">
      <c r="A28" s="57" t="s">
        <v>43</v>
      </c>
      <c r="B28" s="57"/>
      <c r="C28" s="57"/>
      <c r="D28" s="57"/>
      <c r="E28" s="57"/>
      <c r="F28" s="57"/>
      <c r="G28" s="57"/>
      <c r="H28" s="57"/>
      <c r="I28" s="58"/>
      <c r="J28" s="58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ht="33.6" x14ac:dyDescent="0.65">
      <c r="A29" s="57" t="s">
        <v>28</v>
      </c>
      <c r="B29" s="57"/>
      <c r="C29" s="57"/>
      <c r="D29" s="57"/>
      <c r="E29" s="57"/>
      <c r="F29" s="57"/>
      <c r="G29" s="57"/>
      <c r="H29" s="57"/>
      <c r="I29" s="58"/>
      <c r="J29" s="58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ht="33.6" x14ac:dyDescent="0.65">
      <c r="A30" s="57" t="s">
        <v>44</v>
      </c>
      <c r="B30" s="57"/>
      <c r="C30" s="57"/>
      <c r="D30" s="57"/>
      <c r="E30" s="57"/>
      <c r="F30" s="57"/>
      <c r="G30" s="57"/>
      <c r="H30" s="57"/>
      <c r="I30" s="58"/>
      <c r="J30" s="58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ht="33.6" x14ac:dyDescent="0.65">
      <c r="A31" s="57" t="s">
        <v>28</v>
      </c>
      <c r="B31" s="57"/>
      <c r="C31" s="57"/>
      <c r="D31" s="57"/>
      <c r="E31" s="57"/>
      <c r="F31" s="57"/>
      <c r="G31" s="57"/>
      <c r="H31" s="57"/>
      <c r="I31" s="58"/>
      <c r="J31" s="58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ht="33.6" x14ac:dyDescent="0.65">
      <c r="A32" s="57" t="s">
        <v>45</v>
      </c>
      <c r="B32" s="57"/>
      <c r="C32" s="57"/>
      <c r="D32" s="57"/>
      <c r="E32" s="57"/>
      <c r="F32" s="57"/>
      <c r="G32" s="57"/>
      <c r="H32" s="57"/>
      <c r="I32" s="58"/>
      <c r="J32" s="58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ht="33.6" x14ac:dyDescent="0.65">
      <c r="A33" s="57" t="s">
        <v>28</v>
      </c>
      <c r="B33" s="57"/>
      <c r="C33" s="57"/>
      <c r="D33" s="57"/>
      <c r="E33" s="57"/>
      <c r="F33" s="57"/>
      <c r="G33" s="57"/>
      <c r="H33" s="57"/>
      <c r="I33" s="58"/>
      <c r="J33" s="58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ht="33.6" x14ac:dyDescent="0.65">
      <c r="A34" s="57" t="s">
        <v>46</v>
      </c>
      <c r="B34" s="57"/>
      <c r="C34" s="57"/>
      <c r="D34" s="57"/>
      <c r="E34" s="57"/>
      <c r="F34" s="57"/>
      <c r="G34" s="57"/>
      <c r="H34" s="57"/>
      <c r="I34" s="58">
        <v>4.9718466000000003E-2</v>
      </c>
      <c r="J34" s="58">
        <v>-5.0067697000000001E-2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spans="1:28" ht="33.6" x14ac:dyDescent="0.65">
      <c r="A35" s="57" t="s">
        <v>28</v>
      </c>
      <c r="B35" s="57"/>
      <c r="C35" s="57"/>
      <c r="D35" s="57"/>
      <c r="E35" s="57"/>
      <c r="F35" s="57"/>
      <c r="G35" s="57"/>
      <c r="H35" s="57"/>
      <c r="I35" s="58"/>
      <c r="J35" s="58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ht="33.6" x14ac:dyDescent="0.65">
      <c r="A36" s="57" t="s">
        <v>47</v>
      </c>
      <c r="B36" s="57"/>
      <c r="C36" s="57"/>
      <c r="D36" s="57"/>
      <c r="E36" s="57"/>
      <c r="F36" s="57"/>
      <c r="G36" s="57"/>
      <c r="H36" s="57"/>
      <c r="I36" s="58"/>
      <c r="J36" s="58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ht="33.6" x14ac:dyDescent="0.65">
      <c r="A37" s="57" t="s">
        <v>28</v>
      </c>
      <c r="B37" s="57"/>
      <c r="C37" s="57"/>
      <c r="D37" s="57"/>
      <c r="E37" s="57"/>
      <c r="F37" s="57"/>
      <c r="G37" s="57"/>
      <c r="H37" s="57"/>
      <c r="I37" s="58"/>
      <c r="J37" s="58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ht="33.6" x14ac:dyDescent="0.65">
      <c r="A38" s="57" t="s">
        <v>48</v>
      </c>
      <c r="B38" s="57"/>
      <c r="C38" s="57"/>
      <c r="D38" s="57"/>
      <c r="E38" s="57"/>
      <c r="F38" s="57"/>
      <c r="G38" s="57"/>
      <c r="H38" s="57"/>
      <c r="I38" s="58"/>
      <c r="J38" s="58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ht="33.6" x14ac:dyDescent="0.65">
      <c r="A39" s="57" t="s">
        <v>28</v>
      </c>
      <c r="B39" s="57"/>
      <c r="C39" s="57"/>
      <c r="D39" s="57"/>
      <c r="E39" s="57"/>
      <c r="F39" s="57"/>
      <c r="G39" s="57"/>
      <c r="H39" s="57"/>
      <c r="I39" s="58"/>
      <c r="J39" s="58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ht="33.6" x14ac:dyDescent="0.65">
      <c r="A40" s="57" t="s">
        <v>49</v>
      </c>
      <c r="B40" s="57"/>
      <c r="C40" s="57"/>
      <c r="D40" s="57"/>
      <c r="E40" s="57"/>
      <c r="F40" s="57"/>
      <c r="G40" s="57"/>
      <c r="H40" s="57"/>
      <c r="I40" s="58">
        <v>4.3463460000000002E-2</v>
      </c>
      <c r="J40" s="58">
        <v>-4.3196797000000002E-2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ht="33.6" x14ac:dyDescent="0.65">
      <c r="A41" s="57" t="s">
        <v>28</v>
      </c>
      <c r="B41" s="57"/>
      <c r="C41" s="57"/>
      <c r="D41" s="57"/>
      <c r="E41" s="57"/>
      <c r="F41" s="57"/>
      <c r="G41" s="57"/>
      <c r="H41" s="57"/>
      <c r="I41" s="58"/>
      <c r="J41" s="58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ht="33.6" x14ac:dyDescent="0.65">
      <c r="A42" s="57" t="s">
        <v>50</v>
      </c>
      <c r="B42" s="57"/>
      <c r="C42" s="57"/>
      <c r="D42" s="57"/>
      <c r="E42" s="57"/>
      <c r="F42" s="57"/>
      <c r="G42" s="57"/>
      <c r="H42" s="57"/>
      <c r="I42" s="58"/>
      <c r="J42" s="58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ht="33.6" x14ac:dyDescent="0.65">
      <c r="A43" s="57" t="s">
        <v>28</v>
      </c>
      <c r="B43" s="57"/>
      <c r="C43" s="57"/>
      <c r="D43" s="57"/>
      <c r="E43" s="57"/>
      <c r="F43" s="57"/>
      <c r="G43" s="57"/>
      <c r="H43" s="57"/>
      <c r="I43" s="58"/>
      <c r="J43" s="58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ht="33.6" x14ac:dyDescent="0.65">
      <c r="A44" s="57" t="s">
        <v>51</v>
      </c>
      <c r="B44" s="57"/>
      <c r="C44" s="57"/>
      <c r="D44" s="57"/>
      <c r="E44" s="57"/>
      <c r="F44" s="57"/>
      <c r="G44" s="57"/>
      <c r="H44" s="57"/>
      <c r="I44" s="58"/>
      <c r="J44" s="58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ht="33.6" x14ac:dyDescent="0.65">
      <c r="A45" s="57" t="s">
        <v>28</v>
      </c>
      <c r="B45" s="57"/>
      <c r="C45" s="57"/>
      <c r="D45" s="57"/>
      <c r="E45" s="57"/>
      <c r="F45" s="57"/>
      <c r="G45" s="57"/>
      <c r="H45" s="57"/>
      <c r="I45" s="58"/>
      <c r="J45" s="58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ht="33.6" x14ac:dyDescent="0.65">
      <c r="A46" s="57" t="s">
        <v>52</v>
      </c>
      <c r="B46" s="57"/>
      <c r="C46" s="57"/>
      <c r="D46" s="57"/>
      <c r="E46" s="57"/>
      <c r="F46" s="57"/>
      <c r="G46" s="57"/>
      <c r="H46" s="57"/>
      <c r="I46" s="58"/>
      <c r="J46" s="58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ht="33.6" x14ac:dyDescent="0.65">
      <c r="A47" s="57" t="s">
        <v>28</v>
      </c>
      <c r="B47" s="57"/>
      <c r="C47" s="57"/>
      <c r="D47" s="57"/>
      <c r="E47" s="57"/>
      <c r="F47" s="57"/>
      <c r="G47" s="57"/>
      <c r="H47" s="57"/>
      <c r="I47" s="58"/>
      <c r="J47" s="58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s="49" customFormat="1" ht="33.6" x14ac:dyDescent="0.65">
      <c r="A48" s="54" t="s">
        <v>53</v>
      </c>
      <c r="B48" s="54"/>
      <c r="C48" s="54"/>
      <c r="D48" s="54"/>
      <c r="E48" s="54"/>
      <c r="F48" s="54"/>
      <c r="G48" s="54"/>
      <c r="H48" s="54"/>
      <c r="I48" s="59">
        <v>3.2320168000000003E-2</v>
      </c>
      <c r="J48" s="59">
        <v>-3.2254049999999999E-2</v>
      </c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ht="33.6" x14ac:dyDescent="0.65">
      <c r="A49" s="57" t="s">
        <v>28</v>
      </c>
      <c r="B49" s="57"/>
      <c r="C49" s="57"/>
      <c r="D49" s="57"/>
      <c r="E49" s="57"/>
      <c r="F49" s="57"/>
      <c r="G49" s="57"/>
      <c r="H49" s="57"/>
      <c r="I49" s="58"/>
      <c r="J49" s="58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ht="33.6" x14ac:dyDescent="0.65">
      <c r="A50" s="57" t="s">
        <v>54</v>
      </c>
      <c r="B50" s="57"/>
      <c r="C50" s="57"/>
      <c r="D50" s="57"/>
      <c r="E50" s="57"/>
      <c r="F50" s="57"/>
      <c r="G50" s="57"/>
      <c r="H50" s="57"/>
      <c r="I50" s="58"/>
      <c r="J50" s="58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spans="1:28" ht="33.6" x14ac:dyDescent="0.65">
      <c r="A51" s="57" t="s">
        <v>28</v>
      </c>
      <c r="B51" s="57"/>
      <c r="C51" s="57"/>
      <c r="D51" s="57"/>
      <c r="E51" s="57"/>
      <c r="F51" s="57"/>
      <c r="G51" s="57"/>
      <c r="H51" s="57"/>
      <c r="I51" s="58"/>
      <c r="J51" s="58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spans="1:28" ht="33.6" x14ac:dyDescent="0.65">
      <c r="A52" s="57" t="s">
        <v>55</v>
      </c>
      <c r="B52" s="57"/>
      <c r="C52" s="57"/>
      <c r="D52" s="57"/>
      <c r="E52" s="57"/>
      <c r="F52" s="57"/>
      <c r="G52" s="57"/>
      <c r="H52" s="57"/>
      <c r="I52" s="58">
        <v>5.6200634999999999E-2</v>
      </c>
      <c r="J52" s="58">
        <v>-5.4303385000000003E-2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ht="33.6" x14ac:dyDescent="0.65">
      <c r="A53" s="57" t="s">
        <v>28</v>
      </c>
      <c r="B53" s="57"/>
      <c r="C53" s="57"/>
      <c r="D53" s="57"/>
      <c r="E53" s="57"/>
      <c r="F53" s="57"/>
      <c r="G53" s="57"/>
      <c r="H53" s="57"/>
      <c r="I53" s="58"/>
      <c r="J53" s="58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ht="33.6" x14ac:dyDescent="0.65">
      <c r="A54" s="57" t="s">
        <v>56</v>
      </c>
      <c r="B54" s="57"/>
      <c r="C54" s="57"/>
      <c r="D54" s="57"/>
      <c r="E54" s="57"/>
      <c r="F54" s="57"/>
      <c r="G54" s="57"/>
      <c r="H54" s="57"/>
      <c r="I54" s="58"/>
      <c r="J54" s="58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ht="33.6" x14ac:dyDescent="0.65">
      <c r="A55" s="57" t="s">
        <v>28</v>
      </c>
      <c r="B55" s="57"/>
      <c r="C55" s="57"/>
      <c r="D55" s="57"/>
      <c r="E55" s="57"/>
      <c r="F55" s="57"/>
      <c r="G55" s="57"/>
      <c r="H55" s="57"/>
      <c r="I55" s="58"/>
      <c r="J55" s="58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ht="33.6" x14ac:dyDescent="0.65">
      <c r="A56" s="57" t="s">
        <v>57</v>
      </c>
      <c r="B56" s="57"/>
      <c r="C56" s="57"/>
      <c r="D56" s="57"/>
      <c r="E56" s="57"/>
      <c r="F56" s="57"/>
      <c r="G56" s="57"/>
      <c r="H56" s="57"/>
      <c r="I56" s="58">
        <v>0.23753044000000001</v>
      </c>
      <c r="J56" s="58">
        <v>-0.23680682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ht="33.6" x14ac:dyDescent="0.65">
      <c r="A57" s="57" t="s">
        <v>28</v>
      </c>
      <c r="B57" s="57"/>
      <c r="C57" s="57"/>
      <c r="D57" s="57"/>
      <c r="E57" s="57"/>
      <c r="F57" s="57"/>
      <c r="G57" s="57"/>
      <c r="H57" s="57"/>
      <c r="I57" s="58"/>
      <c r="J57" s="58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spans="1:28" ht="33.6" x14ac:dyDescent="0.65">
      <c r="A58" s="57" t="s">
        <v>58</v>
      </c>
      <c r="B58" s="57"/>
      <c r="C58" s="57"/>
      <c r="D58" s="57"/>
      <c r="E58" s="57"/>
      <c r="F58" s="57"/>
      <c r="G58" s="57"/>
      <c r="H58" s="57"/>
      <c r="I58" s="58"/>
      <c r="J58" s="58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8" ht="33.6" x14ac:dyDescent="0.65">
      <c r="A59" s="57" t="s">
        <v>28</v>
      </c>
      <c r="B59" s="57"/>
      <c r="C59" s="57"/>
      <c r="D59" s="57"/>
      <c r="E59" s="57"/>
      <c r="F59" s="57"/>
      <c r="G59" s="57"/>
      <c r="H59" s="57"/>
      <c r="I59" s="58"/>
      <c r="J59" s="58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spans="1:28" ht="33.6" x14ac:dyDescent="0.65">
      <c r="A60" s="57" t="s">
        <v>59</v>
      </c>
      <c r="B60" s="57"/>
      <c r="C60" s="57"/>
      <c r="D60" s="57"/>
      <c r="E60" s="57"/>
      <c r="F60" s="57"/>
      <c r="G60" s="57"/>
      <c r="H60" s="57"/>
      <c r="I60" s="58"/>
      <c r="J60" s="58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spans="1:28" ht="33.6" x14ac:dyDescent="0.65">
      <c r="A61" s="57" t="s">
        <v>30</v>
      </c>
      <c r="B61" s="57"/>
      <c r="C61" s="57"/>
      <c r="D61" s="57"/>
      <c r="E61" s="57"/>
      <c r="F61" s="57"/>
      <c r="G61" s="57"/>
      <c r="H61" s="57"/>
      <c r="I61" s="58"/>
      <c r="J61" s="58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spans="1:28" ht="33.6" x14ac:dyDescent="0.65">
      <c r="A62" s="57" t="s">
        <v>60</v>
      </c>
      <c r="B62" s="57"/>
      <c r="C62" s="57"/>
      <c r="D62" s="57"/>
      <c r="E62" s="57"/>
      <c r="F62" s="57"/>
      <c r="G62" s="57"/>
      <c r="H62" s="57"/>
      <c r="I62" s="58"/>
      <c r="J62" s="58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spans="1:28" ht="33.6" x14ac:dyDescent="0.65">
      <c r="A63" s="57" t="s">
        <v>61</v>
      </c>
      <c r="B63" s="57"/>
      <c r="C63" s="57"/>
      <c r="D63" s="57"/>
      <c r="E63" s="57"/>
      <c r="F63" s="57"/>
      <c r="G63" s="57"/>
      <c r="H63" s="57"/>
      <c r="I63" s="58"/>
      <c r="J63" s="58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spans="1:28" ht="33.6" x14ac:dyDescent="0.65">
      <c r="A64" s="57" t="s">
        <v>62</v>
      </c>
      <c r="B64" s="57"/>
      <c r="C64" s="57"/>
      <c r="D64" s="57"/>
      <c r="E64" s="57"/>
      <c r="F64" s="57"/>
      <c r="G64" s="57"/>
      <c r="H64" s="57"/>
      <c r="I64" s="58"/>
      <c r="J64" s="58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spans="1:28" ht="33.6" x14ac:dyDescent="0.65">
      <c r="A65" s="57" t="s">
        <v>28</v>
      </c>
      <c r="B65" s="57"/>
      <c r="C65" s="57"/>
      <c r="D65" s="57"/>
      <c r="E65" s="57"/>
      <c r="F65" s="57"/>
      <c r="G65" s="57"/>
      <c r="H65" s="57"/>
      <c r="I65" s="58"/>
      <c r="J65" s="58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spans="1:28" ht="33.6" x14ac:dyDescent="0.65">
      <c r="A66" s="57"/>
      <c r="B66" s="57"/>
      <c r="C66" s="57"/>
      <c r="D66" s="57"/>
      <c r="E66" s="57"/>
      <c r="F66" s="57"/>
      <c r="G66" s="57"/>
      <c r="H66" s="57"/>
      <c r="I66" s="58"/>
      <c r="J66" s="58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spans="1:28" ht="33.6" x14ac:dyDescent="0.65">
      <c r="A67" s="57"/>
      <c r="B67" s="57"/>
      <c r="C67" s="57"/>
      <c r="D67" s="57"/>
      <c r="E67" s="57"/>
      <c r="F67" s="57"/>
      <c r="G67" s="57"/>
      <c r="H67" s="57"/>
      <c r="I67" s="58"/>
      <c r="J67" s="58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spans="1:28" ht="33.6" x14ac:dyDescent="0.65">
      <c r="A68" s="57"/>
      <c r="B68" s="57"/>
      <c r="C68" s="57"/>
      <c r="D68" s="57"/>
      <c r="E68" s="57"/>
      <c r="F68" s="57"/>
      <c r="G68" s="57"/>
      <c r="H68" s="57"/>
      <c r="I68" s="58"/>
      <c r="J68" s="58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spans="1:28" ht="33.6" x14ac:dyDescent="0.65">
      <c r="A69" s="57"/>
      <c r="B69" s="57"/>
      <c r="C69" s="57"/>
      <c r="D69" s="57"/>
      <c r="E69" s="57"/>
      <c r="F69" s="57"/>
      <c r="G69" s="57"/>
      <c r="H69" s="57"/>
      <c r="I69" s="58"/>
      <c r="J69" s="58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spans="1:28" ht="33.6" x14ac:dyDescent="0.65">
      <c r="A70" s="57"/>
      <c r="B70" s="57"/>
      <c r="C70" s="57"/>
      <c r="D70" s="57"/>
      <c r="E70" s="57"/>
      <c r="F70" s="57"/>
      <c r="G70" s="57"/>
      <c r="H70" s="57"/>
      <c r="I70" s="58"/>
      <c r="J70" s="58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spans="1:28" ht="33.6" x14ac:dyDescent="0.65">
      <c r="A71" s="57"/>
      <c r="B71" s="57"/>
      <c r="C71" s="57"/>
      <c r="D71" s="57"/>
      <c r="E71" s="57"/>
      <c r="F71" s="57"/>
      <c r="G71" s="57"/>
      <c r="H71" s="57"/>
      <c r="I71" s="58"/>
      <c r="J71" s="58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spans="1:28" ht="33.6" x14ac:dyDescent="0.65">
      <c r="A72" s="57"/>
      <c r="B72" s="57"/>
      <c r="C72" s="57"/>
      <c r="D72" s="57"/>
      <c r="E72" s="57"/>
      <c r="F72" s="57"/>
      <c r="G72" s="57"/>
      <c r="H72" s="57"/>
      <c r="I72" s="58"/>
      <c r="J72" s="58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spans="1:28" ht="33.6" x14ac:dyDescent="0.65">
      <c r="A73" s="57"/>
      <c r="B73" s="57"/>
      <c r="C73" s="57"/>
      <c r="D73" s="57"/>
      <c r="E73" s="57"/>
      <c r="F73" s="57"/>
      <c r="G73" s="57"/>
      <c r="H73" s="57"/>
      <c r="I73" s="58"/>
      <c r="J73" s="58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spans="1:28" ht="33.6" x14ac:dyDescent="0.65">
      <c r="A74" s="57"/>
      <c r="B74" s="57"/>
      <c r="C74" s="57"/>
      <c r="D74" s="57"/>
      <c r="E74" s="57"/>
      <c r="F74" s="57"/>
      <c r="G74" s="57"/>
      <c r="H74" s="57"/>
      <c r="I74" s="58"/>
      <c r="J74" s="5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spans="1:28" ht="33.6" x14ac:dyDescent="0.65">
      <c r="A75" s="57"/>
      <c r="B75" s="57"/>
      <c r="C75" s="57"/>
      <c r="D75" s="57"/>
      <c r="E75" s="57"/>
      <c r="F75" s="57"/>
      <c r="G75" s="57"/>
      <c r="H75" s="57"/>
      <c r="I75" s="58"/>
      <c r="J75" s="5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spans="1:28" ht="33.6" x14ac:dyDescent="0.65">
      <c r="A76" s="57"/>
      <c r="B76" s="57"/>
      <c r="C76" s="57"/>
      <c r="D76" s="57"/>
      <c r="E76" s="57"/>
      <c r="F76" s="57"/>
      <c r="G76" s="57"/>
      <c r="H76" s="57"/>
      <c r="I76" s="58"/>
      <c r="J76" s="58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spans="1:28" ht="33.6" x14ac:dyDescent="0.65">
      <c r="A77" s="57"/>
      <c r="B77" s="57"/>
      <c r="C77" s="57"/>
      <c r="D77" s="57"/>
      <c r="E77" s="57"/>
      <c r="F77" s="57"/>
      <c r="G77" s="57"/>
      <c r="H77" s="57"/>
      <c r="I77" s="58"/>
      <c r="J77" s="58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spans="1:28" ht="33.6" x14ac:dyDescent="0.65">
      <c r="A78" s="57"/>
      <c r="B78" s="57"/>
      <c r="C78" s="57"/>
      <c r="D78" s="57"/>
      <c r="E78" s="57"/>
      <c r="F78" s="57"/>
      <c r="G78" s="57"/>
      <c r="H78" s="57"/>
      <c r="I78" s="58"/>
      <c r="J78" s="58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spans="1:28" ht="33.6" x14ac:dyDescent="0.65">
      <c r="A79" s="57"/>
      <c r="B79" s="57"/>
      <c r="C79" s="57"/>
      <c r="D79" s="57"/>
      <c r="E79" s="57"/>
      <c r="F79" s="57"/>
      <c r="G79" s="57"/>
      <c r="H79" s="57"/>
      <c r="I79" s="58"/>
      <c r="J79" s="58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spans="1:28" ht="33.6" x14ac:dyDescent="0.65">
      <c r="A80" s="57"/>
      <c r="B80" s="57"/>
      <c r="C80" s="57"/>
      <c r="D80" s="57"/>
      <c r="E80" s="57"/>
      <c r="F80" s="57"/>
      <c r="G80" s="57"/>
      <c r="H80" s="57"/>
      <c r="I80" s="58"/>
      <c r="J80" s="58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</row>
    <row r="81" spans="1:28" ht="33.6" x14ac:dyDescent="0.65">
      <c r="A81" s="57"/>
      <c r="B81" s="57"/>
      <c r="C81" s="57"/>
      <c r="D81" s="57"/>
      <c r="E81" s="57"/>
      <c r="F81" s="57"/>
      <c r="G81" s="57"/>
      <c r="H81" s="57"/>
      <c r="I81" s="58"/>
      <c r="J81" s="58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spans="1:28" ht="33.6" x14ac:dyDescent="0.65">
      <c r="A82" s="57"/>
      <c r="B82" s="57"/>
      <c r="C82" s="57"/>
      <c r="D82" s="57"/>
      <c r="E82" s="57"/>
      <c r="F82" s="57"/>
      <c r="G82" s="57"/>
      <c r="H82" s="57"/>
      <c r="I82" s="58"/>
      <c r="J82" s="58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spans="1:28" ht="33.6" x14ac:dyDescent="0.65">
      <c r="A83" s="57"/>
      <c r="B83" s="57"/>
      <c r="C83" s="57"/>
      <c r="D83" s="57"/>
      <c r="E83" s="57"/>
      <c r="F83" s="57"/>
      <c r="G83" s="57"/>
      <c r="H83" s="57"/>
      <c r="I83" s="58"/>
      <c r="J83" s="58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28" ht="33.6" x14ac:dyDescent="0.65">
      <c r="A84" s="57"/>
      <c r="B84" s="57"/>
      <c r="C84" s="57"/>
      <c r="D84" s="57"/>
      <c r="E84" s="57"/>
      <c r="F84" s="57"/>
      <c r="G84" s="57"/>
      <c r="H84" s="57"/>
      <c r="I84" s="58"/>
      <c r="J84" s="58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spans="1:28" ht="33.6" x14ac:dyDescent="0.65">
      <c r="A85" s="57"/>
      <c r="B85" s="57"/>
      <c r="C85" s="57"/>
      <c r="D85" s="57"/>
      <c r="E85" s="57"/>
      <c r="F85" s="57"/>
      <c r="G85" s="57"/>
      <c r="H85" s="57"/>
      <c r="I85" s="58"/>
      <c r="J85" s="58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spans="1:28" ht="33.6" x14ac:dyDescent="0.65">
      <c r="A86" s="57"/>
      <c r="B86" s="57"/>
      <c r="C86" s="57"/>
      <c r="D86" s="57"/>
      <c r="E86" s="57"/>
      <c r="F86" s="57"/>
      <c r="G86" s="57"/>
      <c r="H86" s="57"/>
      <c r="I86" s="58"/>
      <c r="J86" s="58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spans="1:28" ht="33.6" x14ac:dyDescent="0.65">
      <c r="A87" s="57"/>
      <c r="B87" s="57"/>
      <c r="C87" s="57"/>
      <c r="D87" s="57"/>
      <c r="E87" s="57"/>
      <c r="F87" s="57"/>
      <c r="G87" s="57"/>
      <c r="H87" s="57"/>
      <c r="I87" s="58"/>
      <c r="J87" s="58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28" ht="33.6" x14ac:dyDescent="0.65">
      <c r="A88" s="57"/>
      <c r="B88" s="57"/>
      <c r="C88" s="57"/>
      <c r="D88" s="57"/>
      <c r="E88" s="57"/>
      <c r="F88" s="57"/>
      <c r="G88" s="57"/>
      <c r="H88" s="57"/>
      <c r="I88" s="58"/>
      <c r="J88" s="58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spans="1:28" ht="33.6" x14ac:dyDescent="0.65">
      <c r="A89" s="57"/>
      <c r="B89" s="57"/>
      <c r="C89" s="57"/>
      <c r="D89" s="57"/>
      <c r="E89" s="57"/>
      <c r="F89" s="57"/>
      <c r="G89" s="57"/>
      <c r="H89" s="57"/>
      <c r="I89" s="58"/>
      <c r="J89" s="58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28" ht="33.6" x14ac:dyDescent="0.65">
      <c r="A90" s="57"/>
      <c r="B90" s="57"/>
      <c r="C90" s="57"/>
      <c r="D90" s="57"/>
      <c r="E90" s="57"/>
      <c r="F90" s="57"/>
      <c r="G90" s="57"/>
      <c r="H90" s="57"/>
      <c r="I90" s="58"/>
      <c r="J90" s="58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spans="1:28" ht="33.6" x14ac:dyDescent="0.65">
      <c r="A91" s="57"/>
      <c r="B91" s="57"/>
      <c r="C91" s="57"/>
      <c r="D91" s="57"/>
      <c r="E91" s="57"/>
      <c r="F91" s="57"/>
      <c r="G91" s="57"/>
      <c r="H91" s="57"/>
      <c r="I91" s="58"/>
      <c r="J91" s="58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</row>
    <row r="92" spans="1:28" ht="33.6" x14ac:dyDescent="0.65">
      <c r="A92" s="57"/>
      <c r="B92" s="57"/>
      <c r="C92" s="57"/>
      <c r="D92" s="57"/>
      <c r="E92" s="57"/>
      <c r="F92" s="57"/>
      <c r="G92" s="57"/>
      <c r="H92" s="57"/>
      <c r="I92" s="58"/>
      <c r="J92" s="58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</row>
    <row r="93" spans="1:28" ht="33.6" x14ac:dyDescent="0.65">
      <c r="A93" s="57"/>
      <c r="B93" s="57"/>
      <c r="C93" s="57"/>
      <c r="D93" s="57"/>
      <c r="E93" s="57"/>
      <c r="F93" s="57"/>
      <c r="G93" s="57"/>
      <c r="H93" s="57"/>
      <c r="I93" s="58"/>
      <c r="J93" s="58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</row>
    <row r="94" spans="1:28" ht="33.6" x14ac:dyDescent="0.65">
      <c r="A94" s="57"/>
      <c r="B94" s="57"/>
      <c r="C94" s="57"/>
      <c r="D94" s="57"/>
      <c r="E94" s="57"/>
      <c r="F94" s="57"/>
      <c r="G94" s="57"/>
      <c r="H94" s="57"/>
      <c r="I94" s="58"/>
      <c r="J94" s="58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</row>
    <row r="95" spans="1:28" ht="33.6" x14ac:dyDescent="0.65">
      <c r="A95" s="57"/>
      <c r="B95" s="57"/>
      <c r="C95" s="57"/>
      <c r="D95" s="57"/>
      <c r="E95" s="57"/>
      <c r="F95" s="57"/>
      <c r="G95" s="57"/>
      <c r="H95" s="57"/>
      <c r="I95" s="58"/>
      <c r="J95" s="58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</row>
    <row r="96" spans="1:28" ht="33.6" x14ac:dyDescent="0.65">
      <c r="A96" s="57"/>
      <c r="B96" s="57"/>
      <c r="C96" s="57"/>
      <c r="D96" s="57"/>
      <c r="E96" s="57"/>
      <c r="F96" s="57"/>
      <c r="G96" s="57"/>
      <c r="H96" s="57"/>
      <c r="I96" s="58"/>
      <c r="J96" s="58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</row>
    <row r="97" spans="1:28" ht="33.6" x14ac:dyDescent="0.65">
      <c r="A97" s="57"/>
      <c r="B97" s="57"/>
      <c r="C97" s="57"/>
      <c r="D97" s="57"/>
      <c r="E97" s="57"/>
      <c r="F97" s="57"/>
      <c r="G97" s="57"/>
      <c r="H97" s="57"/>
      <c r="I97" s="58"/>
      <c r="J97" s="58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</row>
    <row r="98" spans="1:28" ht="33.6" x14ac:dyDescent="0.65">
      <c r="A98" s="57"/>
      <c r="B98" s="57"/>
      <c r="C98" s="57"/>
      <c r="D98" s="57"/>
      <c r="E98" s="57"/>
      <c r="F98" s="57"/>
      <c r="G98" s="57"/>
      <c r="H98" s="57"/>
      <c r="I98" s="58"/>
      <c r="J98" s="58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</row>
    <row r="99" spans="1:28" ht="33.6" x14ac:dyDescent="0.65">
      <c r="A99" s="57"/>
      <c r="B99" s="57"/>
      <c r="C99" s="57"/>
      <c r="D99" s="57"/>
      <c r="E99" s="57"/>
      <c r="F99" s="57"/>
      <c r="G99" s="57"/>
      <c r="H99" s="57"/>
      <c r="I99" s="58"/>
      <c r="J99" s="58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</row>
    <row r="100" spans="1:28" ht="33.6" x14ac:dyDescent="0.65">
      <c r="A100" s="57"/>
      <c r="B100" s="57"/>
      <c r="C100" s="57"/>
      <c r="D100" s="57"/>
      <c r="E100" s="57"/>
      <c r="F100" s="57"/>
      <c r="G100" s="57"/>
      <c r="H100" s="57"/>
      <c r="I100" s="58"/>
      <c r="J100" s="58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spans="1:28" ht="33.6" x14ac:dyDescent="0.65">
      <c r="A101" s="57"/>
      <c r="B101" s="57"/>
      <c r="C101" s="57"/>
      <c r="D101" s="57"/>
      <c r="E101" s="57"/>
      <c r="F101" s="57"/>
      <c r="G101" s="57"/>
      <c r="H101" s="57"/>
      <c r="I101" s="58"/>
      <c r="J101" s="58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</row>
    <row r="102" spans="1:28" ht="33.6" x14ac:dyDescent="0.65">
      <c r="A102" s="57"/>
      <c r="B102" s="57"/>
      <c r="C102" s="57"/>
      <c r="D102" s="57"/>
      <c r="E102" s="57"/>
      <c r="F102" s="57"/>
      <c r="G102" s="57"/>
      <c r="H102" s="57"/>
      <c r="I102" s="58"/>
      <c r="J102" s="58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</row>
    <row r="103" spans="1:28" ht="33.6" x14ac:dyDescent="0.65">
      <c r="A103" s="57"/>
      <c r="B103" s="57"/>
      <c r="C103" s="57"/>
      <c r="D103" s="57"/>
      <c r="E103" s="57"/>
      <c r="F103" s="57"/>
      <c r="G103" s="57"/>
      <c r="H103" s="57"/>
      <c r="I103" s="58"/>
      <c r="J103" s="58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</row>
    <row r="104" spans="1:28" ht="33.6" x14ac:dyDescent="0.65">
      <c r="A104" s="57"/>
      <c r="B104" s="57"/>
      <c r="C104" s="57"/>
      <c r="D104" s="57"/>
      <c r="E104" s="57"/>
      <c r="F104" s="57"/>
      <c r="G104" s="57"/>
      <c r="H104" s="57"/>
      <c r="I104" s="58"/>
      <c r="J104" s="58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</row>
    <row r="105" spans="1:28" ht="33.6" x14ac:dyDescent="0.65">
      <c r="A105" s="57"/>
      <c r="B105" s="57"/>
      <c r="C105" s="57"/>
      <c r="D105" s="57"/>
      <c r="E105" s="57"/>
      <c r="F105" s="57"/>
      <c r="G105" s="57"/>
      <c r="H105" s="57"/>
      <c r="I105" s="58"/>
      <c r="J105" s="58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</row>
    <row r="106" spans="1:28" ht="33.6" x14ac:dyDescent="0.65">
      <c r="A106" s="57"/>
      <c r="B106" s="57"/>
      <c r="C106" s="57"/>
      <c r="D106" s="57"/>
      <c r="E106" s="57"/>
      <c r="F106" s="57"/>
      <c r="G106" s="57"/>
      <c r="H106" s="57"/>
      <c r="I106" s="58"/>
      <c r="J106" s="58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</row>
    <row r="107" spans="1:28" ht="33.6" x14ac:dyDescent="0.65">
      <c r="A107" s="57"/>
      <c r="B107" s="57"/>
      <c r="C107" s="57"/>
      <c r="D107" s="57"/>
      <c r="E107" s="57"/>
      <c r="F107" s="57"/>
      <c r="G107" s="57"/>
      <c r="H107" s="57"/>
      <c r="I107" s="58"/>
      <c r="J107" s="58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</row>
    <row r="108" spans="1:28" ht="33.6" x14ac:dyDescent="0.65">
      <c r="A108" s="57"/>
      <c r="B108" s="57"/>
      <c r="C108" s="57"/>
      <c r="D108" s="57"/>
      <c r="E108" s="57"/>
      <c r="F108" s="57"/>
      <c r="G108" s="57"/>
      <c r="H108" s="57"/>
      <c r="I108" s="58"/>
      <c r="J108" s="58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</row>
    <row r="109" spans="1:28" ht="33.6" x14ac:dyDescent="0.65">
      <c r="A109" s="57"/>
      <c r="B109" s="57"/>
      <c r="C109" s="57"/>
      <c r="D109" s="57"/>
      <c r="E109" s="57"/>
      <c r="F109" s="57"/>
      <c r="G109" s="57"/>
      <c r="H109" s="57"/>
      <c r="I109" s="58"/>
      <c r="J109" s="58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</row>
    <row r="110" spans="1:28" ht="33.6" x14ac:dyDescent="0.65">
      <c r="A110" s="57"/>
      <c r="B110" s="57"/>
      <c r="C110" s="57"/>
      <c r="D110" s="57"/>
      <c r="E110" s="57"/>
      <c r="F110" s="57"/>
      <c r="G110" s="57"/>
      <c r="H110" s="57"/>
      <c r="I110" s="58"/>
      <c r="J110" s="58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</row>
    <row r="111" spans="1:28" ht="33.6" x14ac:dyDescent="0.65">
      <c r="A111" s="57"/>
      <c r="B111" s="57"/>
      <c r="C111" s="57"/>
      <c r="D111" s="57"/>
      <c r="E111" s="57"/>
      <c r="F111" s="57"/>
      <c r="G111" s="57"/>
      <c r="H111" s="57"/>
      <c r="I111" s="58"/>
      <c r="J111" s="58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</row>
    <row r="112" spans="1:28" ht="33.6" x14ac:dyDescent="0.65">
      <c r="A112" s="57"/>
      <c r="B112" s="57"/>
      <c r="C112" s="57"/>
      <c r="D112" s="57"/>
      <c r="E112" s="57"/>
      <c r="F112" s="57"/>
      <c r="G112" s="57"/>
      <c r="H112" s="57"/>
      <c r="I112" s="58"/>
      <c r="J112" s="58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</row>
    <row r="113" spans="1:28" ht="33.6" x14ac:dyDescent="0.65">
      <c r="A113" s="57"/>
      <c r="B113" s="57"/>
      <c r="C113" s="57"/>
      <c r="D113" s="57"/>
      <c r="E113" s="57"/>
      <c r="F113" s="57"/>
      <c r="G113" s="57"/>
      <c r="H113" s="57"/>
      <c r="I113" s="58"/>
      <c r="J113" s="58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</row>
    <row r="114" spans="1:28" ht="33.6" x14ac:dyDescent="0.65">
      <c r="A114" s="57"/>
      <c r="B114" s="57"/>
      <c r="C114" s="57"/>
      <c r="D114" s="57"/>
      <c r="E114" s="57"/>
      <c r="F114" s="57"/>
      <c r="G114" s="57"/>
      <c r="H114" s="57"/>
      <c r="I114" s="58"/>
      <c r="J114" s="58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</row>
    <row r="115" spans="1:28" ht="33.6" x14ac:dyDescent="0.65">
      <c r="A115" s="57"/>
      <c r="B115" s="57"/>
      <c r="C115" s="57"/>
      <c r="D115" s="57"/>
      <c r="E115" s="57"/>
      <c r="F115" s="57"/>
      <c r="G115" s="57"/>
      <c r="H115" s="57"/>
      <c r="I115" s="58"/>
      <c r="J115" s="58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</row>
    <row r="116" spans="1:28" ht="33.6" x14ac:dyDescent="0.65">
      <c r="A116" s="57"/>
      <c r="B116" s="57"/>
      <c r="C116" s="57"/>
      <c r="D116" s="57"/>
      <c r="E116" s="57"/>
      <c r="F116" s="57"/>
      <c r="G116" s="57"/>
      <c r="H116" s="57"/>
      <c r="I116" s="58"/>
      <c r="J116" s="58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</row>
    <row r="117" spans="1:28" ht="33.6" x14ac:dyDescent="0.65">
      <c r="A117" s="57"/>
      <c r="B117" s="57"/>
      <c r="C117" s="57"/>
      <c r="D117" s="57"/>
      <c r="E117" s="57"/>
      <c r="F117" s="57"/>
      <c r="G117" s="57"/>
      <c r="H117" s="57"/>
      <c r="I117" s="58"/>
      <c r="J117" s="58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</row>
    <row r="118" spans="1:28" ht="33.6" x14ac:dyDescent="0.65">
      <c r="A118" s="57"/>
      <c r="B118" s="57"/>
      <c r="C118" s="57"/>
      <c r="D118" s="57"/>
      <c r="E118" s="57"/>
      <c r="F118" s="57"/>
      <c r="G118" s="57"/>
      <c r="H118" s="57"/>
      <c r="I118" s="58"/>
      <c r="J118" s="58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</row>
    <row r="119" spans="1:28" ht="33.6" x14ac:dyDescent="0.65">
      <c r="A119" s="57"/>
      <c r="B119" s="57"/>
      <c r="C119" s="57"/>
      <c r="D119" s="57"/>
      <c r="E119" s="57"/>
      <c r="F119" s="57"/>
      <c r="G119" s="57"/>
      <c r="H119" s="57"/>
      <c r="I119" s="58"/>
      <c r="J119" s="58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</row>
  </sheetData>
  <mergeCells count="1">
    <mergeCell ref="A1:G1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zoomScale="145" zoomScaleNormal="145" workbookViewId="0">
      <selection activeCell="B28" sqref="B28"/>
    </sheetView>
  </sheetViews>
  <sheetFormatPr defaultRowHeight="14.4" x14ac:dyDescent="0.3"/>
  <cols>
    <col min="1" max="2" width="9.109375" customWidth="1"/>
    <col min="9" max="9" width="13.33203125" style="38" customWidth="1"/>
    <col min="10" max="10" width="13.44140625" style="38" customWidth="1"/>
  </cols>
  <sheetData>
    <row r="1" spans="1:10" ht="15" thickBot="1" x14ac:dyDescent="0.35">
      <c r="A1" s="120" t="s">
        <v>66</v>
      </c>
      <c r="B1" s="121"/>
      <c r="C1" s="121"/>
      <c r="D1" s="121"/>
      <c r="E1" s="121"/>
      <c r="F1" s="121"/>
      <c r="G1" s="122"/>
      <c r="H1" s="49"/>
      <c r="I1" s="39" t="s">
        <v>63</v>
      </c>
      <c r="J1" s="50" t="s">
        <v>65</v>
      </c>
    </row>
    <row r="2" spans="1:10" x14ac:dyDescent="0.3">
      <c r="A2" t="s">
        <v>29</v>
      </c>
    </row>
    <row r="3" spans="1:10" x14ac:dyDescent="0.3">
      <c r="A3" t="s">
        <v>30</v>
      </c>
    </row>
    <row r="4" spans="1:10" x14ac:dyDescent="0.3">
      <c r="A4" t="s">
        <v>67</v>
      </c>
    </row>
    <row r="5" spans="1:10" x14ac:dyDescent="0.3">
      <c r="A5" t="s">
        <v>28</v>
      </c>
    </row>
    <row r="6" spans="1:10" x14ac:dyDescent="0.3">
      <c r="A6" t="s">
        <v>68</v>
      </c>
      <c r="I6" s="38">
        <v>0.16346404</v>
      </c>
      <c r="J6" s="38">
        <v>-0.15415756</v>
      </c>
    </row>
    <row r="7" spans="1:10" x14ac:dyDescent="0.3">
      <c r="A7" t="s">
        <v>28</v>
      </c>
    </row>
    <row r="8" spans="1:10" x14ac:dyDescent="0.3">
      <c r="A8" t="s">
        <v>69</v>
      </c>
    </row>
    <row r="9" spans="1:10" x14ac:dyDescent="0.3">
      <c r="A9" t="s">
        <v>28</v>
      </c>
    </row>
    <row r="10" spans="1:10" x14ac:dyDescent="0.3">
      <c r="A10" t="s">
        <v>70</v>
      </c>
      <c r="I10" s="38">
        <v>8.1489119999999998E-2</v>
      </c>
      <c r="J10" s="38">
        <v>-6.9321900000000006E-2</v>
      </c>
    </row>
    <row r="11" spans="1:10" x14ac:dyDescent="0.3">
      <c r="A11" t="s">
        <v>28</v>
      </c>
    </row>
    <row r="12" spans="1:10" x14ac:dyDescent="0.3">
      <c r="A12" t="s">
        <v>71</v>
      </c>
    </row>
    <row r="13" spans="1:10" x14ac:dyDescent="0.3">
      <c r="A13" t="s">
        <v>28</v>
      </c>
    </row>
    <row r="14" spans="1:10" x14ac:dyDescent="0.3">
      <c r="A14" t="s">
        <v>72</v>
      </c>
      <c r="I14" s="38">
        <v>0.17840084</v>
      </c>
      <c r="J14" s="38">
        <v>-0.11457104</v>
      </c>
    </row>
    <row r="15" spans="1:10" x14ac:dyDescent="0.3">
      <c r="A15" t="s">
        <v>28</v>
      </c>
    </row>
    <row r="16" spans="1:10" x14ac:dyDescent="0.3">
      <c r="A16" t="s">
        <v>73</v>
      </c>
    </row>
    <row r="17" spans="1:1" x14ac:dyDescent="0.3">
      <c r="A17" t="s">
        <v>28</v>
      </c>
    </row>
    <row r="18" spans="1:1" x14ac:dyDescent="0.3">
      <c r="A18" t="s">
        <v>74</v>
      </c>
    </row>
    <row r="19" spans="1:1" x14ac:dyDescent="0.3">
      <c r="A19" t="s">
        <v>28</v>
      </c>
    </row>
    <row r="20" spans="1:1" x14ac:dyDescent="0.3">
      <c r="A20" t="s">
        <v>75</v>
      </c>
    </row>
    <row r="21" spans="1:1" x14ac:dyDescent="0.3">
      <c r="A21" t="s">
        <v>28</v>
      </c>
    </row>
    <row r="22" spans="1:1" x14ac:dyDescent="0.3">
      <c r="A22" t="s">
        <v>76</v>
      </c>
    </row>
    <row r="23" spans="1:1" x14ac:dyDescent="0.3">
      <c r="A23" t="s">
        <v>28</v>
      </c>
    </row>
    <row r="24" spans="1:1" x14ac:dyDescent="0.3">
      <c r="A24" t="s">
        <v>77</v>
      </c>
    </row>
    <row r="25" spans="1:1" x14ac:dyDescent="0.3">
      <c r="A25" t="s">
        <v>28</v>
      </c>
    </row>
    <row r="26" spans="1:1" x14ac:dyDescent="0.3">
      <c r="A26" t="s">
        <v>78</v>
      </c>
    </row>
    <row r="27" spans="1:1" x14ac:dyDescent="0.3">
      <c r="A27" t="s">
        <v>30</v>
      </c>
    </row>
    <row r="28" spans="1:1" x14ac:dyDescent="0.3">
      <c r="A28" t="s">
        <v>79</v>
      </c>
    </row>
    <row r="29" spans="1:1" x14ac:dyDescent="0.3">
      <c r="A29" t="s">
        <v>80</v>
      </c>
    </row>
    <row r="30" spans="1:1" x14ac:dyDescent="0.3">
      <c r="A30" t="s">
        <v>81</v>
      </c>
    </row>
  </sheetData>
  <mergeCells count="1">
    <mergeCell ref="A1:G1"/>
  </mergeCells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="115" zoomScaleNormal="115" workbookViewId="0">
      <selection activeCell="C3" sqref="C3"/>
    </sheetView>
  </sheetViews>
  <sheetFormatPr defaultColWidth="9.109375" defaultRowHeight="14.4" x14ac:dyDescent="0.3"/>
  <cols>
    <col min="1" max="1" width="9.109375" style="47"/>
    <col min="2" max="2" width="45.88671875" style="51" customWidth="1"/>
    <col min="3" max="3" width="32.44140625" style="51" customWidth="1"/>
    <col min="4" max="16384" width="9.109375" style="47"/>
  </cols>
  <sheetData>
    <row r="1" spans="1:4" s="48" customFormat="1" x14ac:dyDescent="0.3">
      <c r="A1" s="48" t="s">
        <v>82</v>
      </c>
      <c r="B1" s="53" t="s">
        <v>102</v>
      </c>
      <c r="C1" s="53" t="s">
        <v>103</v>
      </c>
      <c r="D1" s="48" t="s">
        <v>104</v>
      </c>
    </row>
    <row r="2" spans="1:4" ht="57.6" x14ac:dyDescent="0.3">
      <c r="A2" s="47">
        <v>1</v>
      </c>
      <c r="B2" s="51" t="s">
        <v>83</v>
      </c>
      <c r="C2" s="52" t="s">
        <v>93</v>
      </c>
      <c r="D2" s="47">
        <v>0.694048</v>
      </c>
    </row>
    <row r="3" spans="1:4" ht="57.6" x14ac:dyDescent="0.3">
      <c r="A3" s="47">
        <v>2</v>
      </c>
      <c r="B3" s="51" t="s">
        <v>84</v>
      </c>
      <c r="C3" s="52" t="s">
        <v>94</v>
      </c>
      <c r="D3" s="60">
        <v>0.54285000000000005</v>
      </c>
    </row>
    <row r="4" spans="1:4" ht="57.6" x14ac:dyDescent="0.3">
      <c r="A4" s="47">
        <v>3</v>
      </c>
      <c r="B4" s="51" t="s">
        <v>85</v>
      </c>
      <c r="C4" s="52" t="s">
        <v>95</v>
      </c>
      <c r="D4" s="47">
        <v>0.63622699999999999</v>
      </c>
    </row>
    <row r="5" spans="1:4" ht="57.6" x14ac:dyDescent="0.3">
      <c r="A5" s="47">
        <v>4</v>
      </c>
      <c r="B5" s="51" t="s">
        <v>86</v>
      </c>
      <c r="C5" s="52" t="s">
        <v>96</v>
      </c>
      <c r="D5" s="47">
        <v>0.591225</v>
      </c>
    </row>
    <row r="6" spans="1:4" ht="57.6" x14ac:dyDescent="0.3">
      <c r="A6" s="47">
        <v>5</v>
      </c>
      <c r="B6" s="51" t="s">
        <v>87</v>
      </c>
      <c r="C6" s="52" t="s">
        <v>97</v>
      </c>
      <c r="D6" s="47">
        <v>0.70887800000000001</v>
      </c>
    </row>
    <row r="7" spans="1:4" ht="57.6" x14ac:dyDescent="0.3">
      <c r="A7" s="47">
        <v>6</v>
      </c>
      <c r="B7" s="51" t="s">
        <v>88</v>
      </c>
      <c r="C7" s="52" t="s">
        <v>98</v>
      </c>
      <c r="D7" s="47">
        <v>0.57225599999999999</v>
      </c>
    </row>
    <row r="8" spans="1:4" ht="57.6" x14ac:dyDescent="0.3">
      <c r="A8" s="47">
        <v>7</v>
      </c>
      <c r="B8" s="51" t="s">
        <v>89</v>
      </c>
      <c r="C8" s="52" t="s">
        <v>99</v>
      </c>
      <c r="D8" s="47">
        <v>0.80079900000000004</v>
      </c>
    </row>
    <row r="9" spans="1:4" ht="57.6" x14ac:dyDescent="0.3">
      <c r="A9" s="47">
        <v>8</v>
      </c>
      <c r="B9" s="51" t="s">
        <v>90</v>
      </c>
      <c r="C9" s="52" t="s">
        <v>99</v>
      </c>
      <c r="D9" s="47">
        <v>0.80079900000000004</v>
      </c>
    </row>
    <row r="10" spans="1:4" ht="57.6" x14ac:dyDescent="0.3">
      <c r="A10" s="47">
        <v>9</v>
      </c>
      <c r="B10" s="51" t="s">
        <v>91</v>
      </c>
      <c r="C10" s="52" t="s">
        <v>100</v>
      </c>
      <c r="D10" s="47">
        <v>0.57361799999999996</v>
      </c>
    </row>
    <row r="11" spans="1:4" ht="57.6" x14ac:dyDescent="0.3">
      <c r="A11" s="47">
        <v>10</v>
      </c>
      <c r="B11" s="51" t="s">
        <v>92</v>
      </c>
      <c r="C11" s="52" t="s">
        <v>101</v>
      </c>
      <c r="D11" s="47">
        <v>0.592885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61"/>
    <col min="2" max="2" width="45.88671875" style="51" customWidth="1"/>
    <col min="3" max="3" width="32.44140625" style="51" customWidth="1"/>
    <col min="4" max="16384" width="9.109375" style="61"/>
  </cols>
  <sheetData>
    <row r="1" spans="1:5" s="62" customFormat="1" x14ac:dyDescent="0.3">
      <c r="A1" s="62" t="s">
        <v>82</v>
      </c>
      <c r="B1" s="53" t="s">
        <v>102</v>
      </c>
      <c r="C1" s="53" t="s">
        <v>103</v>
      </c>
      <c r="D1" s="62" t="s">
        <v>104</v>
      </c>
    </row>
    <row r="2" spans="1:5" ht="57.6" x14ac:dyDescent="0.3">
      <c r="A2" s="61">
        <v>1</v>
      </c>
      <c r="B2" s="51" t="s">
        <v>105</v>
      </c>
      <c r="C2" s="52" t="s">
        <v>112</v>
      </c>
    </row>
    <row r="3" spans="1:5" ht="57.6" x14ac:dyDescent="0.3">
      <c r="A3" s="61">
        <v>2</v>
      </c>
      <c r="B3" s="51" t="s">
        <v>106</v>
      </c>
      <c r="C3" s="52" t="s">
        <v>113</v>
      </c>
      <c r="D3" s="28"/>
    </row>
    <row r="4" spans="1:5" ht="57.6" x14ac:dyDescent="0.3">
      <c r="A4" s="61">
        <v>3</v>
      </c>
      <c r="B4" s="51" t="s">
        <v>84</v>
      </c>
      <c r="C4" s="52" t="s">
        <v>114</v>
      </c>
    </row>
    <row r="5" spans="1:5" s="70" customFormat="1" ht="57.6" x14ac:dyDescent="0.3">
      <c r="A5" s="70">
        <v>4</v>
      </c>
      <c r="B5" s="71" t="s">
        <v>107</v>
      </c>
      <c r="C5" s="65" t="s">
        <v>115</v>
      </c>
    </row>
    <row r="6" spans="1:5" ht="57.6" x14ac:dyDescent="0.3">
      <c r="A6" s="61">
        <v>5</v>
      </c>
      <c r="B6" s="51" t="s">
        <v>108</v>
      </c>
      <c r="C6" s="52" t="s">
        <v>116</v>
      </c>
    </row>
    <row r="7" spans="1:5" s="67" customFormat="1" ht="57.6" x14ac:dyDescent="0.3">
      <c r="A7" s="67">
        <v>6</v>
      </c>
      <c r="B7" s="68" t="s">
        <v>109</v>
      </c>
      <c r="C7" s="69" t="s">
        <v>117</v>
      </c>
    </row>
    <row r="8" spans="1:5" ht="57.6" x14ac:dyDescent="0.3">
      <c r="A8" s="61">
        <v>7</v>
      </c>
      <c r="B8" s="51" t="s">
        <v>110</v>
      </c>
      <c r="C8" s="52" t="s">
        <v>118</v>
      </c>
      <c r="E8" s="61" t="s">
        <v>142</v>
      </c>
    </row>
    <row r="9" spans="1:5" ht="57.6" x14ac:dyDescent="0.3">
      <c r="A9" s="61">
        <v>8</v>
      </c>
      <c r="B9" s="51" t="s">
        <v>85</v>
      </c>
      <c r="C9" s="52" t="s">
        <v>119</v>
      </c>
    </row>
    <row r="10" spans="1:5" ht="57.6" x14ac:dyDescent="0.3">
      <c r="A10" s="61">
        <v>9</v>
      </c>
      <c r="B10" s="51" t="s">
        <v>111</v>
      </c>
      <c r="C10" s="66" t="s">
        <v>120</v>
      </c>
    </row>
    <row r="11" spans="1:5" ht="57.6" x14ac:dyDescent="0.3">
      <c r="A11" s="61">
        <v>10</v>
      </c>
      <c r="B11" s="51" t="s">
        <v>108</v>
      </c>
      <c r="C11" s="52" t="s">
        <v>121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="85" zoomScaleNormal="85" workbookViewId="0">
      <selection activeCell="E7" sqref="E7"/>
    </sheetView>
  </sheetViews>
  <sheetFormatPr defaultColWidth="9.109375" defaultRowHeight="14.4" x14ac:dyDescent="0.3"/>
  <cols>
    <col min="1" max="1" width="9.109375" style="61"/>
    <col min="2" max="2" width="49.109375" style="51" customWidth="1"/>
    <col min="3" max="3" width="32" style="51" customWidth="1"/>
    <col min="4" max="16384" width="9.109375" style="61"/>
  </cols>
  <sheetData>
    <row r="1" spans="1:3" s="62" customFormat="1" x14ac:dyDescent="0.3">
      <c r="A1" s="62" t="s">
        <v>82</v>
      </c>
      <c r="B1" s="53" t="s">
        <v>102</v>
      </c>
      <c r="C1" s="53" t="s">
        <v>103</v>
      </c>
    </row>
    <row r="2" spans="1:3" ht="57.6" x14ac:dyDescent="0.3">
      <c r="A2" s="61">
        <v>1</v>
      </c>
      <c r="B2" s="51" t="s">
        <v>122</v>
      </c>
      <c r="C2" s="52" t="s">
        <v>132</v>
      </c>
    </row>
    <row r="3" spans="1:3" ht="57.6" x14ac:dyDescent="0.3">
      <c r="A3" s="61">
        <v>2</v>
      </c>
      <c r="B3" s="51" t="s">
        <v>123</v>
      </c>
      <c r="C3" s="52" t="s">
        <v>133</v>
      </c>
    </row>
    <row r="4" spans="1:3" s="67" customFormat="1" ht="57.6" x14ac:dyDescent="0.3">
      <c r="A4" s="67">
        <v>3</v>
      </c>
      <c r="B4" s="68" t="s">
        <v>124</v>
      </c>
      <c r="C4" s="69" t="s">
        <v>134</v>
      </c>
    </row>
    <row r="5" spans="1:3" s="70" customFormat="1" ht="57.6" x14ac:dyDescent="0.3">
      <c r="A5" s="70">
        <v>4</v>
      </c>
      <c r="B5" s="71" t="s">
        <v>125</v>
      </c>
      <c r="C5" s="65" t="s">
        <v>135</v>
      </c>
    </row>
    <row r="6" spans="1:3" ht="57.6" x14ac:dyDescent="0.3">
      <c r="A6" s="61">
        <v>5</v>
      </c>
      <c r="B6" s="51" t="s">
        <v>131</v>
      </c>
      <c r="C6" s="52" t="s">
        <v>136</v>
      </c>
    </row>
    <row r="7" spans="1:3" ht="57.6" x14ac:dyDescent="0.3">
      <c r="A7" s="61">
        <v>6</v>
      </c>
      <c r="B7" s="51" t="s">
        <v>126</v>
      </c>
      <c r="C7" s="65" t="s">
        <v>137</v>
      </c>
    </row>
    <row r="8" spans="1:3" ht="57.6" x14ac:dyDescent="0.3">
      <c r="A8" s="61">
        <v>7</v>
      </c>
      <c r="B8" s="51" t="s">
        <v>127</v>
      </c>
      <c r="C8" s="52" t="s">
        <v>138</v>
      </c>
    </row>
    <row r="9" spans="1:3" ht="57.6" x14ac:dyDescent="0.3">
      <c r="A9" s="61">
        <v>8</v>
      </c>
      <c r="B9" s="51" t="s">
        <v>128</v>
      </c>
      <c r="C9" s="65" t="s">
        <v>139</v>
      </c>
    </row>
    <row r="10" spans="1:3" ht="57.6" x14ac:dyDescent="0.3">
      <c r="A10" s="61">
        <v>9</v>
      </c>
      <c r="B10" s="51" t="s">
        <v>129</v>
      </c>
      <c r="C10" s="52" t="s">
        <v>140</v>
      </c>
    </row>
    <row r="11" spans="1:3" ht="57.6" x14ac:dyDescent="0.3">
      <c r="A11" s="61">
        <v>10</v>
      </c>
      <c r="B11" s="51" t="s">
        <v>130</v>
      </c>
      <c r="C11" s="52" t="s">
        <v>141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63"/>
    <col min="2" max="2" width="70" style="51" customWidth="1"/>
    <col min="3" max="3" width="32" style="51" customWidth="1"/>
    <col min="4" max="16384" width="9.109375" style="63"/>
  </cols>
  <sheetData>
    <row r="1" spans="1:3" s="64" customFormat="1" x14ac:dyDescent="0.3">
      <c r="A1" s="64" t="s">
        <v>82</v>
      </c>
      <c r="B1" s="53" t="s">
        <v>102</v>
      </c>
      <c r="C1" s="53" t="s">
        <v>103</v>
      </c>
    </row>
    <row r="2" spans="1:3" ht="15" customHeight="1" x14ac:dyDescent="0.3">
      <c r="A2" s="63">
        <v>1</v>
      </c>
      <c r="B2" s="73" t="s">
        <v>163</v>
      </c>
      <c r="C2" s="124" t="s">
        <v>170</v>
      </c>
    </row>
    <row r="3" spans="1:3" ht="51" customHeight="1" x14ac:dyDescent="0.3">
      <c r="B3" s="73" t="s">
        <v>164</v>
      </c>
      <c r="C3" s="124"/>
    </row>
    <row r="4" spans="1:3" ht="15" customHeight="1" x14ac:dyDescent="0.3">
      <c r="A4" s="63">
        <v>2</v>
      </c>
      <c r="B4" s="73" t="s">
        <v>165</v>
      </c>
      <c r="C4" s="124" t="s">
        <v>171</v>
      </c>
    </row>
    <row r="5" spans="1:3" ht="53.25" customHeight="1" x14ac:dyDescent="0.3">
      <c r="B5" s="73" t="s">
        <v>164</v>
      </c>
      <c r="C5" s="124"/>
    </row>
    <row r="6" spans="1:3" ht="55.5" customHeight="1" x14ac:dyDescent="0.3">
      <c r="A6" s="63">
        <v>3</v>
      </c>
      <c r="B6" s="73" t="s">
        <v>166</v>
      </c>
      <c r="C6" s="124" t="s">
        <v>172</v>
      </c>
    </row>
    <row r="7" spans="1:3" x14ac:dyDescent="0.3">
      <c r="B7" s="73" t="s">
        <v>164</v>
      </c>
      <c r="C7" s="124"/>
    </row>
    <row r="8" spans="1:3" ht="52.5" customHeight="1" x14ac:dyDescent="0.3">
      <c r="A8" s="63">
        <v>4</v>
      </c>
      <c r="B8" s="51" t="s">
        <v>167</v>
      </c>
      <c r="C8" s="124" t="s">
        <v>173</v>
      </c>
    </row>
    <row r="9" spans="1:3" x14ac:dyDescent="0.3">
      <c r="B9" s="51" t="s">
        <v>164</v>
      </c>
      <c r="C9" s="124"/>
    </row>
    <row r="10" spans="1:3" ht="49.5" customHeight="1" x14ac:dyDescent="0.3">
      <c r="A10" s="63">
        <v>5</v>
      </c>
      <c r="B10" s="51" t="s">
        <v>168</v>
      </c>
      <c r="C10" s="124" t="s">
        <v>174</v>
      </c>
    </row>
    <row r="11" spans="1:3" x14ac:dyDescent="0.3">
      <c r="B11" s="51" t="s">
        <v>164</v>
      </c>
      <c r="C11" s="124"/>
    </row>
    <row r="12" spans="1:3" ht="44.25" customHeight="1" x14ac:dyDescent="0.3">
      <c r="A12" s="63">
        <v>6</v>
      </c>
      <c r="B12" s="51" t="s">
        <v>163</v>
      </c>
      <c r="C12" s="123" t="s">
        <v>175</v>
      </c>
    </row>
    <row r="13" spans="1:3" x14ac:dyDescent="0.3">
      <c r="B13" s="51" t="s">
        <v>169</v>
      </c>
      <c r="C13" s="123"/>
    </row>
    <row r="14" spans="1:3" ht="51" customHeight="1" x14ac:dyDescent="0.3">
      <c r="A14" s="63">
        <v>7</v>
      </c>
      <c r="B14" s="51" t="s">
        <v>165</v>
      </c>
      <c r="C14" s="123" t="s">
        <v>176</v>
      </c>
    </row>
    <row r="15" spans="1:3" x14ac:dyDescent="0.3">
      <c r="B15" s="51" t="s">
        <v>169</v>
      </c>
      <c r="C15" s="123"/>
    </row>
    <row r="16" spans="1:3" ht="60.75" customHeight="1" x14ac:dyDescent="0.3">
      <c r="A16" s="63">
        <v>8</v>
      </c>
      <c r="B16" s="51" t="s">
        <v>166</v>
      </c>
      <c r="C16" s="124" t="s">
        <v>177</v>
      </c>
    </row>
    <row r="17" spans="1:3" x14ac:dyDescent="0.3">
      <c r="B17" s="51" t="s">
        <v>169</v>
      </c>
      <c r="C17" s="124"/>
    </row>
    <row r="18" spans="1:3" ht="50.25" customHeight="1" x14ac:dyDescent="0.3">
      <c r="A18" s="63">
        <v>9</v>
      </c>
      <c r="B18" s="51" t="s">
        <v>167</v>
      </c>
      <c r="C18" s="124" t="s">
        <v>178</v>
      </c>
    </row>
    <row r="19" spans="1:3" x14ac:dyDescent="0.3">
      <c r="B19" s="51" t="s">
        <v>169</v>
      </c>
      <c r="C19" s="124"/>
    </row>
    <row r="20" spans="1:3" ht="50.25" customHeight="1" x14ac:dyDescent="0.3">
      <c r="A20" s="63">
        <v>10</v>
      </c>
      <c r="B20" s="51" t="s">
        <v>168</v>
      </c>
      <c r="C20" s="124" t="s">
        <v>179</v>
      </c>
    </row>
    <row r="21" spans="1:3" x14ac:dyDescent="0.3">
      <c r="B21" s="51" t="s">
        <v>169</v>
      </c>
      <c r="C21" s="124"/>
    </row>
  </sheetData>
  <mergeCells count="10">
    <mergeCell ref="C14:C15"/>
    <mergeCell ref="C16:C17"/>
    <mergeCell ref="C18:C19"/>
    <mergeCell ref="C20:C21"/>
    <mergeCell ref="C2:C3"/>
    <mergeCell ref="C4:C5"/>
    <mergeCell ref="C6:C7"/>
    <mergeCell ref="C8:C9"/>
    <mergeCell ref="C10:C11"/>
    <mergeCell ref="C12:C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B8" sqref="B8"/>
    </sheetView>
  </sheetViews>
  <sheetFormatPr defaultColWidth="9.109375" defaultRowHeight="14.4" x14ac:dyDescent="0.3"/>
  <cols>
    <col min="1" max="1" width="9.109375" style="63"/>
    <col min="2" max="2" width="56.109375" style="51" customWidth="1"/>
    <col min="3" max="3" width="32" style="51" customWidth="1"/>
    <col min="4" max="16384" width="9.109375" style="63"/>
  </cols>
  <sheetData>
    <row r="1" spans="1:3" s="64" customFormat="1" x14ac:dyDescent="0.3">
      <c r="A1" s="64" t="s">
        <v>82</v>
      </c>
      <c r="B1" s="53" t="s">
        <v>102</v>
      </c>
      <c r="C1" s="53" t="s">
        <v>103</v>
      </c>
    </row>
    <row r="2" spans="1:3" ht="57.6" x14ac:dyDescent="0.3">
      <c r="A2" s="63">
        <v>1</v>
      </c>
      <c r="B2" s="72" t="s">
        <v>153</v>
      </c>
      <c r="C2" s="52" t="s">
        <v>143</v>
      </c>
    </row>
    <row r="3" spans="1:3" ht="57.6" x14ac:dyDescent="0.3">
      <c r="A3" s="63">
        <v>2</v>
      </c>
      <c r="B3" s="72" t="s">
        <v>154</v>
      </c>
      <c r="C3" s="52" t="s">
        <v>144</v>
      </c>
    </row>
    <row r="4" spans="1:3" ht="57.6" x14ac:dyDescent="0.3">
      <c r="A4" s="63">
        <v>3</v>
      </c>
      <c r="B4" s="72" t="s">
        <v>155</v>
      </c>
      <c r="C4" s="52" t="s">
        <v>145</v>
      </c>
    </row>
    <row r="5" spans="1:3" ht="57.6" x14ac:dyDescent="0.3">
      <c r="A5" s="63">
        <v>4</v>
      </c>
      <c r="B5" s="72" t="s">
        <v>156</v>
      </c>
      <c r="C5" s="52" t="s">
        <v>146</v>
      </c>
    </row>
    <row r="6" spans="1:3" ht="57.6" x14ac:dyDescent="0.3">
      <c r="A6" s="63">
        <v>5</v>
      </c>
      <c r="B6" s="72" t="s">
        <v>158</v>
      </c>
      <c r="C6" s="52" t="s">
        <v>147</v>
      </c>
    </row>
    <row r="7" spans="1:3" ht="57.6" x14ac:dyDescent="0.3">
      <c r="A7" s="63">
        <v>6</v>
      </c>
      <c r="B7" s="72" t="s">
        <v>159</v>
      </c>
      <c r="C7" s="52" t="s">
        <v>148</v>
      </c>
    </row>
    <row r="8" spans="1:3" ht="57.6" x14ac:dyDescent="0.3">
      <c r="A8" s="70">
        <v>7</v>
      </c>
      <c r="B8" s="77" t="s">
        <v>160</v>
      </c>
      <c r="C8" s="65" t="s">
        <v>149</v>
      </c>
    </row>
    <row r="9" spans="1:3" ht="57.6" x14ac:dyDescent="0.3">
      <c r="A9" s="63">
        <v>8</v>
      </c>
      <c r="B9" s="72" t="s">
        <v>161</v>
      </c>
      <c r="C9" s="69" t="s">
        <v>150</v>
      </c>
    </row>
    <row r="10" spans="1:3" ht="57.6" x14ac:dyDescent="0.3">
      <c r="A10" s="63">
        <v>9</v>
      </c>
      <c r="B10" s="72" t="s">
        <v>157</v>
      </c>
      <c r="C10" s="52" t="s">
        <v>151</v>
      </c>
    </row>
    <row r="11" spans="1:3" ht="57.6" x14ac:dyDescent="0.3">
      <c r="A11" s="63">
        <v>10</v>
      </c>
      <c r="B11" s="72" t="s">
        <v>162</v>
      </c>
      <c r="C11" s="52" t="s">
        <v>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topLeftCell="B1" workbookViewId="0">
      <selection activeCell="B7" sqref="B7"/>
    </sheetView>
  </sheetViews>
  <sheetFormatPr defaultColWidth="9.109375" defaultRowHeight="14.4" x14ac:dyDescent="0.3"/>
  <cols>
    <col min="1" max="1" width="9.109375" style="74"/>
    <col min="2" max="2" width="77.88671875" style="51" customWidth="1"/>
    <col min="3" max="3" width="32" style="51" customWidth="1"/>
    <col min="4" max="16384" width="9.109375" style="74"/>
  </cols>
  <sheetData>
    <row r="1" spans="1:3" s="75" customFormat="1" x14ac:dyDescent="0.3">
      <c r="A1" s="75" t="s">
        <v>82</v>
      </c>
      <c r="B1" s="53" t="s">
        <v>102</v>
      </c>
      <c r="C1" s="53" t="s">
        <v>103</v>
      </c>
    </row>
    <row r="2" spans="1:3" ht="57.6" x14ac:dyDescent="0.3">
      <c r="A2" s="74">
        <v>1</v>
      </c>
      <c r="B2" s="73" t="s">
        <v>180</v>
      </c>
      <c r="C2" s="52" t="s">
        <v>189</v>
      </c>
    </row>
    <row r="3" spans="1:3" ht="57.6" x14ac:dyDescent="0.3">
      <c r="A3" s="74">
        <v>2</v>
      </c>
      <c r="B3" s="73" t="s">
        <v>181</v>
      </c>
      <c r="C3" s="52" t="s">
        <v>190</v>
      </c>
    </row>
    <row r="4" spans="1:3" ht="57.6" x14ac:dyDescent="0.3">
      <c r="A4" s="74">
        <v>3</v>
      </c>
      <c r="B4" s="73" t="s">
        <v>182</v>
      </c>
      <c r="C4" s="52" t="s">
        <v>191</v>
      </c>
    </row>
    <row r="5" spans="1:3" ht="57.6" x14ac:dyDescent="0.3">
      <c r="A5" s="74">
        <v>4</v>
      </c>
      <c r="B5" s="51" t="s">
        <v>183</v>
      </c>
      <c r="C5" s="52" t="s">
        <v>192</v>
      </c>
    </row>
    <row r="6" spans="1:3" ht="57.6" x14ac:dyDescent="0.3">
      <c r="A6" s="74">
        <v>5</v>
      </c>
      <c r="B6" s="51" t="s">
        <v>184</v>
      </c>
      <c r="C6" s="52" t="s">
        <v>193</v>
      </c>
    </row>
    <row r="7" spans="1:3" ht="57.6" x14ac:dyDescent="0.3">
      <c r="A7" s="74">
        <v>6</v>
      </c>
      <c r="B7" s="51" t="s">
        <v>185</v>
      </c>
      <c r="C7" s="52" t="s">
        <v>194</v>
      </c>
    </row>
    <row r="8" spans="1:3" ht="57.6" x14ac:dyDescent="0.3">
      <c r="A8" s="74">
        <v>7</v>
      </c>
      <c r="B8" s="51" t="s">
        <v>186</v>
      </c>
      <c r="C8" s="52" t="s">
        <v>195</v>
      </c>
    </row>
    <row r="9" spans="1:3" ht="57.6" x14ac:dyDescent="0.3">
      <c r="A9" s="74">
        <v>8</v>
      </c>
      <c r="B9" s="51" t="s">
        <v>187</v>
      </c>
      <c r="C9" s="52" t="s">
        <v>196</v>
      </c>
    </row>
    <row r="10" spans="1:3" ht="57.6" x14ac:dyDescent="0.3">
      <c r="A10" s="74">
        <v>9</v>
      </c>
      <c r="B10" s="51" t="s">
        <v>188</v>
      </c>
      <c r="C10" s="52" t="s">
        <v>197</v>
      </c>
    </row>
    <row r="11" spans="1:3" ht="57.6" x14ac:dyDescent="0.3">
      <c r="A11" s="74">
        <v>10</v>
      </c>
      <c r="B11" s="51" t="s">
        <v>188</v>
      </c>
      <c r="C11" s="52" t="s">
        <v>198</v>
      </c>
    </row>
    <row r="13" spans="1:3" x14ac:dyDescent="0.3">
      <c r="B13" s="76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NMSE_Comp</vt:lpstr>
      <vt:lpstr>Mapper_Weights</vt:lpstr>
      <vt:lpstr>AE_Weights</vt:lpstr>
      <vt:lpstr>Evaluation_Metrics</vt:lpstr>
      <vt:lpstr>Reg_Metrics</vt:lpstr>
      <vt:lpstr>Dropout_Metrics</vt:lpstr>
      <vt:lpstr>AE_Combo</vt:lpstr>
      <vt:lpstr>Mapper_Combo</vt:lpstr>
      <vt:lpstr>Both_Final_Act</vt:lpstr>
      <vt:lpstr>IE_7615</vt:lpstr>
      <vt:lpstr>16-NF_2</vt:lpstr>
      <vt:lpstr>16-Firing_2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Nishith Burman</cp:lastModifiedBy>
  <dcterms:created xsi:type="dcterms:W3CDTF">2015-06-05T18:17:20Z</dcterms:created>
  <dcterms:modified xsi:type="dcterms:W3CDTF">2019-12-05T16:47:38Z</dcterms:modified>
</cp:coreProperties>
</file>