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ues18" sheetId="2" r:id="rId5"/>
    <sheet state="visible" name="Ques20" sheetId="3" r:id="rId6"/>
  </sheets>
  <definedNames/>
  <calcPr/>
  <extLst>
    <ext uri="GoogleSheetsCustomDataVersion2">
      <go:sheetsCustomData xmlns:go="http://customooxmlschemas.google.com/" r:id="rId7" roundtripDataChecksum="wuBGDPk58bdARjJ40VcllbnbeMXUXg3kdohwIw0+kgo="/>
    </ext>
  </extLst>
</workbook>
</file>

<file path=xl/sharedStrings.xml><?xml version="1.0" encoding="utf-8"?>
<sst xmlns="http://schemas.openxmlformats.org/spreadsheetml/2006/main" count="872" uniqueCount="266">
  <si>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</si>
  <si>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</si>
  <si>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</si>
  <si>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</si>
  <si>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</si>
  <si>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</si>
  <si>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</si>
  <si>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</si>
  <si>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</si>
  <si>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</si>
  <si>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Ques1</t>
  </si>
  <si>
    <t>Ques2</t>
  </si>
  <si>
    <t>Ques3</t>
  </si>
  <si>
    <t>Ques4</t>
  </si>
  <si>
    <t>Ques5</t>
  </si>
  <si>
    <t>Ques6</t>
  </si>
  <si>
    <t>Joseph Little</t>
  </si>
  <si>
    <t>F</t>
  </si>
  <si>
    <t>IT</t>
  </si>
  <si>
    <t>North</t>
  </si>
  <si>
    <t>Calculate the total salary of employees from the Sales department.</t>
  </si>
  <si>
    <t>Jennifer Jordan</t>
  </si>
  <si>
    <t>M</t>
  </si>
  <si>
    <t>USING Sumif Function</t>
  </si>
  <si>
    <t>Mark Gomez</t>
  </si>
  <si>
    <t>HR</t>
  </si>
  <si>
    <t>West</t>
  </si>
  <si>
    <t>Thomas Keith</t>
  </si>
  <si>
    <t>Finance</t>
  </si>
  <si>
    <t>South</t>
  </si>
  <si>
    <t>Derrick Ray</t>
  </si>
  <si>
    <t>East</t>
  </si>
  <si>
    <t>Ques7</t>
  </si>
  <si>
    <t>Anthony Martinez</t>
  </si>
  <si>
    <t>Calculate the total salary of employees in the IT department who have more than 35 project hours.</t>
  </si>
  <si>
    <t>Stephanie Murphy</t>
  </si>
  <si>
    <t>USING Sumifs Function</t>
  </si>
  <si>
    <t>Courtney Newman</t>
  </si>
  <si>
    <t>Tanya Rodriguez</t>
  </si>
  <si>
    <t>Jeffery Foster</t>
  </si>
  <si>
    <t>Marketing</t>
  </si>
  <si>
    <t>Ques8</t>
  </si>
  <si>
    <t>Jasmine Martin</t>
  </si>
  <si>
    <t>Count the number of employees in the HR department.</t>
  </si>
  <si>
    <t>Maria Hale</t>
  </si>
  <si>
    <t>USING Countif Function</t>
  </si>
  <si>
    <t>Eric Smith</t>
  </si>
  <si>
    <t>Jason Calhoun</t>
  </si>
  <si>
    <t>Hannah Soto</t>
  </si>
  <si>
    <t>Ques9</t>
  </si>
  <si>
    <t>Robert Russo</t>
  </si>
  <si>
    <t>Count the number of female employees in the Finance department</t>
  </si>
  <si>
    <t>Kevin Knox</t>
  </si>
  <si>
    <t>USING Countifs Function</t>
  </si>
  <si>
    <t>Patricia Brown</t>
  </si>
  <si>
    <t>Monica Garcia</t>
  </si>
  <si>
    <t>Thomas Anderson</t>
  </si>
  <si>
    <t>Ques10</t>
  </si>
  <si>
    <t>Dr. Kristi Davis</t>
  </si>
  <si>
    <t>Find the average salary of employees in the Marketing department.</t>
  </si>
  <si>
    <t>Amber Henderson</t>
  </si>
  <si>
    <t>USING Averageif Function</t>
  </si>
  <si>
    <t>Ariana Morrison MD</t>
  </si>
  <si>
    <t>Catherine Smith</t>
  </si>
  <si>
    <t>Jeffrey Richards</t>
  </si>
  <si>
    <t>Ques11</t>
  </si>
  <si>
    <t>Cody Richardson</t>
  </si>
  <si>
    <t>Find the average sales for employees in the North region with project hours above 40.</t>
  </si>
  <si>
    <t>Kevin Edwards</t>
  </si>
  <si>
    <t>USING Averageifs Function</t>
  </si>
  <si>
    <t>Kenneth Porter</t>
  </si>
  <si>
    <t>Victor Miller</t>
  </si>
  <si>
    <t>Jeffrey Ortiz</t>
  </si>
  <si>
    <t>Ques12</t>
  </si>
  <si>
    <t>Scott Brooks</t>
  </si>
  <si>
    <t>Determine the maximum salary among employees in the South region.</t>
  </si>
  <si>
    <t>Brian Rivera</t>
  </si>
  <si>
    <t>USING MAXIFS Function</t>
  </si>
  <si>
    <t>Dr. Tammy Williams</t>
  </si>
  <si>
    <t>Monica Vance</t>
  </si>
  <si>
    <t>Lisa Brown</t>
  </si>
  <si>
    <t>Ques13</t>
  </si>
  <si>
    <t>Jonathan Romero</t>
  </si>
  <si>
    <t>Find the minimum number of project hours for employees in the Finance department.</t>
  </si>
  <si>
    <t>Laura Bradford</t>
  </si>
  <si>
    <t>USING MINIFS Function</t>
  </si>
  <si>
    <t>James Taylor</t>
  </si>
  <si>
    <t>Joseph Harris</t>
  </si>
  <si>
    <t>Cynthia Miller</t>
  </si>
  <si>
    <t>Ques14</t>
  </si>
  <si>
    <t>Donald Jones</t>
  </si>
  <si>
    <t>Use VLOOKUP to find the salary of an employee based on their ID.</t>
  </si>
  <si>
    <t>Mackenzie Foster</t>
  </si>
  <si>
    <t>e.g. salary of person having id 5</t>
  </si>
  <si>
    <t>Diana Goodwin</t>
  </si>
  <si>
    <t>Steven Ramirez</t>
  </si>
  <si>
    <t>Adam Friedman</t>
  </si>
  <si>
    <t>Ques15</t>
  </si>
  <si>
    <t>Matthew Wade</t>
  </si>
  <si>
    <t>Use HLOOKUP to find the joining date of employees based on their department.</t>
  </si>
  <si>
    <t>George Graham</t>
  </si>
  <si>
    <r>
      <rPr>
        <rFont val="Calibri"/>
        <color theme="1"/>
      </rPr>
      <t xml:space="preserve">                                       </t>
    </r>
    <r>
      <rPr>
        <rFont val="Calibri"/>
        <color rgb="FFFF0000"/>
      </rPr>
      <t xml:space="preserve">         Data is arranged in vertical columns so hlookup can't work here</t>
    </r>
  </si>
  <si>
    <t>Christina Murphy</t>
  </si>
  <si>
    <t>Jamie Kidd</t>
  </si>
  <si>
    <t>Ques16</t>
  </si>
  <si>
    <t>Linda Oneal</t>
  </si>
  <si>
    <t>Use INDEX and MATCH to find the sales amount for a specific employee.</t>
  </si>
  <si>
    <t>Cristian Cantu</t>
  </si>
  <si>
    <t>e.g.sales of employee with id 15</t>
  </si>
  <si>
    <t>Nicole Bailey</t>
  </si>
  <si>
    <t>Shannon Brown</t>
  </si>
  <si>
    <t>Laura Jones DDS</t>
  </si>
  <si>
    <t>Ques17</t>
  </si>
  <si>
    <t>Melissa Hernandez</t>
  </si>
  <si>
    <t>Highlight cells in the Salary column that are above $60,000.</t>
  </si>
  <si>
    <t>Elizabeth Robinson</t>
  </si>
  <si>
    <r>
      <rPr>
        <rFont val="Calibri"/>
        <color theme="1"/>
      </rPr>
      <t xml:space="preserve">                                                                                                                                              </t>
    </r>
    <r>
      <rPr>
        <rFont val="Calibri"/>
        <color rgb="FFFF0000"/>
      </rPr>
      <t>In F column</t>
    </r>
  </si>
  <si>
    <t>Tammy Beck</t>
  </si>
  <si>
    <t>Joseph Peters</t>
  </si>
  <si>
    <t>Ques19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</si>
  <si>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</si>
  <si>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</si>
  <si>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</si>
  <si>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</si>
  <si>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</si>
  <si>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</si>
  <si>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</si>
  <si>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</si>
  <si>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</si>
  <si>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</si>
  <si>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</si>
  <si>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</si>
  <si>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</si>
  <si>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</si>
  <si>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</si>
  <si>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</si>
  <si>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</si>
  <si>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</si>
  <si>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</si>
  <si>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</si>
  <si>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</si>
  <si>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</si>
  <si>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</si>
  <si>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</si>
  <si>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</si>
  <si>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</si>
  <si>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</si>
  <si>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</si>
  <si>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</si>
  <si>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</si>
  <si>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</si>
  <si>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</si>
  <si>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</si>
  <si>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</si>
  <si>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</si>
  <si>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</si>
  <si>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</si>
  <si>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</si>
  <si>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</si>
  <si>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</si>
  <si>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</si>
  <si>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</si>
  <si>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</si>
  <si>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</si>
  <si>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</si>
  <si>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</si>
  <si>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</si>
  <si>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</si>
  <si>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</si>
  <si>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</si>
  <si>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</si>
  <si>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</si>
  <si>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</si>
  <si>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</si>
  <si>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</si>
  <si>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</si>
  <si>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</si>
  <si>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</si>
  <si>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</si>
  <si>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</si>
  <si>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</si>
  <si>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</si>
  <si>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</si>
  <si>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</si>
  <si>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</si>
  <si>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</si>
  <si>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</si>
  <si>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</si>
  <si>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</si>
  <si>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</si>
  <si>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</si>
  <si>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</si>
  <si>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</si>
  <si>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</si>
  <si>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</si>
  <si>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</si>
  <si>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</si>
  <si>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</si>
  <si>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</si>
  <si>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</si>
  <si>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</si>
  <si>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</si>
  <si>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</si>
  <si>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</si>
  <si>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</si>
  <si>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</si>
  <si>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</si>
  <si>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</si>
  <si>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</si>
  <si>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</si>
  <si>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</si>
  <si>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</si>
  <si>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</si>
  <si>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</si>
  <si>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</si>
  <si>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</si>
  <si>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</si>
  <si>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</si>
  <si>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</si>
  <si>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</si>
  <si>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</si>
  <si>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</si>
  <si>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</si>
  <si>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</si>
  <si>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</si>
  <si>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</si>
  <si>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</si>
  <si>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</si>
  <si>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</si>
  <si>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</si>
  <si>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</si>
  <si>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</si>
  <si>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</si>
  <si>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</si>
  <si>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</si>
  <si>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</si>
  <si>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</si>
  <si>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</si>
  <si>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</si>
  <si>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</si>
  <si>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</si>
  <si>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</si>
  <si>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</si>
  <si>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</si>
  <si>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</si>
  <si>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</si>
  <si>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</si>
  <si>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</si>
  <si>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</si>
  <si>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</si>
  <si>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</si>
  <si>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</si>
  <si>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</si>
  <si>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</si>
  <si>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</si>
  <si>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</si>
  <si>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</si>
  <si>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</si>
  <si>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</si>
  <si>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</si>
  <si>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</si>
  <si>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Ques18:Pivot Table</t>
  </si>
  <si>
    <t>Create a pivot table to summarize average sales by region and department</t>
  </si>
  <si>
    <t>Grand Total</t>
  </si>
  <si>
    <t>Ques20:Chart Creation</t>
  </si>
  <si>
    <t>Create a bar chart to visualize the total sales by department.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</si>
</sst>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7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Roboto"/>
    </font>
    <font>
      <sz val="11.0"/>
      <color rgb="FFFF0000"/>
      <name val="Roboto"/>
    </font>
    <font>
      <b/>
      <sz val="11.0"/>
      <color theme="1"/>
      <name val="Calibri"/>
      <scheme val="minor"/>
    </font>
    <font>
      <sz val="10.0"/>
      <color rgb="FF000000"/>
      <name val="Roboto"/>
    </font>
    <font>
      <b/>
      <sz val="13.0"/>
      <color rgb="FF000000"/>
      <name val="Calibri"/>
    </font>
    <font>
      <b/>
      <sz val="13.0"/>
      <color rgb="FF000000"/>
      <name val="Docs-Calibri"/>
    </font>
    <font>
      <i/>
      <sz val="11.0"/>
      <color rgb="FF000000"/>
      <name val="Calibri"/>
    </font>
    <font>
      <sz val="11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3.0"/>
      <color theme="1"/>
      <name val="Calibri"/>
      <scheme val="minor"/>
    </font>
    <font>
      <b/>
      <sz val="13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0E8"/>
        <bgColor rgb="FFD9E0E8"/>
      </patternFill>
    </fill>
    <fill>
      <patternFill patternType="solid">
        <fgColor rgb="FF6883A4"/>
        <bgColor rgb="FF6883A4"/>
      </patternFill>
    </fill>
    <fill>
      <patternFill patternType="solid">
        <fgColor rgb="FFF2F5F7"/>
        <bgColor rgb="FFF2F5F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6883A4"/>
      </bottom>
    </border>
    <border>
      <right style="thin">
        <color rgb="FFFFFFFF"/>
      </right>
    </border>
    <border>
      <right style="thin">
        <color rgb="FFFFFFFF"/>
      </right>
      <bottom style="double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Font="1"/>
    <xf borderId="2" fillId="0" fontId="4" numFmtId="0" xfId="0" applyAlignment="1" applyBorder="1" applyFont="1">
      <alignment vertical="bottom"/>
    </xf>
    <xf borderId="0" fillId="0" fontId="4" numFmtId="164" xfId="0" applyFont="1" applyNumberFormat="1"/>
    <xf borderId="2" fillId="0" fontId="4" numFmtId="0" xfId="0" applyAlignment="1" applyBorder="1" applyFont="1">
      <alignment horizontal="right" vertical="bottom"/>
    </xf>
    <xf borderId="0" fillId="2" fontId="5" numFmtId="0" xfId="0" applyFill="1" applyFont="1"/>
    <xf borderId="0" fillId="0" fontId="4" numFmtId="0" xfId="0" applyAlignment="1" applyFont="1">
      <alignment readingOrder="0"/>
    </xf>
    <xf borderId="2" fillId="0" fontId="4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2" fontId="6" numFmtId="0" xfId="0" applyFont="1"/>
    <xf borderId="0" fillId="2" fontId="8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6" numFmtId="0" xfId="0" applyFont="1"/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3" fillId="3" fontId="11" numFmtId="0" xfId="0" applyAlignment="1" applyBorder="1" applyFill="1" applyFont="1">
      <alignment readingOrder="0" vertical="bottom"/>
    </xf>
    <xf borderId="3" fillId="4" fontId="12" numFmtId="0" xfId="0" applyAlignment="1" applyBorder="1" applyFill="1" applyFont="1">
      <alignment readingOrder="0" vertical="bottom"/>
    </xf>
    <xf borderId="4" fillId="5" fontId="13" numFmtId="0" xfId="0" applyAlignment="1" applyBorder="1" applyFill="1" applyFont="1">
      <alignment readingOrder="0" vertical="bottom"/>
    </xf>
    <xf borderId="0" fillId="2" fontId="13" numFmtId="0" xfId="0" applyAlignment="1" applyFont="1">
      <alignment horizontal="right" readingOrder="0" vertical="bottom"/>
    </xf>
    <xf borderId="5" fillId="5" fontId="13" numFmtId="0" xfId="0" applyAlignment="1" applyBorder="1" applyFont="1">
      <alignment readingOrder="0" vertical="bottom"/>
    </xf>
    <xf borderId="6" fillId="2" fontId="13" numFmtId="0" xfId="0" applyAlignment="1" applyBorder="1" applyFont="1">
      <alignment horizontal="right" readingOrder="0" vertical="bottom"/>
    </xf>
    <xf borderId="0" fillId="3" fontId="14" numFmtId="0" xfId="0" applyAlignment="1" applyFont="1">
      <alignment readingOrder="0" vertical="bottom"/>
    </xf>
    <xf borderId="0" fillId="3" fontId="14" numFmtId="0" xfId="0" applyAlignment="1" applyFont="1">
      <alignment horizontal="right" readingOrder="0" vertical="bottom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742950</xdr:colOff>
      <xdr:row>2</xdr:row>
      <xdr:rowOff>114300</xdr:rowOff>
    </xdr:from>
    <xdr:ext cx="6800850" cy="3952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29"/>
    <col customWidth="1" min="3" max="4" width="8.71"/>
    <col customWidth="1" min="5" max="5" width="16.43"/>
    <col customWidth="1" min="6" max="6" width="8.71"/>
    <col customWidth="1" min="7" max="7" width="21.0"/>
    <col customWidth="1" min="8" max="8" width="14.0"/>
    <col customWidth="1" min="9" max="9" width="16.29"/>
    <col customWidth="1" min="10" max="10" width="18.14"/>
    <col customWidth="1" min="11" max="11" width="8.71"/>
    <col customWidth="1" min="12" max="12" width="9.43"/>
    <col customWidth="1" min="13" max="15" width="8.71"/>
    <col customWidth="1" min="16" max="16" width="78.29"/>
    <col customWidth="1" min="1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1.0</v>
      </c>
      <c r="B2" s="3" t="s">
        <v>16</v>
      </c>
      <c r="C2" s="3">
        <v>35.0</v>
      </c>
      <c r="D2" s="3" t="s">
        <v>17</v>
      </c>
      <c r="E2" s="4" t="s">
        <v>18</v>
      </c>
      <c r="F2" s="3">
        <v>70986.0</v>
      </c>
      <c r="G2" s="5">
        <v>44354.0</v>
      </c>
      <c r="H2" s="6">
        <v>13394.0</v>
      </c>
      <c r="I2" s="3" t="s">
        <v>19</v>
      </c>
      <c r="J2" s="3">
        <v>44.0</v>
      </c>
      <c r="K2" s="7" t="str">
        <f t="shared" ref="K2:K201" si="1">IF(F2&gt;50000,"above","below")</f>
        <v>above</v>
      </c>
      <c r="L2" s="7" t="str">
        <f t="shared" ref="L2:L201" si="2">ifs(J2&gt;=50,"Excellent",J2&gt;=40,"Good",J2&gt;=30,"Average",J2&lt;30,"Poor")</f>
        <v>Good</v>
      </c>
      <c r="M2" s="7" t="b">
        <f t="shared" ref="M2:M201" si="3">AND($E$2:$E$201="HR",$I$2:$I$201="North",$H$2:$H$201&gt;15000)</f>
        <v>0</v>
      </c>
      <c r="N2" s="7" t="b">
        <f t="shared" ref="N2:N201" si="4">OR($E$2:$E$201="IT",$F$2:$F$201&gt;60000)</f>
        <v>1</v>
      </c>
      <c r="O2" s="7" t="b">
        <f t="shared" ref="O2:O201" si="5">NOT($E$2:$E$201="Marketing")</f>
        <v>1</v>
      </c>
      <c r="P2" s="8" t="s">
        <v>20</v>
      </c>
    </row>
    <row r="3" ht="14.25" customHeight="1">
      <c r="A3" s="3">
        <v>2.0</v>
      </c>
      <c r="B3" s="3" t="s">
        <v>21</v>
      </c>
      <c r="C3" s="3">
        <v>40.0</v>
      </c>
      <c r="D3" s="3" t="s">
        <v>22</v>
      </c>
      <c r="E3" s="9" t="s">
        <v>7</v>
      </c>
      <c r="F3" s="3">
        <v>63849.0</v>
      </c>
      <c r="G3" s="5">
        <v>44566.0</v>
      </c>
      <c r="H3" s="6">
        <v>28070.0</v>
      </c>
      <c r="I3" s="3" t="s">
        <v>19</v>
      </c>
      <c r="J3" s="3">
        <v>40.0</v>
      </c>
      <c r="K3" s="7" t="str">
        <f t="shared" si="1"/>
        <v>above</v>
      </c>
      <c r="L3" s="7" t="str">
        <f t="shared" si="2"/>
        <v>Good</v>
      </c>
      <c r="M3" s="7" t="b">
        <f t="shared" si="3"/>
        <v>0</v>
      </c>
      <c r="N3" s="7" t="b">
        <f t="shared" si="4"/>
        <v>1</v>
      </c>
      <c r="O3" s="7" t="b">
        <f t="shared" si="5"/>
        <v>1</v>
      </c>
      <c r="P3" s="10" t="s">
        <v>23</v>
      </c>
    </row>
    <row r="4" ht="14.25" customHeight="1">
      <c r="A4" s="3">
        <v>3.0</v>
      </c>
      <c r="B4" s="3" t="s">
        <v>24</v>
      </c>
      <c r="C4" s="3">
        <v>55.0</v>
      </c>
      <c r="D4" s="3" t="s">
        <v>22</v>
      </c>
      <c r="E4" s="9" t="s">
        <v>25</v>
      </c>
      <c r="F4" s="3">
        <v>52537.0</v>
      </c>
      <c r="G4" s="5">
        <v>44418.0</v>
      </c>
      <c r="H4" s="6">
        <v>38327.0</v>
      </c>
      <c r="I4" s="3" t="s">
        <v>26</v>
      </c>
      <c r="J4" s="3">
        <v>52.0</v>
      </c>
      <c r="K4" s="7" t="str">
        <f t="shared" si="1"/>
        <v>above</v>
      </c>
      <c r="L4" s="7" t="str">
        <f t="shared" si="2"/>
        <v>Excellent</v>
      </c>
      <c r="M4" s="7" t="b">
        <f t="shared" si="3"/>
        <v>0</v>
      </c>
      <c r="N4" s="7" t="b">
        <f t="shared" si="4"/>
        <v>0</v>
      </c>
      <c r="O4" s="7" t="b">
        <f t="shared" si="5"/>
        <v>1</v>
      </c>
      <c r="P4" s="11">
        <f>SUMIF($E$2:$E$201,"Sales",$F$2:$F$201)</f>
        <v>1869362</v>
      </c>
    </row>
    <row r="5" ht="14.25" customHeight="1">
      <c r="A5" s="3">
        <v>4.0</v>
      </c>
      <c r="B5" s="3" t="s">
        <v>27</v>
      </c>
      <c r="C5" s="3">
        <v>44.0</v>
      </c>
      <c r="D5" s="3" t="s">
        <v>17</v>
      </c>
      <c r="E5" s="9" t="s">
        <v>28</v>
      </c>
      <c r="F5" s="3">
        <v>77358.0</v>
      </c>
      <c r="G5" s="5">
        <v>43385.0</v>
      </c>
      <c r="H5" s="6">
        <v>20413.0</v>
      </c>
      <c r="I5" s="3" t="s">
        <v>29</v>
      </c>
      <c r="J5" s="3">
        <v>38.0</v>
      </c>
      <c r="K5" s="7" t="str">
        <f t="shared" si="1"/>
        <v>above</v>
      </c>
      <c r="L5" s="7" t="str">
        <f t="shared" si="2"/>
        <v>Average</v>
      </c>
      <c r="M5" s="7" t="b">
        <f t="shared" si="3"/>
        <v>0</v>
      </c>
      <c r="N5" s="7" t="b">
        <f t="shared" si="4"/>
        <v>1</v>
      </c>
      <c r="O5" s="7" t="b">
        <f t="shared" si="5"/>
        <v>1</v>
      </c>
    </row>
    <row r="6" ht="14.25" customHeight="1">
      <c r="A6" s="3">
        <v>5.0</v>
      </c>
      <c r="B6" s="3" t="s">
        <v>30</v>
      </c>
      <c r="C6" s="3">
        <v>37.0</v>
      </c>
      <c r="D6" s="3" t="s">
        <v>22</v>
      </c>
      <c r="E6" s="9" t="s">
        <v>25</v>
      </c>
      <c r="F6" s="3">
        <v>70572.0</v>
      </c>
      <c r="G6" s="5">
        <v>43945.0</v>
      </c>
      <c r="H6" s="6">
        <v>31025.0</v>
      </c>
      <c r="I6" s="3" t="s">
        <v>31</v>
      </c>
      <c r="J6" s="3">
        <v>33.0</v>
      </c>
      <c r="K6" s="7" t="str">
        <f t="shared" si="1"/>
        <v>above</v>
      </c>
      <c r="L6" s="7" t="str">
        <f t="shared" si="2"/>
        <v>Average</v>
      </c>
      <c r="M6" s="7" t="b">
        <f t="shared" si="3"/>
        <v>0</v>
      </c>
      <c r="N6" s="7" t="b">
        <f t="shared" si="4"/>
        <v>1</v>
      </c>
      <c r="O6" s="7" t="b">
        <f t="shared" si="5"/>
        <v>1</v>
      </c>
      <c r="P6" s="12" t="s">
        <v>32</v>
      </c>
    </row>
    <row r="7" ht="14.25" customHeight="1">
      <c r="A7" s="3">
        <v>6.0</v>
      </c>
      <c r="B7" s="3" t="s">
        <v>33</v>
      </c>
      <c r="C7" s="3">
        <v>44.0</v>
      </c>
      <c r="D7" s="3" t="s">
        <v>22</v>
      </c>
      <c r="E7" s="9" t="s">
        <v>7</v>
      </c>
      <c r="F7" s="3">
        <v>67081.0</v>
      </c>
      <c r="G7" s="5">
        <v>42465.0</v>
      </c>
      <c r="H7" s="6">
        <v>12096.0</v>
      </c>
      <c r="I7" s="3" t="s">
        <v>19</v>
      </c>
      <c r="J7" s="3">
        <v>28.0</v>
      </c>
      <c r="K7" s="7" t="str">
        <f t="shared" si="1"/>
        <v>above</v>
      </c>
      <c r="L7" s="7" t="str">
        <f t="shared" si="2"/>
        <v>Poor</v>
      </c>
      <c r="M7" s="7" t="b">
        <f t="shared" si="3"/>
        <v>0</v>
      </c>
      <c r="N7" s="7" t="b">
        <f t="shared" si="4"/>
        <v>1</v>
      </c>
      <c r="O7" s="7" t="b">
        <f t="shared" si="5"/>
        <v>1</v>
      </c>
      <c r="P7" s="13" t="s">
        <v>34</v>
      </c>
    </row>
    <row r="8" ht="14.25" customHeight="1">
      <c r="A8" s="3">
        <v>7.0</v>
      </c>
      <c r="B8" s="3" t="s">
        <v>35</v>
      </c>
      <c r="C8" s="3">
        <v>26.0</v>
      </c>
      <c r="D8" s="3" t="s">
        <v>17</v>
      </c>
      <c r="E8" s="9" t="s">
        <v>28</v>
      </c>
      <c r="F8" s="3">
        <v>53813.0</v>
      </c>
      <c r="G8" s="5">
        <v>44694.0</v>
      </c>
      <c r="H8" s="6">
        <v>39507.0</v>
      </c>
      <c r="I8" s="3" t="s">
        <v>19</v>
      </c>
      <c r="J8" s="3">
        <v>25.0</v>
      </c>
      <c r="K8" s="7" t="str">
        <f t="shared" si="1"/>
        <v>above</v>
      </c>
      <c r="L8" s="7" t="str">
        <f t="shared" si="2"/>
        <v>Poor</v>
      </c>
      <c r="M8" s="7" t="b">
        <f t="shared" si="3"/>
        <v>0</v>
      </c>
      <c r="N8" s="7" t="b">
        <f t="shared" si="4"/>
        <v>0</v>
      </c>
      <c r="O8" s="7" t="b">
        <f t="shared" si="5"/>
        <v>1</v>
      </c>
      <c r="P8" s="13" t="s">
        <v>36</v>
      </c>
    </row>
    <row r="9" ht="14.25" customHeight="1">
      <c r="A9" s="3">
        <v>8.0</v>
      </c>
      <c r="B9" s="3" t="s">
        <v>37</v>
      </c>
      <c r="C9" s="3">
        <v>30.0</v>
      </c>
      <c r="D9" s="3" t="s">
        <v>22</v>
      </c>
      <c r="E9" s="9" t="s">
        <v>25</v>
      </c>
      <c r="F9" s="3">
        <v>54706.0</v>
      </c>
      <c r="G9" s="5">
        <v>44216.0</v>
      </c>
      <c r="H9" s="6">
        <v>16865.0</v>
      </c>
      <c r="I9" s="3" t="s">
        <v>19</v>
      </c>
      <c r="J9" s="3">
        <v>59.0</v>
      </c>
      <c r="K9" s="7" t="str">
        <f t="shared" si="1"/>
        <v>above</v>
      </c>
      <c r="L9" s="7" t="str">
        <f t="shared" si="2"/>
        <v>Excellent</v>
      </c>
      <c r="M9" s="7" t="b">
        <f t="shared" si="3"/>
        <v>1</v>
      </c>
      <c r="N9" s="7" t="b">
        <f t="shared" si="4"/>
        <v>0</v>
      </c>
      <c r="O9" s="7" t="b">
        <f t="shared" si="5"/>
        <v>1</v>
      </c>
      <c r="P9" s="14">
        <f>SUMIFS($F$2:$F$201,$E$2:$E$201,"IT",$J$2:$J$201,"&gt;35")</f>
        <v>1483891</v>
      </c>
    </row>
    <row r="10" ht="14.25" customHeight="1">
      <c r="A10" s="3">
        <v>9.0</v>
      </c>
      <c r="B10" s="3" t="s">
        <v>38</v>
      </c>
      <c r="C10" s="3">
        <v>20.0</v>
      </c>
      <c r="D10" s="3" t="s">
        <v>22</v>
      </c>
      <c r="E10" s="9" t="s">
        <v>18</v>
      </c>
      <c r="F10" s="3">
        <v>76304.0</v>
      </c>
      <c r="G10" s="5">
        <v>42597.0</v>
      </c>
      <c r="H10" s="6">
        <v>22260.0</v>
      </c>
      <c r="I10" s="3" t="s">
        <v>19</v>
      </c>
      <c r="J10" s="3">
        <v>38.0</v>
      </c>
      <c r="K10" s="7" t="str">
        <f t="shared" si="1"/>
        <v>above</v>
      </c>
      <c r="L10" s="7" t="str">
        <f t="shared" si="2"/>
        <v>Average</v>
      </c>
      <c r="M10" s="7" t="b">
        <f t="shared" si="3"/>
        <v>0</v>
      </c>
      <c r="N10" s="7" t="b">
        <f t="shared" si="4"/>
        <v>1</v>
      </c>
      <c r="O10" s="7" t="b">
        <f t="shared" si="5"/>
        <v>1</v>
      </c>
    </row>
    <row r="11" ht="14.25" customHeight="1">
      <c r="A11" s="3">
        <v>10.0</v>
      </c>
      <c r="B11" s="3" t="s">
        <v>39</v>
      </c>
      <c r="C11" s="3">
        <v>56.0</v>
      </c>
      <c r="D11" s="3" t="s">
        <v>17</v>
      </c>
      <c r="E11" s="9" t="s">
        <v>40</v>
      </c>
      <c r="F11" s="3">
        <v>44181.0</v>
      </c>
      <c r="G11" s="5">
        <v>44690.0</v>
      </c>
      <c r="H11" s="6">
        <v>19002.0</v>
      </c>
      <c r="I11" s="3" t="s">
        <v>26</v>
      </c>
      <c r="J11" s="3">
        <v>38.0</v>
      </c>
      <c r="K11" s="7" t="str">
        <f t="shared" si="1"/>
        <v>below</v>
      </c>
      <c r="L11" s="7" t="str">
        <f t="shared" si="2"/>
        <v>Average</v>
      </c>
      <c r="M11" s="7" t="b">
        <f t="shared" si="3"/>
        <v>0</v>
      </c>
      <c r="N11" s="7" t="b">
        <f t="shared" si="4"/>
        <v>0</v>
      </c>
      <c r="O11" s="7" t="b">
        <f t="shared" si="5"/>
        <v>0</v>
      </c>
      <c r="P11" s="2" t="s">
        <v>41</v>
      </c>
    </row>
    <row r="12" ht="14.25" customHeight="1">
      <c r="A12" s="3">
        <v>11.0</v>
      </c>
      <c r="B12" s="3" t="s">
        <v>42</v>
      </c>
      <c r="C12" s="3">
        <v>42.0</v>
      </c>
      <c r="D12" s="3" t="s">
        <v>17</v>
      </c>
      <c r="E12" s="9" t="s">
        <v>18</v>
      </c>
      <c r="F12" s="3">
        <v>47225.0</v>
      </c>
      <c r="G12" s="5">
        <v>44064.0</v>
      </c>
      <c r="H12" s="6">
        <v>39772.0</v>
      </c>
      <c r="I12" s="3" t="s">
        <v>29</v>
      </c>
      <c r="J12" s="3">
        <v>41.0</v>
      </c>
      <c r="K12" s="7" t="str">
        <f t="shared" si="1"/>
        <v>below</v>
      </c>
      <c r="L12" s="7" t="str">
        <f t="shared" si="2"/>
        <v>Good</v>
      </c>
      <c r="M12" s="7" t="b">
        <f t="shared" si="3"/>
        <v>0</v>
      </c>
      <c r="N12" s="7" t="b">
        <f t="shared" si="4"/>
        <v>1</v>
      </c>
      <c r="O12" s="7" t="b">
        <f t="shared" si="5"/>
        <v>1</v>
      </c>
      <c r="P12" s="8" t="s">
        <v>43</v>
      </c>
    </row>
    <row r="13" ht="14.25" customHeight="1">
      <c r="A13" s="3">
        <v>12.0</v>
      </c>
      <c r="B13" s="3" t="s">
        <v>44</v>
      </c>
      <c r="C13" s="3">
        <v>43.0</v>
      </c>
      <c r="D13" s="3" t="s">
        <v>22</v>
      </c>
      <c r="E13" s="9" t="s">
        <v>40</v>
      </c>
      <c r="F13" s="3">
        <v>43769.0</v>
      </c>
      <c r="G13" s="5">
        <v>44800.0</v>
      </c>
      <c r="H13" s="6">
        <v>25897.0</v>
      </c>
      <c r="I13" s="3" t="s">
        <v>29</v>
      </c>
      <c r="J13" s="3">
        <v>56.0</v>
      </c>
      <c r="K13" s="7" t="str">
        <f t="shared" si="1"/>
        <v>below</v>
      </c>
      <c r="L13" s="7" t="str">
        <f t="shared" si="2"/>
        <v>Excellent</v>
      </c>
      <c r="M13" s="7" t="b">
        <f t="shared" si="3"/>
        <v>0</v>
      </c>
      <c r="N13" s="7" t="b">
        <f t="shared" si="4"/>
        <v>0</v>
      </c>
      <c r="O13" s="7" t="b">
        <f t="shared" si="5"/>
        <v>0</v>
      </c>
      <c r="P13" s="15" t="s">
        <v>45</v>
      </c>
    </row>
    <row r="14" ht="14.25" customHeight="1">
      <c r="A14" s="3">
        <v>13.0</v>
      </c>
      <c r="B14" s="3" t="s">
        <v>46</v>
      </c>
      <c r="C14" s="3">
        <v>27.0</v>
      </c>
      <c r="D14" s="3" t="s">
        <v>17</v>
      </c>
      <c r="E14" s="9" t="s">
        <v>7</v>
      </c>
      <c r="F14" s="3">
        <v>77634.0</v>
      </c>
      <c r="G14" s="5">
        <v>43650.0</v>
      </c>
      <c r="H14" s="6">
        <v>22359.0</v>
      </c>
      <c r="I14" s="3" t="s">
        <v>19</v>
      </c>
      <c r="J14" s="3">
        <v>41.0</v>
      </c>
      <c r="K14" s="7" t="str">
        <f t="shared" si="1"/>
        <v>above</v>
      </c>
      <c r="L14" s="7" t="str">
        <f t="shared" si="2"/>
        <v>Good</v>
      </c>
      <c r="M14" s="7" t="b">
        <f t="shared" si="3"/>
        <v>0</v>
      </c>
      <c r="N14" s="7" t="b">
        <f t="shared" si="4"/>
        <v>1</v>
      </c>
      <c r="O14" s="7" t="b">
        <f t="shared" si="5"/>
        <v>1</v>
      </c>
      <c r="P14" s="14">
        <f>COUNTIF($E$2:$E$201,"HR")</f>
        <v>44</v>
      </c>
    </row>
    <row r="15" ht="14.25" customHeight="1">
      <c r="A15" s="3">
        <v>14.0</v>
      </c>
      <c r="B15" s="3" t="s">
        <v>47</v>
      </c>
      <c r="C15" s="3">
        <v>55.0</v>
      </c>
      <c r="D15" s="3" t="s">
        <v>17</v>
      </c>
      <c r="E15" s="9" t="s">
        <v>7</v>
      </c>
      <c r="F15" s="3">
        <v>46025.0</v>
      </c>
      <c r="G15" s="5">
        <v>42014.0</v>
      </c>
      <c r="H15" s="6">
        <v>14774.0</v>
      </c>
      <c r="I15" s="3" t="s">
        <v>26</v>
      </c>
      <c r="J15" s="3">
        <v>44.0</v>
      </c>
      <c r="K15" s="7" t="str">
        <f t="shared" si="1"/>
        <v>below</v>
      </c>
      <c r="L15" s="7" t="str">
        <f t="shared" si="2"/>
        <v>Good</v>
      </c>
      <c r="M15" s="7" t="b">
        <f t="shared" si="3"/>
        <v>0</v>
      </c>
      <c r="N15" s="7" t="b">
        <f t="shared" si="4"/>
        <v>0</v>
      </c>
      <c r="O15" s="7" t="b">
        <f t="shared" si="5"/>
        <v>1</v>
      </c>
    </row>
    <row r="16" ht="14.25" customHeight="1">
      <c r="A16" s="3">
        <v>15.0</v>
      </c>
      <c r="B16" s="3" t="s">
        <v>48</v>
      </c>
      <c r="C16" s="3">
        <v>57.0</v>
      </c>
      <c r="D16" s="3" t="s">
        <v>17</v>
      </c>
      <c r="E16" s="9" t="s">
        <v>18</v>
      </c>
      <c r="F16" s="3">
        <v>72009.0</v>
      </c>
      <c r="G16" s="5">
        <v>42668.0</v>
      </c>
      <c r="H16" s="6">
        <v>36836.0</v>
      </c>
      <c r="I16" s="3" t="s">
        <v>26</v>
      </c>
      <c r="J16" s="3">
        <v>54.0</v>
      </c>
      <c r="K16" s="7" t="str">
        <f t="shared" si="1"/>
        <v>above</v>
      </c>
      <c r="L16" s="7" t="str">
        <f t="shared" si="2"/>
        <v>Excellent</v>
      </c>
      <c r="M16" s="7" t="b">
        <f t="shared" si="3"/>
        <v>0</v>
      </c>
      <c r="N16" s="7" t="b">
        <f t="shared" si="4"/>
        <v>1</v>
      </c>
      <c r="O16" s="7" t="b">
        <f t="shared" si="5"/>
        <v>1</v>
      </c>
      <c r="P16" s="2" t="s">
        <v>49</v>
      </c>
    </row>
    <row r="17" ht="14.25" customHeight="1">
      <c r="A17" s="3">
        <v>16.0</v>
      </c>
      <c r="B17" s="3" t="s">
        <v>50</v>
      </c>
      <c r="C17" s="3">
        <v>57.0</v>
      </c>
      <c r="D17" s="3" t="s">
        <v>22</v>
      </c>
      <c r="E17" s="9" t="s">
        <v>40</v>
      </c>
      <c r="F17" s="3">
        <v>62745.0</v>
      </c>
      <c r="G17" s="5">
        <v>42794.0</v>
      </c>
      <c r="H17" s="6">
        <v>36474.0</v>
      </c>
      <c r="I17" s="3" t="s">
        <v>26</v>
      </c>
      <c r="J17" s="3">
        <v>60.0</v>
      </c>
      <c r="K17" s="7" t="str">
        <f t="shared" si="1"/>
        <v>above</v>
      </c>
      <c r="L17" s="7" t="str">
        <f t="shared" si="2"/>
        <v>Excellent</v>
      </c>
      <c r="M17" s="7" t="b">
        <f t="shared" si="3"/>
        <v>0</v>
      </c>
      <c r="N17" s="7" t="b">
        <f t="shared" si="4"/>
        <v>1</v>
      </c>
      <c r="O17" s="7" t="b">
        <f t="shared" si="5"/>
        <v>0</v>
      </c>
      <c r="P17" s="10" t="s">
        <v>51</v>
      </c>
    </row>
    <row r="18" ht="14.25" customHeight="1">
      <c r="A18" s="3">
        <v>17.0</v>
      </c>
      <c r="B18" s="3" t="s">
        <v>52</v>
      </c>
      <c r="C18" s="3">
        <v>55.0</v>
      </c>
      <c r="D18" s="3" t="s">
        <v>17</v>
      </c>
      <c r="E18" s="9" t="s">
        <v>25</v>
      </c>
      <c r="F18" s="3">
        <v>39959.0</v>
      </c>
      <c r="G18" s="5">
        <v>44822.0</v>
      </c>
      <c r="H18" s="6">
        <v>22654.0</v>
      </c>
      <c r="I18" s="3" t="s">
        <v>29</v>
      </c>
      <c r="J18" s="3">
        <v>47.0</v>
      </c>
      <c r="K18" s="7" t="str">
        <f t="shared" si="1"/>
        <v>below</v>
      </c>
      <c r="L18" s="7" t="str">
        <f t="shared" si="2"/>
        <v>Good</v>
      </c>
      <c r="M18" s="7" t="b">
        <f t="shared" si="3"/>
        <v>0</v>
      </c>
      <c r="N18" s="7" t="b">
        <f t="shared" si="4"/>
        <v>0</v>
      </c>
      <c r="O18" s="7" t="b">
        <f t="shared" si="5"/>
        <v>1</v>
      </c>
      <c r="P18" s="16" t="s">
        <v>53</v>
      </c>
    </row>
    <row r="19" ht="14.25" customHeight="1">
      <c r="A19" s="3">
        <v>18.0</v>
      </c>
      <c r="B19" s="3" t="s">
        <v>54</v>
      </c>
      <c r="C19" s="3">
        <v>28.0</v>
      </c>
      <c r="D19" s="3" t="s">
        <v>22</v>
      </c>
      <c r="E19" s="9" t="s">
        <v>40</v>
      </c>
      <c r="F19" s="3">
        <v>50794.0</v>
      </c>
      <c r="G19" s="5">
        <v>44479.0</v>
      </c>
      <c r="H19" s="6">
        <v>24487.0</v>
      </c>
      <c r="I19" s="3" t="s">
        <v>31</v>
      </c>
      <c r="J19" s="3">
        <v>52.0</v>
      </c>
      <c r="K19" s="7" t="str">
        <f t="shared" si="1"/>
        <v>above</v>
      </c>
      <c r="L19" s="7" t="str">
        <f t="shared" si="2"/>
        <v>Excellent</v>
      </c>
      <c r="M19" s="7" t="b">
        <f t="shared" si="3"/>
        <v>0</v>
      </c>
      <c r="N19" s="7" t="b">
        <f t="shared" si="4"/>
        <v>0</v>
      </c>
      <c r="O19" s="7" t="b">
        <f t="shared" si="5"/>
        <v>0</v>
      </c>
      <c r="P19" s="17">
        <f>COUNTIFS($D$2:$D$201,"F",$E$2:$E$201,"Finance")</f>
        <v>22</v>
      </c>
    </row>
    <row r="20" ht="14.25" customHeight="1">
      <c r="A20" s="3">
        <v>19.0</v>
      </c>
      <c r="B20" s="3" t="s">
        <v>55</v>
      </c>
      <c r="C20" s="3">
        <v>27.0</v>
      </c>
      <c r="D20" s="3" t="s">
        <v>17</v>
      </c>
      <c r="E20" s="9" t="s">
        <v>40</v>
      </c>
      <c r="F20" s="3">
        <v>65152.0</v>
      </c>
      <c r="G20" s="5">
        <v>44336.0</v>
      </c>
      <c r="H20" s="6">
        <v>33987.0</v>
      </c>
      <c r="I20" s="3" t="s">
        <v>29</v>
      </c>
      <c r="J20" s="3">
        <v>41.0</v>
      </c>
      <c r="K20" s="7" t="str">
        <f t="shared" si="1"/>
        <v>above</v>
      </c>
      <c r="L20" s="7" t="str">
        <f t="shared" si="2"/>
        <v>Good</v>
      </c>
      <c r="M20" s="7" t="b">
        <f t="shared" si="3"/>
        <v>0</v>
      </c>
      <c r="N20" s="7" t="b">
        <f t="shared" si="4"/>
        <v>1</v>
      </c>
      <c r="O20" s="7" t="b">
        <f t="shared" si="5"/>
        <v>0</v>
      </c>
    </row>
    <row r="21" ht="14.25" customHeight="1">
      <c r="A21" s="3">
        <v>20.0</v>
      </c>
      <c r="B21" s="3" t="s">
        <v>56</v>
      </c>
      <c r="C21" s="3">
        <v>54.0</v>
      </c>
      <c r="D21" s="3" t="s">
        <v>17</v>
      </c>
      <c r="E21" s="9" t="s">
        <v>28</v>
      </c>
      <c r="F21" s="3">
        <v>46252.0</v>
      </c>
      <c r="G21" s="5">
        <v>44394.0</v>
      </c>
      <c r="H21" s="6">
        <v>34241.0</v>
      </c>
      <c r="I21" s="3" t="s">
        <v>26</v>
      </c>
      <c r="J21" s="3">
        <v>44.0</v>
      </c>
      <c r="K21" s="7" t="str">
        <f t="shared" si="1"/>
        <v>below</v>
      </c>
      <c r="L21" s="7" t="str">
        <f t="shared" si="2"/>
        <v>Good</v>
      </c>
      <c r="M21" s="7" t="b">
        <f t="shared" si="3"/>
        <v>0</v>
      </c>
      <c r="N21" s="7" t="b">
        <f t="shared" si="4"/>
        <v>0</v>
      </c>
      <c r="O21" s="7" t="b">
        <f t="shared" si="5"/>
        <v>1</v>
      </c>
      <c r="P21" s="2" t="s">
        <v>57</v>
      </c>
    </row>
    <row r="22" ht="14.25" customHeight="1">
      <c r="A22" s="3">
        <v>21.0</v>
      </c>
      <c r="B22" s="3" t="s">
        <v>58</v>
      </c>
      <c r="C22" s="3">
        <v>32.0</v>
      </c>
      <c r="D22" s="3" t="s">
        <v>17</v>
      </c>
      <c r="E22" s="9" t="s">
        <v>7</v>
      </c>
      <c r="F22" s="3">
        <v>31929.0</v>
      </c>
      <c r="G22" s="5">
        <v>42749.0</v>
      </c>
      <c r="H22" s="6">
        <v>34366.0</v>
      </c>
      <c r="I22" s="3" t="s">
        <v>29</v>
      </c>
      <c r="J22" s="3">
        <v>44.0</v>
      </c>
      <c r="K22" s="7" t="str">
        <f t="shared" si="1"/>
        <v>below</v>
      </c>
      <c r="L22" s="7" t="str">
        <f t="shared" si="2"/>
        <v>Good</v>
      </c>
      <c r="M22" s="7" t="b">
        <f t="shared" si="3"/>
        <v>0</v>
      </c>
      <c r="N22" s="7" t="b">
        <f t="shared" si="4"/>
        <v>0</v>
      </c>
      <c r="O22" s="7" t="b">
        <f t="shared" si="5"/>
        <v>1</v>
      </c>
      <c r="P22" s="8" t="s">
        <v>59</v>
      </c>
    </row>
    <row r="23" ht="14.25" customHeight="1">
      <c r="A23" s="3">
        <v>22.0</v>
      </c>
      <c r="B23" s="3" t="s">
        <v>60</v>
      </c>
      <c r="C23" s="3">
        <v>48.0</v>
      </c>
      <c r="D23" s="3" t="s">
        <v>22</v>
      </c>
      <c r="E23" s="9" t="s">
        <v>40</v>
      </c>
      <c r="F23" s="3">
        <v>77413.0</v>
      </c>
      <c r="G23" s="5">
        <v>42937.0</v>
      </c>
      <c r="H23" s="6">
        <v>16964.0</v>
      </c>
      <c r="I23" s="3" t="s">
        <v>26</v>
      </c>
      <c r="J23" s="3">
        <v>41.0</v>
      </c>
      <c r="K23" s="7" t="str">
        <f t="shared" si="1"/>
        <v>above</v>
      </c>
      <c r="L23" s="7" t="str">
        <f t="shared" si="2"/>
        <v>Good</v>
      </c>
      <c r="M23" s="7" t="b">
        <f t="shared" si="3"/>
        <v>0</v>
      </c>
      <c r="N23" s="7" t="b">
        <f t="shared" si="4"/>
        <v>1</v>
      </c>
      <c r="O23" s="7" t="b">
        <f t="shared" si="5"/>
        <v>0</v>
      </c>
      <c r="P23" s="16" t="s">
        <v>61</v>
      </c>
    </row>
    <row r="24" ht="14.25" customHeight="1">
      <c r="A24" s="3">
        <v>23.0</v>
      </c>
      <c r="B24" s="3" t="s">
        <v>62</v>
      </c>
      <c r="C24" s="3">
        <v>33.0</v>
      </c>
      <c r="D24" s="3" t="s">
        <v>17</v>
      </c>
      <c r="E24" s="9" t="s">
        <v>25</v>
      </c>
      <c r="F24" s="3">
        <v>75052.0</v>
      </c>
      <c r="G24" s="5">
        <v>43942.0</v>
      </c>
      <c r="H24" s="6">
        <v>28846.0</v>
      </c>
      <c r="I24" s="3" t="s">
        <v>19</v>
      </c>
      <c r="J24" s="3">
        <v>25.0</v>
      </c>
      <c r="K24" s="7" t="str">
        <f t="shared" si="1"/>
        <v>above</v>
      </c>
      <c r="L24" s="7" t="str">
        <f t="shared" si="2"/>
        <v>Poor</v>
      </c>
      <c r="M24" s="7" t="b">
        <f t="shared" si="3"/>
        <v>1</v>
      </c>
      <c r="N24" s="7" t="b">
        <f t="shared" si="4"/>
        <v>1</v>
      </c>
      <c r="O24" s="7" t="b">
        <f t="shared" si="5"/>
        <v>1</v>
      </c>
      <c r="P24" s="14">
        <f>AVERAGEIF($E$2:$E$201,"Marketing",$F$2:$F$201)</f>
        <v>51549.92105</v>
      </c>
    </row>
    <row r="25" ht="14.25" customHeight="1">
      <c r="A25" s="3">
        <v>24.0</v>
      </c>
      <c r="B25" s="3" t="s">
        <v>63</v>
      </c>
      <c r="C25" s="3">
        <v>60.0</v>
      </c>
      <c r="D25" s="3" t="s">
        <v>22</v>
      </c>
      <c r="E25" s="9" t="s">
        <v>18</v>
      </c>
      <c r="F25" s="3">
        <v>54329.0</v>
      </c>
      <c r="G25" s="5">
        <v>43796.0</v>
      </c>
      <c r="H25" s="6">
        <v>33529.0</v>
      </c>
      <c r="I25" s="3" t="s">
        <v>29</v>
      </c>
      <c r="J25" s="3">
        <v>20.0</v>
      </c>
      <c r="K25" s="7" t="str">
        <f t="shared" si="1"/>
        <v>above</v>
      </c>
      <c r="L25" s="7" t="str">
        <f t="shared" si="2"/>
        <v>Poor</v>
      </c>
      <c r="M25" s="7" t="b">
        <f t="shared" si="3"/>
        <v>0</v>
      </c>
      <c r="N25" s="7" t="b">
        <f t="shared" si="4"/>
        <v>1</v>
      </c>
      <c r="O25" s="7" t="b">
        <f t="shared" si="5"/>
        <v>1</v>
      </c>
    </row>
    <row r="26" ht="14.25" customHeight="1">
      <c r="A26" s="3">
        <v>25.0</v>
      </c>
      <c r="B26" s="3" t="s">
        <v>64</v>
      </c>
      <c r="C26" s="3">
        <v>42.0</v>
      </c>
      <c r="D26" s="3" t="s">
        <v>17</v>
      </c>
      <c r="E26" s="9" t="s">
        <v>18</v>
      </c>
      <c r="F26" s="3">
        <v>70350.0</v>
      </c>
      <c r="G26" s="5">
        <v>42412.0</v>
      </c>
      <c r="H26" s="6">
        <v>38067.0</v>
      </c>
      <c r="I26" s="3" t="s">
        <v>26</v>
      </c>
      <c r="J26" s="3">
        <v>21.0</v>
      </c>
      <c r="K26" s="7" t="str">
        <f t="shared" si="1"/>
        <v>above</v>
      </c>
      <c r="L26" s="7" t="str">
        <f t="shared" si="2"/>
        <v>Poor</v>
      </c>
      <c r="M26" s="7" t="b">
        <f t="shared" si="3"/>
        <v>0</v>
      </c>
      <c r="N26" s="7" t="b">
        <f t="shared" si="4"/>
        <v>1</v>
      </c>
      <c r="O26" s="7" t="b">
        <f t="shared" si="5"/>
        <v>1</v>
      </c>
      <c r="P26" s="2" t="s">
        <v>65</v>
      </c>
    </row>
    <row r="27" ht="14.25" customHeight="1">
      <c r="A27" s="3">
        <v>26.0</v>
      </c>
      <c r="B27" s="3" t="s">
        <v>66</v>
      </c>
      <c r="C27" s="3">
        <v>39.0</v>
      </c>
      <c r="D27" s="3" t="s">
        <v>17</v>
      </c>
      <c r="E27" s="9" t="s">
        <v>7</v>
      </c>
      <c r="F27" s="3">
        <v>46435.0</v>
      </c>
      <c r="G27" s="5">
        <v>45320.0</v>
      </c>
      <c r="H27" s="6">
        <v>39585.0</v>
      </c>
      <c r="I27" s="3" t="s">
        <v>29</v>
      </c>
      <c r="J27" s="3">
        <v>45.0</v>
      </c>
      <c r="K27" s="7" t="str">
        <f t="shared" si="1"/>
        <v>below</v>
      </c>
      <c r="L27" s="7" t="str">
        <f t="shared" si="2"/>
        <v>Good</v>
      </c>
      <c r="M27" s="7" t="b">
        <f t="shared" si="3"/>
        <v>0</v>
      </c>
      <c r="N27" s="7" t="b">
        <f t="shared" si="4"/>
        <v>0</v>
      </c>
      <c r="O27" s="7" t="b">
        <f t="shared" si="5"/>
        <v>1</v>
      </c>
      <c r="P27" s="8" t="s">
        <v>67</v>
      </c>
    </row>
    <row r="28" ht="14.25" customHeight="1">
      <c r="A28" s="3">
        <v>27.0</v>
      </c>
      <c r="B28" s="3" t="s">
        <v>68</v>
      </c>
      <c r="C28" s="3">
        <v>59.0</v>
      </c>
      <c r="D28" s="3" t="s">
        <v>17</v>
      </c>
      <c r="E28" s="9" t="s">
        <v>25</v>
      </c>
      <c r="F28" s="3">
        <v>76884.0</v>
      </c>
      <c r="G28" s="5">
        <v>43840.0</v>
      </c>
      <c r="H28" s="6">
        <v>11271.0</v>
      </c>
      <c r="I28" s="3" t="s">
        <v>26</v>
      </c>
      <c r="J28" s="3">
        <v>25.0</v>
      </c>
      <c r="K28" s="7" t="str">
        <f t="shared" si="1"/>
        <v>above</v>
      </c>
      <c r="L28" s="7" t="str">
        <f t="shared" si="2"/>
        <v>Poor</v>
      </c>
      <c r="M28" s="7" t="b">
        <f t="shared" si="3"/>
        <v>0</v>
      </c>
      <c r="N28" s="7" t="b">
        <f t="shared" si="4"/>
        <v>1</v>
      </c>
      <c r="O28" s="7" t="b">
        <f t="shared" si="5"/>
        <v>1</v>
      </c>
      <c r="P28" s="16" t="s">
        <v>69</v>
      </c>
    </row>
    <row r="29" ht="14.25" customHeight="1">
      <c r="A29" s="3">
        <v>28.0</v>
      </c>
      <c r="B29" s="3" t="s">
        <v>70</v>
      </c>
      <c r="C29" s="3">
        <v>49.0</v>
      </c>
      <c r="D29" s="3" t="s">
        <v>17</v>
      </c>
      <c r="E29" s="9" t="s">
        <v>7</v>
      </c>
      <c r="F29" s="3">
        <v>44789.0</v>
      </c>
      <c r="G29" s="5">
        <v>45017.0</v>
      </c>
      <c r="H29" s="6">
        <v>22170.0</v>
      </c>
      <c r="I29" s="3" t="s">
        <v>29</v>
      </c>
      <c r="J29" s="3">
        <v>22.0</v>
      </c>
      <c r="K29" s="7" t="str">
        <f t="shared" si="1"/>
        <v>below</v>
      </c>
      <c r="L29" s="7" t="str">
        <f t="shared" si="2"/>
        <v>Poor</v>
      </c>
      <c r="M29" s="7" t="b">
        <f t="shared" si="3"/>
        <v>0</v>
      </c>
      <c r="N29" s="7" t="b">
        <f t="shared" si="4"/>
        <v>0</v>
      </c>
      <c r="O29" s="7" t="b">
        <f t="shared" si="5"/>
        <v>1</v>
      </c>
      <c r="P29" s="14">
        <f>AVERAGEIFS($H$2:$H$201,$I$2:$I$201,"North",$J$2:$J$201,"&gt;40")</f>
        <v>24084.21739</v>
      </c>
    </row>
    <row r="30" ht="14.25" customHeight="1">
      <c r="A30" s="3">
        <v>29.0</v>
      </c>
      <c r="B30" s="3" t="s">
        <v>71</v>
      </c>
      <c r="C30" s="3">
        <v>59.0</v>
      </c>
      <c r="D30" s="3" t="s">
        <v>22</v>
      </c>
      <c r="E30" s="9" t="s">
        <v>25</v>
      </c>
      <c r="F30" s="3">
        <v>79873.0</v>
      </c>
      <c r="G30" s="5">
        <v>43458.0</v>
      </c>
      <c r="H30" s="6">
        <v>20391.0</v>
      </c>
      <c r="I30" s="3" t="s">
        <v>26</v>
      </c>
      <c r="J30" s="3">
        <v>20.0</v>
      </c>
      <c r="K30" s="7" t="str">
        <f t="shared" si="1"/>
        <v>above</v>
      </c>
      <c r="L30" s="7" t="str">
        <f t="shared" si="2"/>
        <v>Poor</v>
      </c>
      <c r="M30" s="7" t="b">
        <f t="shared" si="3"/>
        <v>0</v>
      </c>
      <c r="N30" s="7" t="b">
        <f t="shared" si="4"/>
        <v>1</v>
      </c>
      <c r="O30" s="7" t="b">
        <f t="shared" si="5"/>
        <v>1</v>
      </c>
    </row>
    <row r="31" ht="14.25" customHeight="1">
      <c r="A31" s="3">
        <v>30.0</v>
      </c>
      <c r="B31" s="3" t="s">
        <v>72</v>
      </c>
      <c r="C31" s="3">
        <v>56.0</v>
      </c>
      <c r="D31" s="3" t="s">
        <v>22</v>
      </c>
      <c r="E31" s="9" t="s">
        <v>40</v>
      </c>
      <c r="F31" s="3">
        <v>58256.0</v>
      </c>
      <c r="G31" s="5">
        <v>44438.0</v>
      </c>
      <c r="H31" s="6">
        <v>20553.0</v>
      </c>
      <c r="I31" s="3" t="s">
        <v>31</v>
      </c>
      <c r="J31" s="3">
        <v>36.0</v>
      </c>
      <c r="K31" s="7" t="str">
        <f t="shared" si="1"/>
        <v>above</v>
      </c>
      <c r="L31" s="7" t="str">
        <f t="shared" si="2"/>
        <v>Average</v>
      </c>
      <c r="M31" s="7" t="b">
        <f t="shared" si="3"/>
        <v>0</v>
      </c>
      <c r="N31" s="7" t="b">
        <f t="shared" si="4"/>
        <v>0</v>
      </c>
      <c r="O31" s="7" t="b">
        <f t="shared" si="5"/>
        <v>0</v>
      </c>
      <c r="P31" s="2" t="s">
        <v>73</v>
      </c>
    </row>
    <row r="32" ht="14.25" customHeight="1">
      <c r="A32" s="3">
        <v>31.0</v>
      </c>
      <c r="B32" s="3" t="s">
        <v>74</v>
      </c>
      <c r="C32" s="3">
        <v>30.0</v>
      </c>
      <c r="D32" s="3" t="s">
        <v>22</v>
      </c>
      <c r="E32" s="9" t="s">
        <v>25</v>
      </c>
      <c r="F32" s="3">
        <v>61420.0</v>
      </c>
      <c r="G32" s="5">
        <v>43773.0</v>
      </c>
      <c r="H32" s="6">
        <v>10664.0</v>
      </c>
      <c r="I32" s="3" t="s">
        <v>29</v>
      </c>
      <c r="J32" s="3">
        <v>28.0</v>
      </c>
      <c r="K32" s="7" t="str">
        <f t="shared" si="1"/>
        <v>above</v>
      </c>
      <c r="L32" s="7" t="str">
        <f t="shared" si="2"/>
        <v>Poor</v>
      </c>
      <c r="M32" s="7" t="b">
        <f t="shared" si="3"/>
        <v>0</v>
      </c>
      <c r="N32" s="7" t="b">
        <f t="shared" si="4"/>
        <v>1</v>
      </c>
      <c r="O32" s="7" t="b">
        <f t="shared" si="5"/>
        <v>1</v>
      </c>
      <c r="P32" s="8" t="s">
        <v>75</v>
      </c>
    </row>
    <row r="33" ht="14.25" customHeight="1">
      <c r="A33" s="3">
        <v>32.0</v>
      </c>
      <c r="B33" s="3" t="s">
        <v>76</v>
      </c>
      <c r="C33" s="3">
        <v>36.0</v>
      </c>
      <c r="D33" s="3" t="s">
        <v>17</v>
      </c>
      <c r="E33" s="9" t="s">
        <v>7</v>
      </c>
      <c r="F33" s="3">
        <v>65570.0</v>
      </c>
      <c r="G33" s="5">
        <v>45103.0</v>
      </c>
      <c r="H33" s="6">
        <v>21285.0</v>
      </c>
      <c r="I33" s="3" t="s">
        <v>31</v>
      </c>
      <c r="J33" s="3">
        <v>23.0</v>
      </c>
      <c r="K33" s="7" t="str">
        <f t="shared" si="1"/>
        <v>above</v>
      </c>
      <c r="L33" s="7" t="str">
        <f t="shared" si="2"/>
        <v>Poor</v>
      </c>
      <c r="M33" s="7" t="b">
        <f t="shared" si="3"/>
        <v>0</v>
      </c>
      <c r="N33" s="7" t="b">
        <f t="shared" si="4"/>
        <v>1</v>
      </c>
      <c r="O33" s="7" t="b">
        <f t="shared" si="5"/>
        <v>1</v>
      </c>
      <c r="P33" s="16" t="s">
        <v>77</v>
      </c>
    </row>
    <row r="34" ht="14.25" customHeight="1">
      <c r="A34" s="3">
        <v>33.0</v>
      </c>
      <c r="B34" s="3" t="s">
        <v>78</v>
      </c>
      <c r="C34" s="3">
        <v>26.0</v>
      </c>
      <c r="D34" s="3" t="s">
        <v>22</v>
      </c>
      <c r="E34" s="9" t="s">
        <v>28</v>
      </c>
      <c r="F34" s="3">
        <v>60577.0</v>
      </c>
      <c r="G34" s="5">
        <v>42332.0</v>
      </c>
      <c r="H34" s="6">
        <v>11672.0</v>
      </c>
      <c r="I34" s="3" t="s">
        <v>19</v>
      </c>
      <c r="J34" s="3">
        <v>54.0</v>
      </c>
      <c r="K34" s="7" t="str">
        <f t="shared" si="1"/>
        <v>above</v>
      </c>
      <c r="L34" s="7" t="str">
        <f t="shared" si="2"/>
        <v>Excellent</v>
      </c>
      <c r="M34" s="7" t="b">
        <f t="shared" si="3"/>
        <v>0</v>
      </c>
      <c r="N34" s="7" t="b">
        <f t="shared" si="4"/>
        <v>1</v>
      </c>
      <c r="O34" s="7" t="b">
        <f t="shared" si="5"/>
        <v>1</v>
      </c>
      <c r="P34" s="14">
        <f>MAXIFS($F$2:$F$201,$I$2:$I$201,"South")</f>
        <v>77358</v>
      </c>
    </row>
    <row r="35" ht="14.25" customHeight="1">
      <c r="A35" s="3">
        <v>34.0</v>
      </c>
      <c r="B35" s="3" t="s">
        <v>79</v>
      </c>
      <c r="C35" s="3">
        <v>34.0</v>
      </c>
      <c r="D35" s="3" t="s">
        <v>22</v>
      </c>
      <c r="E35" s="9" t="s">
        <v>25</v>
      </c>
      <c r="F35" s="3">
        <v>63927.0</v>
      </c>
      <c r="G35" s="5">
        <v>44275.0</v>
      </c>
      <c r="H35" s="6">
        <v>24967.0</v>
      </c>
      <c r="I35" s="3" t="s">
        <v>29</v>
      </c>
      <c r="J35" s="3">
        <v>46.0</v>
      </c>
      <c r="K35" s="7" t="str">
        <f t="shared" si="1"/>
        <v>above</v>
      </c>
      <c r="L35" s="7" t="str">
        <f t="shared" si="2"/>
        <v>Good</v>
      </c>
      <c r="M35" s="7" t="b">
        <f t="shared" si="3"/>
        <v>0</v>
      </c>
      <c r="N35" s="7" t="b">
        <f t="shared" si="4"/>
        <v>1</v>
      </c>
      <c r="O35" s="7" t="b">
        <f t="shared" si="5"/>
        <v>1</v>
      </c>
    </row>
    <row r="36" ht="14.25" customHeight="1">
      <c r="A36" s="3">
        <v>35.0</v>
      </c>
      <c r="B36" s="3" t="s">
        <v>80</v>
      </c>
      <c r="C36" s="3">
        <v>44.0</v>
      </c>
      <c r="D36" s="3" t="s">
        <v>17</v>
      </c>
      <c r="E36" s="9" t="s">
        <v>25</v>
      </c>
      <c r="F36" s="3">
        <v>39949.0</v>
      </c>
      <c r="G36" s="5">
        <v>45399.0</v>
      </c>
      <c r="H36" s="6">
        <v>11978.0</v>
      </c>
      <c r="I36" s="3" t="s">
        <v>19</v>
      </c>
      <c r="J36" s="3">
        <v>55.0</v>
      </c>
      <c r="K36" s="7" t="str">
        <f t="shared" si="1"/>
        <v>below</v>
      </c>
      <c r="L36" s="7" t="str">
        <f t="shared" si="2"/>
        <v>Excellent</v>
      </c>
      <c r="M36" s="7" t="b">
        <f t="shared" si="3"/>
        <v>0</v>
      </c>
      <c r="N36" s="7" t="b">
        <f t="shared" si="4"/>
        <v>0</v>
      </c>
      <c r="O36" s="7" t="b">
        <f t="shared" si="5"/>
        <v>1</v>
      </c>
      <c r="P36" s="2" t="s">
        <v>81</v>
      </c>
    </row>
    <row r="37" ht="14.25" customHeight="1">
      <c r="A37" s="3">
        <v>36.0</v>
      </c>
      <c r="B37" s="3" t="s">
        <v>82</v>
      </c>
      <c r="C37" s="3">
        <v>30.0</v>
      </c>
      <c r="D37" s="3" t="s">
        <v>17</v>
      </c>
      <c r="E37" s="9" t="s">
        <v>40</v>
      </c>
      <c r="F37" s="3">
        <v>40376.0</v>
      </c>
      <c r="G37" s="5">
        <v>42385.0</v>
      </c>
      <c r="H37" s="6">
        <v>31174.0</v>
      </c>
      <c r="I37" s="3" t="s">
        <v>29</v>
      </c>
      <c r="J37" s="3">
        <v>57.0</v>
      </c>
      <c r="K37" s="7" t="str">
        <f t="shared" si="1"/>
        <v>below</v>
      </c>
      <c r="L37" s="7" t="str">
        <f t="shared" si="2"/>
        <v>Excellent</v>
      </c>
      <c r="M37" s="7" t="b">
        <f t="shared" si="3"/>
        <v>0</v>
      </c>
      <c r="N37" s="7" t="b">
        <f t="shared" si="4"/>
        <v>0</v>
      </c>
      <c r="O37" s="7" t="b">
        <f t="shared" si="5"/>
        <v>0</v>
      </c>
      <c r="P37" s="8" t="s">
        <v>83</v>
      </c>
    </row>
    <row r="38" ht="14.25" customHeight="1">
      <c r="A38" s="3">
        <v>37.0</v>
      </c>
      <c r="B38" s="3" t="s">
        <v>84</v>
      </c>
      <c r="C38" s="3">
        <v>58.0</v>
      </c>
      <c r="D38" s="3" t="s">
        <v>22</v>
      </c>
      <c r="E38" s="9" t="s">
        <v>18</v>
      </c>
      <c r="F38" s="3">
        <v>64073.0</v>
      </c>
      <c r="G38" s="5">
        <v>45120.0</v>
      </c>
      <c r="H38" s="6">
        <v>38678.0</v>
      </c>
      <c r="I38" s="3" t="s">
        <v>26</v>
      </c>
      <c r="J38" s="3">
        <v>28.0</v>
      </c>
      <c r="K38" s="7" t="str">
        <f t="shared" si="1"/>
        <v>above</v>
      </c>
      <c r="L38" s="7" t="str">
        <f t="shared" si="2"/>
        <v>Poor</v>
      </c>
      <c r="M38" s="7" t="b">
        <f t="shared" si="3"/>
        <v>0</v>
      </c>
      <c r="N38" s="7" t="b">
        <f t="shared" si="4"/>
        <v>1</v>
      </c>
      <c r="O38" s="7" t="b">
        <f t="shared" si="5"/>
        <v>1</v>
      </c>
      <c r="P38" s="16" t="s">
        <v>85</v>
      </c>
    </row>
    <row r="39" ht="14.25" customHeight="1">
      <c r="A39" s="3">
        <v>38.0</v>
      </c>
      <c r="B39" s="3" t="s">
        <v>86</v>
      </c>
      <c r="C39" s="3">
        <v>30.0</v>
      </c>
      <c r="D39" s="3" t="s">
        <v>22</v>
      </c>
      <c r="E39" s="9" t="s">
        <v>28</v>
      </c>
      <c r="F39" s="3">
        <v>71550.0</v>
      </c>
      <c r="G39" s="5">
        <v>44203.0</v>
      </c>
      <c r="H39" s="6">
        <v>31994.0</v>
      </c>
      <c r="I39" s="3" t="s">
        <v>31</v>
      </c>
      <c r="J39" s="3">
        <v>39.0</v>
      </c>
      <c r="K39" s="7" t="str">
        <f t="shared" si="1"/>
        <v>above</v>
      </c>
      <c r="L39" s="7" t="str">
        <f t="shared" si="2"/>
        <v>Average</v>
      </c>
      <c r="M39" s="7" t="b">
        <f t="shared" si="3"/>
        <v>0</v>
      </c>
      <c r="N39" s="7" t="b">
        <f t="shared" si="4"/>
        <v>1</v>
      </c>
      <c r="O39" s="7" t="b">
        <f t="shared" si="5"/>
        <v>1</v>
      </c>
      <c r="P39" s="14">
        <f>MINIFS($J$2:$J$201,$E$2:$E$201,"Finance")</f>
        <v>20</v>
      </c>
    </row>
    <row r="40" ht="14.25" customHeight="1">
      <c r="A40" s="3">
        <v>39.0</v>
      </c>
      <c r="B40" s="3" t="s">
        <v>87</v>
      </c>
      <c r="C40" s="3">
        <v>46.0</v>
      </c>
      <c r="D40" s="3" t="s">
        <v>17</v>
      </c>
      <c r="E40" s="9" t="s">
        <v>28</v>
      </c>
      <c r="F40" s="3">
        <v>45787.0</v>
      </c>
      <c r="G40" s="5">
        <v>45342.0</v>
      </c>
      <c r="H40" s="6">
        <v>14870.0</v>
      </c>
      <c r="I40" s="3" t="s">
        <v>31</v>
      </c>
      <c r="J40" s="3">
        <v>22.0</v>
      </c>
      <c r="K40" s="7" t="str">
        <f t="shared" si="1"/>
        <v>below</v>
      </c>
      <c r="L40" s="7" t="str">
        <f t="shared" si="2"/>
        <v>Poor</v>
      </c>
      <c r="M40" s="7" t="b">
        <f t="shared" si="3"/>
        <v>0</v>
      </c>
      <c r="N40" s="7" t="b">
        <f t="shared" si="4"/>
        <v>0</v>
      </c>
      <c r="O40" s="7" t="b">
        <f t="shared" si="5"/>
        <v>1</v>
      </c>
    </row>
    <row r="41" ht="14.25" customHeight="1">
      <c r="A41" s="3">
        <v>40.0</v>
      </c>
      <c r="B41" s="3" t="s">
        <v>88</v>
      </c>
      <c r="C41" s="3">
        <v>26.0</v>
      </c>
      <c r="D41" s="3" t="s">
        <v>17</v>
      </c>
      <c r="E41" s="9" t="s">
        <v>25</v>
      </c>
      <c r="F41" s="3">
        <v>76412.0</v>
      </c>
      <c r="G41" s="5">
        <v>44971.0</v>
      </c>
      <c r="H41" s="6">
        <v>21302.0</v>
      </c>
      <c r="I41" s="3" t="s">
        <v>29</v>
      </c>
      <c r="J41" s="3">
        <v>40.0</v>
      </c>
      <c r="K41" s="7" t="str">
        <f t="shared" si="1"/>
        <v>above</v>
      </c>
      <c r="L41" s="7" t="str">
        <f t="shared" si="2"/>
        <v>Good</v>
      </c>
      <c r="M41" s="7" t="b">
        <f t="shared" si="3"/>
        <v>0</v>
      </c>
      <c r="N41" s="7" t="b">
        <f t="shared" si="4"/>
        <v>1</v>
      </c>
      <c r="O41" s="7" t="b">
        <f t="shared" si="5"/>
        <v>1</v>
      </c>
      <c r="P41" s="2" t="s">
        <v>89</v>
      </c>
    </row>
    <row r="42" ht="14.25" customHeight="1">
      <c r="A42" s="3">
        <v>41.0</v>
      </c>
      <c r="B42" s="3" t="s">
        <v>90</v>
      </c>
      <c r="C42" s="3">
        <v>31.0</v>
      </c>
      <c r="D42" s="3" t="s">
        <v>22</v>
      </c>
      <c r="E42" s="9" t="s">
        <v>7</v>
      </c>
      <c r="F42" s="3">
        <v>51394.0</v>
      </c>
      <c r="G42" s="5">
        <v>45472.0</v>
      </c>
      <c r="H42" s="6">
        <v>30546.0</v>
      </c>
      <c r="I42" s="3" t="s">
        <v>26</v>
      </c>
      <c r="J42" s="3">
        <v>25.0</v>
      </c>
      <c r="K42" s="7" t="str">
        <f t="shared" si="1"/>
        <v>above</v>
      </c>
      <c r="L42" s="7" t="str">
        <f t="shared" si="2"/>
        <v>Poor</v>
      </c>
      <c r="M42" s="7" t="b">
        <f t="shared" si="3"/>
        <v>0</v>
      </c>
      <c r="N42" s="7" t="b">
        <f t="shared" si="4"/>
        <v>0</v>
      </c>
      <c r="O42" s="7" t="b">
        <f t="shared" si="5"/>
        <v>1</v>
      </c>
      <c r="P42" s="8" t="s">
        <v>91</v>
      </c>
    </row>
    <row r="43" ht="14.25" customHeight="1">
      <c r="A43" s="3">
        <v>42.0</v>
      </c>
      <c r="B43" s="3" t="s">
        <v>92</v>
      </c>
      <c r="C43" s="3">
        <v>44.0</v>
      </c>
      <c r="D43" s="3" t="s">
        <v>17</v>
      </c>
      <c r="E43" s="9" t="s">
        <v>25</v>
      </c>
      <c r="F43" s="3">
        <v>41457.0</v>
      </c>
      <c r="G43" s="5">
        <v>42231.0</v>
      </c>
      <c r="H43" s="6">
        <v>22139.0</v>
      </c>
      <c r="I43" s="3" t="s">
        <v>26</v>
      </c>
      <c r="J43" s="3">
        <v>23.0</v>
      </c>
      <c r="K43" s="7" t="str">
        <f t="shared" si="1"/>
        <v>below</v>
      </c>
      <c r="L43" s="7" t="str">
        <f t="shared" si="2"/>
        <v>Poor</v>
      </c>
      <c r="M43" s="7" t="b">
        <f t="shared" si="3"/>
        <v>0</v>
      </c>
      <c r="N43" s="7" t="b">
        <f t="shared" si="4"/>
        <v>0</v>
      </c>
      <c r="O43" s="7" t="b">
        <f t="shared" si="5"/>
        <v>1</v>
      </c>
      <c r="P43" s="16" t="s">
        <v>93</v>
      </c>
    </row>
    <row r="44" ht="14.25" customHeight="1">
      <c r="A44" s="3">
        <v>43.0</v>
      </c>
      <c r="B44" s="3" t="s">
        <v>94</v>
      </c>
      <c r="C44" s="3">
        <v>30.0</v>
      </c>
      <c r="D44" s="3" t="s">
        <v>22</v>
      </c>
      <c r="E44" s="9" t="s">
        <v>7</v>
      </c>
      <c r="F44" s="3">
        <v>67040.0</v>
      </c>
      <c r="G44" s="5">
        <v>42824.0</v>
      </c>
      <c r="H44" s="6">
        <v>11264.0</v>
      </c>
      <c r="I44" s="3" t="s">
        <v>26</v>
      </c>
      <c r="J44" s="3">
        <v>52.0</v>
      </c>
      <c r="K44" s="7" t="str">
        <f t="shared" si="1"/>
        <v>above</v>
      </c>
      <c r="L44" s="7" t="str">
        <f t="shared" si="2"/>
        <v>Excellent</v>
      </c>
      <c r="M44" s="7" t="b">
        <f t="shared" si="3"/>
        <v>0</v>
      </c>
      <c r="N44" s="7" t="b">
        <f t="shared" si="4"/>
        <v>1</v>
      </c>
      <c r="O44" s="7" t="b">
        <f t="shared" si="5"/>
        <v>1</v>
      </c>
      <c r="P44" s="14">
        <f>VLOOKUP(A6,A2:F201,6,0)</f>
        <v>70572</v>
      </c>
    </row>
    <row r="45" ht="14.25" customHeight="1">
      <c r="A45" s="3">
        <v>44.0</v>
      </c>
      <c r="B45" s="3" t="s">
        <v>95</v>
      </c>
      <c r="C45" s="3">
        <v>33.0</v>
      </c>
      <c r="D45" s="3" t="s">
        <v>22</v>
      </c>
      <c r="E45" s="9" t="s">
        <v>18</v>
      </c>
      <c r="F45" s="3">
        <v>55132.0</v>
      </c>
      <c r="G45" s="5">
        <v>43756.0</v>
      </c>
      <c r="H45" s="6">
        <v>11878.0</v>
      </c>
      <c r="I45" s="3" t="s">
        <v>26</v>
      </c>
      <c r="J45" s="3">
        <v>27.0</v>
      </c>
      <c r="K45" s="7" t="str">
        <f t="shared" si="1"/>
        <v>above</v>
      </c>
      <c r="L45" s="7" t="str">
        <f t="shared" si="2"/>
        <v>Poor</v>
      </c>
      <c r="M45" s="7" t="b">
        <f t="shared" si="3"/>
        <v>0</v>
      </c>
      <c r="N45" s="7" t="b">
        <f t="shared" si="4"/>
        <v>1</v>
      </c>
      <c r="O45" s="7" t="b">
        <f t="shared" si="5"/>
        <v>1</v>
      </c>
    </row>
    <row r="46" ht="14.25" customHeight="1">
      <c r="A46" s="3">
        <v>45.0</v>
      </c>
      <c r="B46" s="3" t="s">
        <v>96</v>
      </c>
      <c r="C46" s="3">
        <v>32.0</v>
      </c>
      <c r="D46" s="3" t="s">
        <v>22</v>
      </c>
      <c r="E46" s="9" t="s">
        <v>18</v>
      </c>
      <c r="F46" s="3">
        <v>58404.0</v>
      </c>
      <c r="G46" s="5">
        <v>44109.0</v>
      </c>
      <c r="H46" s="6">
        <v>20523.0</v>
      </c>
      <c r="I46" s="3" t="s">
        <v>31</v>
      </c>
      <c r="J46" s="3">
        <v>60.0</v>
      </c>
      <c r="K46" s="7" t="str">
        <f t="shared" si="1"/>
        <v>above</v>
      </c>
      <c r="L46" s="7" t="str">
        <f t="shared" si="2"/>
        <v>Excellent</v>
      </c>
      <c r="M46" s="7" t="b">
        <f t="shared" si="3"/>
        <v>0</v>
      </c>
      <c r="N46" s="7" t="b">
        <f t="shared" si="4"/>
        <v>1</v>
      </c>
      <c r="O46" s="7" t="b">
        <f t="shared" si="5"/>
        <v>1</v>
      </c>
      <c r="P46" s="2" t="s">
        <v>97</v>
      </c>
    </row>
    <row r="47" ht="14.25" customHeight="1">
      <c r="A47" s="3">
        <v>46.0</v>
      </c>
      <c r="B47" s="3" t="s">
        <v>98</v>
      </c>
      <c r="C47" s="3">
        <v>54.0</v>
      </c>
      <c r="D47" s="3" t="s">
        <v>22</v>
      </c>
      <c r="E47" s="9" t="s">
        <v>28</v>
      </c>
      <c r="F47" s="3">
        <v>45721.0</v>
      </c>
      <c r="G47" s="5">
        <v>42340.0</v>
      </c>
      <c r="H47" s="6">
        <v>10765.0</v>
      </c>
      <c r="I47" s="3" t="s">
        <v>19</v>
      </c>
      <c r="J47" s="3">
        <v>46.0</v>
      </c>
      <c r="K47" s="7" t="str">
        <f t="shared" si="1"/>
        <v>below</v>
      </c>
      <c r="L47" s="7" t="str">
        <f t="shared" si="2"/>
        <v>Good</v>
      </c>
      <c r="M47" s="7" t="b">
        <f t="shared" si="3"/>
        <v>0</v>
      </c>
      <c r="N47" s="7" t="b">
        <f t="shared" si="4"/>
        <v>0</v>
      </c>
      <c r="O47" s="7" t="b">
        <f t="shared" si="5"/>
        <v>1</v>
      </c>
      <c r="P47" s="8" t="s">
        <v>99</v>
      </c>
    </row>
    <row r="48" ht="14.25" customHeight="1">
      <c r="A48" s="3">
        <v>47.0</v>
      </c>
      <c r="B48" s="3" t="s">
        <v>100</v>
      </c>
      <c r="C48" s="3">
        <v>59.0</v>
      </c>
      <c r="D48" s="3" t="s">
        <v>17</v>
      </c>
      <c r="E48" s="9" t="s">
        <v>40</v>
      </c>
      <c r="F48" s="3">
        <v>49526.0</v>
      </c>
      <c r="G48" s="5">
        <v>42468.0</v>
      </c>
      <c r="H48" s="6">
        <v>36637.0</v>
      </c>
      <c r="I48" s="3" t="s">
        <v>31</v>
      </c>
      <c r="J48" s="3">
        <v>58.0</v>
      </c>
      <c r="K48" s="7" t="str">
        <f t="shared" si="1"/>
        <v>below</v>
      </c>
      <c r="L48" s="7" t="str">
        <f t="shared" si="2"/>
        <v>Excellent</v>
      </c>
      <c r="M48" s="7" t="b">
        <f t="shared" si="3"/>
        <v>0</v>
      </c>
      <c r="N48" s="7" t="b">
        <f t="shared" si="4"/>
        <v>0</v>
      </c>
      <c r="O48" s="7" t="b">
        <f t="shared" si="5"/>
        <v>0</v>
      </c>
      <c r="P48" s="16" t="s">
        <v>101</v>
      </c>
    </row>
    <row r="49" ht="14.25" customHeight="1">
      <c r="A49" s="3">
        <v>48.0</v>
      </c>
      <c r="B49" s="3" t="s">
        <v>102</v>
      </c>
      <c r="C49" s="3">
        <v>32.0</v>
      </c>
      <c r="D49" s="3" t="s">
        <v>17</v>
      </c>
      <c r="E49" s="9" t="s">
        <v>28</v>
      </c>
      <c r="F49" s="3">
        <v>30111.0</v>
      </c>
      <c r="G49" s="5">
        <v>43029.0</v>
      </c>
      <c r="H49" s="6">
        <v>16498.0</v>
      </c>
      <c r="I49" s="3" t="s">
        <v>31</v>
      </c>
      <c r="J49" s="3">
        <v>31.0</v>
      </c>
      <c r="K49" s="7" t="str">
        <f t="shared" si="1"/>
        <v>below</v>
      </c>
      <c r="L49" s="7" t="str">
        <f t="shared" si="2"/>
        <v>Average</v>
      </c>
      <c r="M49" s="7" t="b">
        <f t="shared" si="3"/>
        <v>0</v>
      </c>
      <c r="N49" s="7" t="b">
        <f t="shared" si="4"/>
        <v>0</v>
      </c>
      <c r="O49" s="7" t="b">
        <f t="shared" si="5"/>
        <v>1</v>
      </c>
    </row>
    <row r="50" ht="14.25" customHeight="1">
      <c r="A50" s="3">
        <v>49.0</v>
      </c>
      <c r="B50" s="3" t="s">
        <v>103</v>
      </c>
      <c r="C50" s="3">
        <v>54.0</v>
      </c>
      <c r="D50" s="3" t="s">
        <v>17</v>
      </c>
      <c r="E50" s="9" t="s">
        <v>18</v>
      </c>
      <c r="F50" s="3">
        <v>43627.0</v>
      </c>
      <c r="G50" s="5">
        <v>43939.0</v>
      </c>
      <c r="H50" s="6">
        <v>37968.0</v>
      </c>
      <c r="I50" s="3" t="s">
        <v>19</v>
      </c>
      <c r="J50" s="3">
        <v>25.0</v>
      </c>
      <c r="K50" s="7" t="str">
        <f t="shared" si="1"/>
        <v>below</v>
      </c>
      <c r="L50" s="7" t="str">
        <f t="shared" si="2"/>
        <v>Poor</v>
      </c>
      <c r="M50" s="7" t="b">
        <f t="shared" si="3"/>
        <v>0</v>
      </c>
      <c r="N50" s="7" t="b">
        <f t="shared" si="4"/>
        <v>1</v>
      </c>
      <c r="O50" s="7" t="b">
        <f t="shared" si="5"/>
        <v>1</v>
      </c>
      <c r="P50" s="2" t="s">
        <v>104</v>
      </c>
    </row>
    <row r="51" ht="14.25" customHeight="1">
      <c r="A51" s="3">
        <v>50.0</v>
      </c>
      <c r="B51" s="3" t="s">
        <v>105</v>
      </c>
      <c r="C51" s="3">
        <v>53.0</v>
      </c>
      <c r="D51" s="3" t="s">
        <v>22</v>
      </c>
      <c r="E51" s="9" t="s">
        <v>40</v>
      </c>
      <c r="F51" s="3">
        <v>50514.0</v>
      </c>
      <c r="G51" s="5">
        <v>42222.0</v>
      </c>
      <c r="H51" s="6">
        <v>17681.0</v>
      </c>
      <c r="I51" s="3" t="s">
        <v>31</v>
      </c>
      <c r="J51" s="3">
        <v>23.0</v>
      </c>
      <c r="K51" s="7" t="str">
        <f t="shared" si="1"/>
        <v>above</v>
      </c>
      <c r="L51" s="7" t="str">
        <f t="shared" si="2"/>
        <v>Poor</v>
      </c>
      <c r="M51" s="7" t="b">
        <f t="shared" si="3"/>
        <v>0</v>
      </c>
      <c r="N51" s="7" t="b">
        <f t="shared" si="4"/>
        <v>0</v>
      </c>
      <c r="O51" s="7" t="b">
        <f t="shared" si="5"/>
        <v>0</v>
      </c>
      <c r="P51" s="8" t="s">
        <v>106</v>
      </c>
    </row>
    <row r="52" ht="14.25" customHeight="1">
      <c r="A52" s="3">
        <v>51.0</v>
      </c>
      <c r="B52" s="3" t="s">
        <v>107</v>
      </c>
      <c r="C52" s="3">
        <v>21.0</v>
      </c>
      <c r="D52" s="3" t="s">
        <v>22</v>
      </c>
      <c r="E52" s="9" t="s">
        <v>25</v>
      </c>
      <c r="F52" s="3">
        <v>60466.0</v>
      </c>
      <c r="G52" s="5">
        <v>41954.0</v>
      </c>
      <c r="H52" s="6">
        <v>17012.0</v>
      </c>
      <c r="I52" s="3" t="s">
        <v>29</v>
      </c>
      <c r="J52" s="3">
        <v>30.0</v>
      </c>
      <c r="K52" s="7" t="str">
        <f t="shared" si="1"/>
        <v>above</v>
      </c>
      <c r="L52" s="7" t="str">
        <f t="shared" si="2"/>
        <v>Average</v>
      </c>
      <c r="M52" s="7" t="b">
        <f t="shared" si="3"/>
        <v>0</v>
      </c>
      <c r="N52" s="7" t="b">
        <f t="shared" si="4"/>
        <v>1</v>
      </c>
      <c r="O52" s="7" t="b">
        <f t="shared" si="5"/>
        <v>1</v>
      </c>
      <c r="P52" s="16" t="s">
        <v>108</v>
      </c>
    </row>
    <row r="53" ht="14.25" customHeight="1">
      <c r="A53" s="3">
        <v>52.0</v>
      </c>
      <c r="B53" s="3" t="s">
        <v>109</v>
      </c>
      <c r="C53" s="3">
        <v>55.0</v>
      </c>
      <c r="D53" s="3" t="s">
        <v>17</v>
      </c>
      <c r="E53" s="9" t="s">
        <v>40</v>
      </c>
      <c r="F53" s="3">
        <v>43355.0</v>
      </c>
      <c r="G53" s="5">
        <v>42857.0</v>
      </c>
      <c r="H53" s="6">
        <v>19881.0</v>
      </c>
      <c r="I53" s="3" t="s">
        <v>19</v>
      </c>
      <c r="J53" s="3">
        <v>26.0</v>
      </c>
      <c r="K53" s="7" t="str">
        <f t="shared" si="1"/>
        <v>below</v>
      </c>
      <c r="L53" s="7" t="str">
        <f t="shared" si="2"/>
        <v>Poor</v>
      </c>
      <c r="M53" s="7" t="b">
        <f t="shared" si="3"/>
        <v>0</v>
      </c>
      <c r="N53" s="7" t="b">
        <f t="shared" si="4"/>
        <v>0</v>
      </c>
      <c r="O53" s="7" t="b">
        <f t="shared" si="5"/>
        <v>0</v>
      </c>
      <c r="P53" s="14">
        <f t="array" ref="P53">INDEX(H2:H199,MATCH(10,$A$2:$A$201,0))</f>
        <v>19002</v>
      </c>
    </row>
    <row r="54" ht="14.25" customHeight="1">
      <c r="A54" s="3">
        <v>53.0</v>
      </c>
      <c r="B54" s="3" t="s">
        <v>110</v>
      </c>
      <c r="C54" s="3">
        <v>55.0</v>
      </c>
      <c r="D54" s="3" t="s">
        <v>22</v>
      </c>
      <c r="E54" s="9" t="s">
        <v>28</v>
      </c>
      <c r="F54" s="3">
        <v>34592.0</v>
      </c>
      <c r="G54" s="5">
        <v>45049.0</v>
      </c>
      <c r="H54" s="6">
        <v>29803.0</v>
      </c>
      <c r="I54" s="3" t="s">
        <v>19</v>
      </c>
      <c r="J54" s="3">
        <v>29.0</v>
      </c>
      <c r="K54" s="7" t="str">
        <f t="shared" si="1"/>
        <v>below</v>
      </c>
      <c r="L54" s="7" t="str">
        <f t="shared" si="2"/>
        <v>Poor</v>
      </c>
      <c r="M54" s="7" t="b">
        <f t="shared" si="3"/>
        <v>0</v>
      </c>
      <c r="N54" s="7" t="b">
        <f t="shared" si="4"/>
        <v>0</v>
      </c>
      <c r="O54" s="7" t="b">
        <f t="shared" si="5"/>
        <v>1</v>
      </c>
    </row>
    <row r="55" ht="14.25" customHeight="1">
      <c r="A55" s="3">
        <v>54.0</v>
      </c>
      <c r="B55" s="3" t="s">
        <v>111</v>
      </c>
      <c r="C55" s="3">
        <v>55.0</v>
      </c>
      <c r="D55" s="3" t="s">
        <v>17</v>
      </c>
      <c r="E55" s="9" t="s">
        <v>25</v>
      </c>
      <c r="F55" s="3">
        <v>58324.0</v>
      </c>
      <c r="G55" s="5">
        <v>44845.0</v>
      </c>
      <c r="H55" s="6">
        <v>19170.0</v>
      </c>
      <c r="I55" s="3" t="s">
        <v>31</v>
      </c>
      <c r="J55" s="3">
        <v>43.0</v>
      </c>
      <c r="K55" s="7" t="str">
        <f t="shared" si="1"/>
        <v>above</v>
      </c>
      <c r="L55" s="7" t="str">
        <f t="shared" si="2"/>
        <v>Good</v>
      </c>
      <c r="M55" s="7" t="b">
        <f t="shared" si="3"/>
        <v>0</v>
      </c>
      <c r="N55" s="7" t="b">
        <f t="shared" si="4"/>
        <v>0</v>
      </c>
      <c r="O55" s="7" t="b">
        <f t="shared" si="5"/>
        <v>1</v>
      </c>
      <c r="P55" s="2" t="s">
        <v>112</v>
      </c>
    </row>
    <row r="56" ht="14.25" customHeight="1">
      <c r="A56" s="3">
        <v>55.0</v>
      </c>
      <c r="B56" s="3" t="s">
        <v>113</v>
      </c>
      <c r="C56" s="3">
        <v>26.0</v>
      </c>
      <c r="D56" s="3" t="s">
        <v>17</v>
      </c>
      <c r="E56" s="9" t="s">
        <v>40</v>
      </c>
      <c r="F56" s="3">
        <v>72194.0</v>
      </c>
      <c r="G56" s="5">
        <v>43504.0</v>
      </c>
      <c r="H56" s="6">
        <v>17352.0</v>
      </c>
      <c r="I56" s="3" t="s">
        <v>19</v>
      </c>
      <c r="J56" s="3">
        <v>26.0</v>
      </c>
      <c r="K56" s="7" t="str">
        <f t="shared" si="1"/>
        <v>above</v>
      </c>
      <c r="L56" s="7" t="str">
        <f t="shared" si="2"/>
        <v>Poor</v>
      </c>
      <c r="M56" s="7" t="b">
        <f t="shared" si="3"/>
        <v>0</v>
      </c>
      <c r="N56" s="7" t="b">
        <f t="shared" si="4"/>
        <v>1</v>
      </c>
      <c r="O56" s="7" t="b">
        <f t="shared" si="5"/>
        <v>0</v>
      </c>
      <c r="P56" s="8" t="s">
        <v>114</v>
      </c>
    </row>
    <row r="57" ht="14.25" customHeight="1">
      <c r="A57" s="3">
        <v>56.0</v>
      </c>
      <c r="B57" s="3" t="s">
        <v>115</v>
      </c>
      <c r="C57" s="3">
        <v>37.0</v>
      </c>
      <c r="D57" s="3" t="s">
        <v>17</v>
      </c>
      <c r="E57" s="9" t="s">
        <v>40</v>
      </c>
      <c r="F57" s="3">
        <v>52055.0</v>
      </c>
      <c r="G57" s="5">
        <v>43853.0</v>
      </c>
      <c r="H57" s="6">
        <v>29240.0</v>
      </c>
      <c r="I57" s="3" t="s">
        <v>19</v>
      </c>
      <c r="J57" s="3">
        <v>59.0</v>
      </c>
      <c r="K57" s="7" t="str">
        <f t="shared" si="1"/>
        <v>above</v>
      </c>
      <c r="L57" s="7" t="str">
        <f t="shared" si="2"/>
        <v>Excellent</v>
      </c>
      <c r="M57" s="7" t="b">
        <f t="shared" si="3"/>
        <v>0</v>
      </c>
      <c r="N57" s="7" t="b">
        <f t="shared" si="4"/>
        <v>0</v>
      </c>
      <c r="O57" s="7" t="b">
        <f t="shared" si="5"/>
        <v>0</v>
      </c>
      <c r="P57" s="16" t="s">
        <v>116</v>
      </c>
    </row>
    <row r="58" ht="14.25" customHeight="1">
      <c r="A58" s="3">
        <v>57.0</v>
      </c>
      <c r="B58" s="3" t="s">
        <v>117</v>
      </c>
      <c r="C58" s="3">
        <v>52.0</v>
      </c>
      <c r="D58" s="3" t="s">
        <v>22</v>
      </c>
      <c r="E58" s="9" t="s">
        <v>7</v>
      </c>
      <c r="F58" s="3">
        <v>64063.0</v>
      </c>
      <c r="G58" s="5">
        <v>42557.0</v>
      </c>
      <c r="H58" s="6">
        <v>12142.0</v>
      </c>
      <c r="I58" s="3" t="s">
        <v>19</v>
      </c>
      <c r="J58" s="3">
        <v>24.0</v>
      </c>
      <c r="K58" s="7" t="str">
        <f t="shared" si="1"/>
        <v>above</v>
      </c>
      <c r="L58" s="7" t="str">
        <f t="shared" si="2"/>
        <v>Poor</v>
      </c>
      <c r="M58" s="7" t="b">
        <f t="shared" si="3"/>
        <v>0</v>
      </c>
      <c r="N58" s="7" t="b">
        <f t="shared" si="4"/>
        <v>1</v>
      </c>
      <c r="O58" s="7" t="b">
        <f t="shared" si="5"/>
        <v>1</v>
      </c>
    </row>
    <row r="59" ht="14.25" customHeight="1">
      <c r="A59" s="3">
        <v>58.0</v>
      </c>
      <c r="B59" s="3" t="s">
        <v>118</v>
      </c>
      <c r="C59" s="3">
        <v>44.0</v>
      </c>
      <c r="D59" s="3" t="s">
        <v>17</v>
      </c>
      <c r="E59" s="9" t="s">
        <v>18</v>
      </c>
      <c r="F59" s="3">
        <v>71515.0</v>
      </c>
      <c r="G59" s="5">
        <v>44244.0</v>
      </c>
      <c r="H59" s="6">
        <v>25284.0</v>
      </c>
      <c r="I59" s="3" t="s">
        <v>31</v>
      </c>
      <c r="J59" s="3">
        <v>36.0</v>
      </c>
      <c r="K59" s="7" t="str">
        <f t="shared" si="1"/>
        <v>above</v>
      </c>
      <c r="L59" s="7" t="str">
        <f t="shared" si="2"/>
        <v>Average</v>
      </c>
      <c r="M59" s="7" t="b">
        <f t="shared" si="3"/>
        <v>0</v>
      </c>
      <c r="N59" s="7" t="b">
        <f t="shared" si="4"/>
        <v>1</v>
      </c>
      <c r="O59" s="7" t="b">
        <f t="shared" si="5"/>
        <v>1</v>
      </c>
      <c r="P59" s="2" t="s">
        <v>119</v>
      </c>
    </row>
    <row r="60" ht="14.25" customHeight="1">
      <c r="A60" s="3">
        <v>59.0</v>
      </c>
      <c r="B60" s="3" t="s">
        <v>120</v>
      </c>
      <c r="C60" s="3">
        <v>36.0</v>
      </c>
      <c r="D60" s="3" t="s">
        <v>17</v>
      </c>
      <c r="E60" s="9" t="s">
        <v>25</v>
      </c>
      <c r="F60" s="3">
        <v>38571.0</v>
      </c>
      <c r="G60" s="5">
        <v>44842.0</v>
      </c>
      <c r="H60" s="6">
        <v>10594.0</v>
      </c>
      <c r="I60" s="3" t="s">
        <v>26</v>
      </c>
      <c r="J60" s="3">
        <v>45.0</v>
      </c>
      <c r="K60" s="7" t="str">
        <f t="shared" si="1"/>
        <v>below</v>
      </c>
      <c r="L60" s="7" t="str">
        <f t="shared" si="2"/>
        <v>Good</v>
      </c>
      <c r="M60" s="7" t="b">
        <f t="shared" si="3"/>
        <v>0</v>
      </c>
      <c r="N60" s="7" t="b">
        <f t="shared" si="4"/>
        <v>0</v>
      </c>
      <c r="O60" s="7" t="b">
        <f t="shared" si="5"/>
        <v>1</v>
      </c>
      <c r="P60" s="8"/>
    </row>
    <row r="61" ht="14.25" customHeight="1">
      <c r="A61" s="3">
        <v>60.0</v>
      </c>
      <c r="B61" s="3" t="s">
        <v>121</v>
      </c>
      <c r="C61" s="3">
        <v>23.0</v>
      </c>
      <c r="D61" s="3" t="s">
        <v>22</v>
      </c>
      <c r="E61" s="9" t="s">
        <v>18</v>
      </c>
      <c r="F61" s="3">
        <v>58107.0</v>
      </c>
      <c r="G61" s="5">
        <v>43532.0</v>
      </c>
      <c r="H61" s="6">
        <v>13213.0</v>
      </c>
      <c r="I61" s="3" t="s">
        <v>19</v>
      </c>
      <c r="J61" s="3">
        <v>42.0</v>
      </c>
      <c r="K61" s="7" t="str">
        <f t="shared" si="1"/>
        <v>above</v>
      </c>
      <c r="L61" s="7" t="str">
        <f t="shared" si="2"/>
        <v>Good</v>
      </c>
      <c r="M61" s="7" t="b">
        <f t="shared" si="3"/>
        <v>0</v>
      </c>
      <c r="N61" s="7" t="b">
        <f t="shared" si="4"/>
        <v>1</v>
      </c>
      <c r="O61" s="7" t="b">
        <f t="shared" si="5"/>
        <v>1</v>
      </c>
    </row>
    <row r="62" ht="14.25" customHeight="1">
      <c r="A62" s="3">
        <v>61.0</v>
      </c>
      <c r="B62" s="3" t="s">
        <v>122</v>
      </c>
      <c r="C62" s="3">
        <v>48.0</v>
      </c>
      <c r="D62" s="3" t="s">
        <v>17</v>
      </c>
      <c r="E62" s="9" t="s">
        <v>18</v>
      </c>
      <c r="F62" s="3">
        <v>61988.0</v>
      </c>
      <c r="G62" s="5">
        <v>43454.0</v>
      </c>
      <c r="H62" s="6">
        <v>27273.0</v>
      </c>
      <c r="I62" s="3" t="s">
        <v>29</v>
      </c>
      <c r="J62" s="3">
        <v>26.0</v>
      </c>
      <c r="K62" s="7" t="str">
        <f t="shared" si="1"/>
        <v>above</v>
      </c>
      <c r="L62" s="7" t="str">
        <f t="shared" si="2"/>
        <v>Poor</v>
      </c>
      <c r="M62" s="7" t="b">
        <f t="shared" si="3"/>
        <v>0</v>
      </c>
      <c r="N62" s="7" t="b">
        <f t="shared" si="4"/>
        <v>1</v>
      </c>
      <c r="O62" s="7" t="b">
        <f t="shared" si="5"/>
        <v>1</v>
      </c>
    </row>
    <row r="63" ht="14.25" customHeight="1">
      <c r="A63" s="3">
        <v>62.0</v>
      </c>
      <c r="B63" s="3" t="s">
        <v>123</v>
      </c>
      <c r="C63" s="3">
        <v>60.0</v>
      </c>
      <c r="D63" s="3" t="s">
        <v>17</v>
      </c>
      <c r="E63" s="9" t="s">
        <v>25</v>
      </c>
      <c r="F63" s="3">
        <v>49014.0</v>
      </c>
      <c r="G63" s="5">
        <v>43191.0</v>
      </c>
      <c r="H63" s="6">
        <v>21278.0</v>
      </c>
      <c r="I63" s="3" t="s">
        <v>29</v>
      </c>
      <c r="J63" s="3">
        <v>37.0</v>
      </c>
      <c r="K63" s="7" t="str">
        <f t="shared" si="1"/>
        <v>below</v>
      </c>
      <c r="L63" s="7" t="str">
        <f t="shared" si="2"/>
        <v>Average</v>
      </c>
      <c r="M63" s="7" t="b">
        <f t="shared" si="3"/>
        <v>0</v>
      </c>
      <c r="N63" s="7" t="b">
        <f t="shared" si="4"/>
        <v>0</v>
      </c>
      <c r="O63" s="7" t="b">
        <f t="shared" si="5"/>
        <v>1</v>
      </c>
    </row>
    <row r="64" ht="14.25" customHeight="1">
      <c r="A64" s="3">
        <v>63.0</v>
      </c>
      <c r="B64" s="3" t="s">
        <v>124</v>
      </c>
      <c r="C64" s="3">
        <v>42.0</v>
      </c>
      <c r="D64" s="3" t="s">
        <v>22</v>
      </c>
      <c r="E64" s="9" t="s">
        <v>28</v>
      </c>
      <c r="F64" s="3">
        <v>40744.0</v>
      </c>
      <c r="G64" s="5">
        <v>42558.0</v>
      </c>
      <c r="H64" s="6">
        <v>14363.0</v>
      </c>
      <c r="I64" s="3" t="s">
        <v>31</v>
      </c>
      <c r="J64" s="3">
        <v>44.0</v>
      </c>
      <c r="K64" s="7" t="str">
        <f t="shared" si="1"/>
        <v>below</v>
      </c>
      <c r="L64" s="7" t="str">
        <f t="shared" si="2"/>
        <v>Good</v>
      </c>
      <c r="M64" s="7" t="b">
        <f t="shared" si="3"/>
        <v>0</v>
      </c>
      <c r="N64" s="7" t="b">
        <f t="shared" si="4"/>
        <v>0</v>
      </c>
      <c r="O64" s="7" t="b">
        <f t="shared" si="5"/>
        <v>1</v>
      </c>
    </row>
    <row r="65" ht="14.25" customHeight="1">
      <c r="A65" s="3">
        <v>64.0</v>
      </c>
      <c r="B65" s="3" t="s">
        <v>125</v>
      </c>
      <c r="C65" s="3">
        <v>36.0</v>
      </c>
      <c r="D65" s="3" t="s">
        <v>17</v>
      </c>
      <c r="E65" s="9" t="s">
        <v>28</v>
      </c>
      <c r="F65" s="3">
        <v>58110.0</v>
      </c>
      <c r="G65" s="5">
        <v>43312.0</v>
      </c>
      <c r="H65" s="6">
        <v>32521.0</v>
      </c>
      <c r="I65" s="3" t="s">
        <v>29</v>
      </c>
      <c r="J65" s="3">
        <v>59.0</v>
      </c>
      <c r="K65" s="7" t="str">
        <f t="shared" si="1"/>
        <v>above</v>
      </c>
      <c r="L65" s="7" t="str">
        <f t="shared" si="2"/>
        <v>Excellent</v>
      </c>
      <c r="M65" s="7" t="b">
        <f t="shared" si="3"/>
        <v>0</v>
      </c>
      <c r="N65" s="7" t="b">
        <f t="shared" si="4"/>
        <v>0</v>
      </c>
      <c r="O65" s="7" t="b">
        <f t="shared" si="5"/>
        <v>1</v>
      </c>
    </row>
    <row r="66" ht="14.25" customHeight="1">
      <c r="A66" s="3">
        <v>65.0</v>
      </c>
      <c r="B66" s="3" t="s">
        <v>126</v>
      </c>
      <c r="C66" s="3">
        <v>35.0</v>
      </c>
      <c r="D66" s="3" t="s">
        <v>17</v>
      </c>
      <c r="E66" s="9" t="s">
        <v>28</v>
      </c>
      <c r="F66" s="3">
        <v>75947.0</v>
      </c>
      <c r="G66" s="5">
        <v>42788.0</v>
      </c>
      <c r="H66" s="6">
        <v>16011.0</v>
      </c>
      <c r="I66" s="3" t="s">
        <v>31</v>
      </c>
      <c r="J66" s="3">
        <v>53.0</v>
      </c>
      <c r="K66" s="7" t="str">
        <f t="shared" si="1"/>
        <v>above</v>
      </c>
      <c r="L66" s="7" t="str">
        <f t="shared" si="2"/>
        <v>Excellent</v>
      </c>
      <c r="M66" s="7" t="b">
        <f t="shared" si="3"/>
        <v>0</v>
      </c>
      <c r="N66" s="7" t="b">
        <f t="shared" si="4"/>
        <v>1</v>
      </c>
      <c r="O66" s="7" t="b">
        <f t="shared" si="5"/>
        <v>1</v>
      </c>
    </row>
    <row r="67" ht="14.25" customHeight="1">
      <c r="A67" s="3">
        <v>66.0</v>
      </c>
      <c r="B67" s="3" t="s">
        <v>127</v>
      </c>
      <c r="C67" s="3">
        <v>47.0</v>
      </c>
      <c r="D67" s="3" t="s">
        <v>17</v>
      </c>
      <c r="E67" s="9" t="s">
        <v>25</v>
      </c>
      <c r="F67" s="3">
        <v>37978.0</v>
      </c>
      <c r="G67" s="5">
        <v>45222.0</v>
      </c>
      <c r="H67" s="6">
        <v>16901.0</v>
      </c>
      <c r="I67" s="3" t="s">
        <v>29</v>
      </c>
      <c r="J67" s="3">
        <v>39.0</v>
      </c>
      <c r="K67" s="7" t="str">
        <f t="shared" si="1"/>
        <v>below</v>
      </c>
      <c r="L67" s="7" t="str">
        <f t="shared" si="2"/>
        <v>Average</v>
      </c>
      <c r="M67" s="7" t="b">
        <f t="shared" si="3"/>
        <v>0</v>
      </c>
      <c r="N67" s="7" t="b">
        <f t="shared" si="4"/>
        <v>0</v>
      </c>
      <c r="O67" s="7" t="b">
        <f t="shared" si="5"/>
        <v>1</v>
      </c>
    </row>
    <row r="68" ht="14.25" customHeight="1">
      <c r="A68" s="3">
        <v>67.0</v>
      </c>
      <c r="B68" s="3" t="s">
        <v>128</v>
      </c>
      <c r="C68" s="3">
        <v>60.0</v>
      </c>
      <c r="D68" s="3" t="s">
        <v>22</v>
      </c>
      <c r="E68" s="9" t="s">
        <v>7</v>
      </c>
      <c r="F68" s="3">
        <v>55541.0</v>
      </c>
      <c r="G68" s="5">
        <v>42235.0</v>
      </c>
      <c r="H68" s="6">
        <v>28340.0</v>
      </c>
      <c r="I68" s="3" t="s">
        <v>29</v>
      </c>
      <c r="J68" s="3">
        <v>25.0</v>
      </c>
      <c r="K68" s="7" t="str">
        <f t="shared" si="1"/>
        <v>above</v>
      </c>
      <c r="L68" s="7" t="str">
        <f t="shared" si="2"/>
        <v>Poor</v>
      </c>
      <c r="M68" s="7" t="b">
        <f t="shared" si="3"/>
        <v>0</v>
      </c>
      <c r="N68" s="7" t="b">
        <f t="shared" si="4"/>
        <v>0</v>
      </c>
      <c r="O68" s="7" t="b">
        <f t="shared" si="5"/>
        <v>1</v>
      </c>
    </row>
    <row r="69" ht="14.25" customHeight="1">
      <c r="A69" s="3">
        <v>68.0</v>
      </c>
      <c r="B69" s="3" t="s">
        <v>129</v>
      </c>
      <c r="C69" s="3">
        <v>22.0</v>
      </c>
      <c r="D69" s="3" t="s">
        <v>17</v>
      </c>
      <c r="E69" s="9" t="s">
        <v>7</v>
      </c>
      <c r="F69" s="3">
        <v>45508.0</v>
      </c>
      <c r="G69" s="5">
        <v>43508.0</v>
      </c>
      <c r="H69" s="6">
        <v>31020.0</v>
      </c>
      <c r="I69" s="3" t="s">
        <v>19</v>
      </c>
      <c r="J69" s="3">
        <v>33.0</v>
      </c>
      <c r="K69" s="7" t="str">
        <f t="shared" si="1"/>
        <v>below</v>
      </c>
      <c r="L69" s="7" t="str">
        <f t="shared" si="2"/>
        <v>Average</v>
      </c>
      <c r="M69" s="7" t="b">
        <f t="shared" si="3"/>
        <v>0</v>
      </c>
      <c r="N69" s="7" t="b">
        <f t="shared" si="4"/>
        <v>0</v>
      </c>
      <c r="O69" s="7" t="b">
        <f t="shared" si="5"/>
        <v>1</v>
      </c>
    </row>
    <row r="70" ht="14.25" customHeight="1">
      <c r="A70" s="3">
        <v>69.0</v>
      </c>
      <c r="B70" s="3" t="s">
        <v>130</v>
      </c>
      <c r="C70" s="3">
        <v>39.0</v>
      </c>
      <c r="D70" s="3" t="s">
        <v>22</v>
      </c>
      <c r="E70" s="9" t="s">
        <v>40</v>
      </c>
      <c r="F70" s="3">
        <v>30135.0</v>
      </c>
      <c r="G70" s="5">
        <v>45328.0</v>
      </c>
      <c r="H70" s="6">
        <v>27123.0</v>
      </c>
      <c r="I70" s="3" t="s">
        <v>26</v>
      </c>
      <c r="J70" s="3">
        <v>53.0</v>
      </c>
      <c r="K70" s="7" t="str">
        <f t="shared" si="1"/>
        <v>below</v>
      </c>
      <c r="L70" s="7" t="str">
        <f t="shared" si="2"/>
        <v>Excellent</v>
      </c>
      <c r="M70" s="7" t="b">
        <f t="shared" si="3"/>
        <v>0</v>
      </c>
      <c r="N70" s="7" t="b">
        <f t="shared" si="4"/>
        <v>0</v>
      </c>
      <c r="O70" s="7" t="b">
        <f t="shared" si="5"/>
        <v>0</v>
      </c>
    </row>
    <row r="71" ht="14.25" customHeight="1">
      <c r="A71" s="3">
        <v>70.0</v>
      </c>
      <c r="B71" s="3" t="s">
        <v>131</v>
      </c>
      <c r="C71" s="3">
        <v>22.0</v>
      </c>
      <c r="D71" s="3" t="s">
        <v>22</v>
      </c>
      <c r="E71" s="9" t="s">
        <v>18</v>
      </c>
      <c r="F71" s="3">
        <v>75728.0</v>
      </c>
      <c r="G71" s="5">
        <v>43518.0</v>
      </c>
      <c r="H71" s="6">
        <v>30080.0</v>
      </c>
      <c r="I71" s="3" t="s">
        <v>19</v>
      </c>
      <c r="J71" s="3">
        <v>54.0</v>
      </c>
      <c r="K71" s="7" t="str">
        <f t="shared" si="1"/>
        <v>above</v>
      </c>
      <c r="L71" s="7" t="str">
        <f t="shared" si="2"/>
        <v>Excellent</v>
      </c>
      <c r="M71" s="7" t="b">
        <f t="shared" si="3"/>
        <v>0</v>
      </c>
      <c r="N71" s="7" t="b">
        <f t="shared" si="4"/>
        <v>1</v>
      </c>
      <c r="O71" s="7" t="b">
        <f t="shared" si="5"/>
        <v>1</v>
      </c>
    </row>
    <row r="72" ht="14.25" customHeight="1">
      <c r="A72" s="3">
        <v>71.0</v>
      </c>
      <c r="B72" s="3" t="s">
        <v>132</v>
      </c>
      <c r="C72" s="3">
        <v>26.0</v>
      </c>
      <c r="D72" s="3" t="s">
        <v>17</v>
      </c>
      <c r="E72" s="9" t="s">
        <v>28</v>
      </c>
      <c r="F72" s="3">
        <v>51724.0</v>
      </c>
      <c r="G72" s="5">
        <v>44207.0</v>
      </c>
      <c r="H72" s="6">
        <v>29444.0</v>
      </c>
      <c r="I72" s="3" t="s">
        <v>29</v>
      </c>
      <c r="J72" s="3">
        <v>36.0</v>
      </c>
      <c r="K72" s="7" t="str">
        <f t="shared" si="1"/>
        <v>above</v>
      </c>
      <c r="L72" s="7" t="str">
        <f t="shared" si="2"/>
        <v>Average</v>
      </c>
      <c r="M72" s="7" t="b">
        <f t="shared" si="3"/>
        <v>0</v>
      </c>
      <c r="N72" s="7" t="b">
        <f t="shared" si="4"/>
        <v>0</v>
      </c>
      <c r="O72" s="7" t="b">
        <f t="shared" si="5"/>
        <v>1</v>
      </c>
    </row>
    <row r="73" ht="14.25" customHeight="1">
      <c r="A73" s="3">
        <v>72.0</v>
      </c>
      <c r="B73" s="3" t="s">
        <v>133</v>
      </c>
      <c r="C73" s="3">
        <v>21.0</v>
      </c>
      <c r="D73" s="3" t="s">
        <v>22</v>
      </c>
      <c r="E73" s="9" t="s">
        <v>28</v>
      </c>
      <c r="F73" s="3">
        <v>77886.0</v>
      </c>
      <c r="G73" s="5">
        <v>42920.0</v>
      </c>
      <c r="H73" s="6">
        <v>29006.0</v>
      </c>
      <c r="I73" s="3" t="s">
        <v>19</v>
      </c>
      <c r="J73" s="3">
        <v>27.0</v>
      </c>
      <c r="K73" s="7" t="str">
        <f t="shared" si="1"/>
        <v>above</v>
      </c>
      <c r="L73" s="7" t="str">
        <f t="shared" si="2"/>
        <v>Poor</v>
      </c>
      <c r="M73" s="7" t="b">
        <f t="shared" si="3"/>
        <v>0</v>
      </c>
      <c r="N73" s="7" t="b">
        <f t="shared" si="4"/>
        <v>1</v>
      </c>
      <c r="O73" s="7" t="b">
        <f t="shared" si="5"/>
        <v>1</v>
      </c>
    </row>
    <row r="74" ht="14.25" customHeight="1">
      <c r="A74" s="3">
        <v>73.0</v>
      </c>
      <c r="B74" s="3" t="s">
        <v>134</v>
      </c>
      <c r="C74" s="3">
        <v>41.0</v>
      </c>
      <c r="D74" s="3" t="s">
        <v>22</v>
      </c>
      <c r="E74" s="9" t="s">
        <v>40</v>
      </c>
      <c r="F74" s="3">
        <v>35220.0</v>
      </c>
      <c r="G74" s="5">
        <v>44091.0</v>
      </c>
      <c r="H74" s="6">
        <v>21871.0</v>
      </c>
      <c r="I74" s="3" t="s">
        <v>31</v>
      </c>
      <c r="J74" s="3">
        <v>53.0</v>
      </c>
      <c r="K74" s="7" t="str">
        <f t="shared" si="1"/>
        <v>below</v>
      </c>
      <c r="L74" s="7" t="str">
        <f t="shared" si="2"/>
        <v>Excellent</v>
      </c>
      <c r="M74" s="7" t="b">
        <f t="shared" si="3"/>
        <v>0</v>
      </c>
      <c r="N74" s="7" t="b">
        <f t="shared" si="4"/>
        <v>0</v>
      </c>
      <c r="O74" s="7" t="b">
        <f t="shared" si="5"/>
        <v>0</v>
      </c>
    </row>
    <row r="75" ht="14.25" customHeight="1">
      <c r="A75" s="3">
        <v>74.0</v>
      </c>
      <c r="B75" s="3" t="s">
        <v>135</v>
      </c>
      <c r="C75" s="3">
        <v>58.0</v>
      </c>
      <c r="D75" s="3" t="s">
        <v>22</v>
      </c>
      <c r="E75" s="9" t="s">
        <v>28</v>
      </c>
      <c r="F75" s="3">
        <v>51321.0</v>
      </c>
      <c r="G75" s="5">
        <v>44615.0</v>
      </c>
      <c r="H75" s="6">
        <v>37414.0</v>
      </c>
      <c r="I75" s="3" t="s">
        <v>31</v>
      </c>
      <c r="J75" s="3">
        <v>53.0</v>
      </c>
      <c r="K75" s="7" t="str">
        <f t="shared" si="1"/>
        <v>above</v>
      </c>
      <c r="L75" s="7" t="str">
        <f t="shared" si="2"/>
        <v>Excellent</v>
      </c>
      <c r="M75" s="7" t="b">
        <f t="shared" si="3"/>
        <v>0</v>
      </c>
      <c r="N75" s="7" t="b">
        <f t="shared" si="4"/>
        <v>0</v>
      </c>
      <c r="O75" s="7" t="b">
        <f t="shared" si="5"/>
        <v>1</v>
      </c>
    </row>
    <row r="76" ht="14.25" customHeight="1">
      <c r="A76" s="3">
        <v>75.0</v>
      </c>
      <c r="B76" s="3" t="s">
        <v>136</v>
      </c>
      <c r="C76" s="3">
        <v>29.0</v>
      </c>
      <c r="D76" s="3" t="s">
        <v>22</v>
      </c>
      <c r="E76" s="9" t="s">
        <v>18</v>
      </c>
      <c r="F76" s="3">
        <v>61527.0</v>
      </c>
      <c r="G76" s="5">
        <v>42487.0</v>
      </c>
      <c r="H76" s="6">
        <v>24340.0</v>
      </c>
      <c r="I76" s="3" t="s">
        <v>31</v>
      </c>
      <c r="J76" s="3">
        <v>34.0</v>
      </c>
      <c r="K76" s="7" t="str">
        <f t="shared" si="1"/>
        <v>above</v>
      </c>
      <c r="L76" s="7" t="str">
        <f t="shared" si="2"/>
        <v>Average</v>
      </c>
      <c r="M76" s="7" t="b">
        <f t="shared" si="3"/>
        <v>0</v>
      </c>
      <c r="N76" s="7" t="b">
        <f t="shared" si="4"/>
        <v>1</v>
      </c>
      <c r="O76" s="7" t="b">
        <f t="shared" si="5"/>
        <v>1</v>
      </c>
    </row>
    <row r="77" ht="14.25" customHeight="1">
      <c r="A77" s="3">
        <v>76.0</v>
      </c>
      <c r="B77" s="3" t="s">
        <v>137</v>
      </c>
      <c r="C77" s="3">
        <v>21.0</v>
      </c>
      <c r="D77" s="3" t="s">
        <v>17</v>
      </c>
      <c r="E77" s="9" t="s">
        <v>25</v>
      </c>
      <c r="F77" s="3">
        <v>38684.0</v>
      </c>
      <c r="G77" s="5">
        <v>43353.0</v>
      </c>
      <c r="H77" s="6">
        <v>16800.0</v>
      </c>
      <c r="I77" s="3" t="s">
        <v>26</v>
      </c>
      <c r="J77" s="3">
        <v>60.0</v>
      </c>
      <c r="K77" s="7" t="str">
        <f t="shared" si="1"/>
        <v>below</v>
      </c>
      <c r="L77" s="7" t="str">
        <f t="shared" si="2"/>
        <v>Excellent</v>
      </c>
      <c r="M77" s="7" t="b">
        <f t="shared" si="3"/>
        <v>0</v>
      </c>
      <c r="N77" s="7" t="b">
        <f t="shared" si="4"/>
        <v>0</v>
      </c>
      <c r="O77" s="7" t="b">
        <f t="shared" si="5"/>
        <v>1</v>
      </c>
    </row>
    <row r="78" ht="14.25" customHeight="1">
      <c r="A78" s="3">
        <v>77.0</v>
      </c>
      <c r="B78" s="3" t="s">
        <v>138</v>
      </c>
      <c r="C78" s="3">
        <v>56.0</v>
      </c>
      <c r="D78" s="3" t="s">
        <v>17</v>
      </c>
      <c r="E78" s="9" t="s">
        <v>40</v>
      </c>
      <c r="F78" s="3">
        <v>31005.0</v>
      </c>
      <c r="G78" s="5">
        <v>42913.0</v>
      </c>
      <c r="H78" s="6">
        <v>33597.0</v>
      </c>
      <c r="I78" s="3" t="s">
        <v>29</v>
      </c>
      <c r="J78" s="3">
        <v>25.0</v>
      </c>
      <c r="K78" s="7" t="str">
        <f t="shared" si="1"/>
        <v>below</v>
      </c>
      <c r="L78" s="7" t="str">
        <f t="shared" si="2"/>
        <v>Poor</v>
      </c>
      <c r="M78" s="7" t="b">
        <f t="shared" si="3"/>
        <v>0</v>
      </c>
      <c r="N78" s="7" t="b">
        <f t="shared" si="4"/>
        <v>0</v>
      </c>
      <c r="O78" s="7" t="b">
        <f t="shared" si="5"/>
        <v>0</v>
      </c>
    </row>
    <row r="79" ht="14.25" customHeight="1">
      <c r="A79" s="3">
        <v>78.0</v>
      </c>
      <c r="B79" s="3" t="s">
        <v>139</v>
      </c>
      <c r="C79" s="3">
        <v>56.0</v>
      </c>
      <c r="D79" s="3" t="s">
        <v>17</v>
      </c>
      <c r="E79" s="9" t="s">
        <v>28</v>
      </c>
      <c r="F79" s="3">
        <v>44245.0</v>
      </c>
      <c r="G79" s="5">
        <v>42283.0</v>
      </c>
      <c r="H79" s="6">
        <v>14844.0</v>
      </c>
      <c r="I79" s="3" t="s">
        <v>26</v>
      </c>
      <c r="J79" s="3">
        <v>27.0</v>
      </c>
      <c r="K79" s="7" t="str">
        <f t="shared" si="1"/>
        <v>below</v>
      </c>
      <c r="L79" s="7" t="str">
        <f t="shared" si="2"/>
        <v>Poor</v>
      </c>
      <c r="M79" s="7" t="b">
        <f t="shared" si="3"/>
        <v>0</v>
      </c>
      <c r="N79" s="7" t="b">
        <f t="shared" si="4"/>
        <v>0</v>
      </c>
      <c r="O79" s="7" t="b">
        <f t="shared" si="5"/>
        <v>1</v>
      </c>
    </row>
    <row r="80" ht="14.25" customHeight="1">
      <c r="A80" s="3">
        <v>79.0</v>
      </c>
      <c r="B80" s="3" t="s">
        <v>140</v>
      </c>
      <c r="C80" s="3">
        <v>24.0</v>
      </c>
      <c r="D80" s="3" t="s">
        <v>17</v>
      </c>
      <c r="E80" s="9" t="s">
        <v>40</v>
      </c>
      <c r="F80" s="3">
        <v>48296.0</v>
      </c>
      <c r="G80" s="5">
        <v>43038.0</v>
      </c>
      <c r="H80" s="6">
        <v>27082.0</v>
      </c>
      <c r="I80" s="3" t="s">
        <v>19</v>
      </c>
      <c r="J80" s="3">
        <v>47.0</v>
      </c>
      <c r="K80" s="7" t="str">
        <f t="shared" si="1"/>
        <v>below</v>
      </c>
      <c r="L80" s="7" t="str">
        <f t="shared" si="2"/>
        <v>Good</v>
      </c>
      <c r="M80" s="7" t="b">
        <f t="shared" si="3"/>
        <v>0</v>
      </c>
      <c r="N80" s="7" t="b">
        <f t="shared" si="4"/>
        <v>0</v>
      </c>
      <c r="O80" s="7" t="b">
        <f t="shared" si="5"/>
        <v>0</v>
      </c>
    </row>
    <row r="81" ht="14.25" customHeight="1">
      <c r="A81" s="3">
        <v>80.0</v>
      </c>
      <c r="B81" s="3" t="s">
        <v>141</v>
      </c>
      <c r="C81" s="3">
        <v>38.0</v>
      </c>
      <c r="D81" s="3" t="s">
        <v>22</v>
      </c>
      <c r="E81" s="9" t="s">
        <v>18</v>
      </c>
      <c r="F81" s="3">
        <v>74413.0</v>
      </c>
      <c r="G81" s="5">
        <v>41960.0</v>
      </c>
      <c r="H81" s="6">
        <v>35187.0</v>
      </c>
      <c r="I81" s="3" t="s">
        <v>26</v>
      </c>
      <c r="J81" s="3">
        <v>57.0</v>
      </c>
      <c r="K81" s="7" t="str">
        <f t="shared" si="1"/>
        <v>above</v>
      </c>
      <c r="L81" s="7" t="str">
        <f t="shared" si="2"/>
        <v>Excellent</v>
      </c>
      <c r="M81" s="7" t="b">
        <f t="shared" si="3"/>
        <v>0</v>
      </c>
      <c r="N81" s="7" t="b">
        <f t="shared" si="4"/>
        <v>1</v>
      </c>
      <c r="O81" s="7" t="b">
        <f t="shared" si="5"/>
        <v>1</v>
      </c>
    </row>
    <row r="82" ht="14.25" customHeight="1">
      <c r="A82" s="3">
        <v>81.0</v>
      </c>
      <c r="B82" s="3" t="s">
        <v>142</v>
      </c>
      <c r="C82" s="3">
        <v>33.0</v>
      </c>
      <c r="D82" s="3" t="s">
        <v>22</v>
      </c>
      <c r="E82" s="9" t="s">
        <v>25</v>
      </c>
      <c r="F82" s="3">
        <v>76940.0</v>
      </c>
      <c r="G82" s="5">
        <v>45135.0</v>
      </c>
      <c r="H82" s="6">
        <v>32084.0</v>
      </c>
      <c r="I82" s="3" t="s">
        <v>29</v>
      </c>
      <c r="J82" s="3">
        <v>28.0</v>
      </c>
      <c r="K82" s="7" t="str">
        <f t="shared" si="1"/>
        <v>above</v>
      </c>
      <c r="L82" s="7" t="str">
        <f t="shared" si="2"/>
        <v>Poor</v>
      </c>
      <c r="M82" s="7" t="b">
        <f t="shared" si="3"/>
        <v>0</v>
      </c>
      <c r="N82" s="7" t="b">
        <f t="shared" si="4"/>
        <v>1</v>
      </c>
      <c r="O82" s="7" t="b">
        <f t="shared" si="5"/>
        <v>1</v>
      </c>
    </row>
    <row r="83" ht="14.25" customHeight="1">
      <c r="A83" s="3">
        <v>82.0</v>
      </c>
      <c r="B83" s="3" t="s">
        <v>143</v>
      </c>
      <c r="C83" s="3">
        <v>20.0</v>
      </c>
      <c r="D83" s="3" t="s">
        <v>17</v>
      </c>
      <c r="E83" s="9" t="s">
        <v>28</v>
      </c>
      <c r="F83" s="3">
        <v>64523.0</v>
      </c>
      <c r="G83" s="5">
        <v>44314.0</v>
      </c>
      <c r="H83" s="6">
        <v>19756.0</v>
      </c>
      <c r="I83" s="3" t="s">
        <v>19</v>
      </c>
      <c r="J83" s="3">
        <v>25.0</v>
      </c>
      <c r="K83" s="7" t="str">
        <f t="shared" si="1"/>
        <v>above</v>
      </c>
      <c r="L83" s="7" t="str">
        <f t="shared" si="2"/>
        <v>Poor</v>
      </c>
      <c r="M83" s="7" t="b">
        <f t="shared" si="3"/>
        <v>0</v>
      </c>
      <c r="N83" s="7" t="b">
        <f t="shared" si="4"/>
        <v>1</v>
      </c>
      <c r="O83" s="7" t="b">
        <f t="shared" si="5"/>
        <v>1</v>
      </c>
    </row>
    <row r="84" ht="14.25" customHeight="1">
      <c r="A84" s="3">
        <v>83.0</v>
      </c>
      <c r="B84" s="3" t="s">
        <v>144</v>
      </c>
      <c r="C84" s="3">
        <v>49.0</v>
      </c>
      <c r="D84" s="3" t="s">
        <v>17</v>
      </c>
      <c r="E84" s="9" t="s">
        <v>25</v>
      </c>
      <c r="F84" s="3">
        <v>38871.0</v>
      </c>
      <c r="G84" s="5">
        <v>42753.0</v>
      </c>
      <c r="H84" s="6">
        <v>23065.0</v>
      </c>
      <c r="I84" s="3" t="s">
        <v>26</v>
      </c>
      <c r="J84" s="3">
        <v>34.0</v>
      </c>
      <c r="K84" s="7" t="str">
        <f t="shared" si="1"/>
        <v>below</v>
      </c>
      <c r="L84" s="7" t="str">
        <f t="shared" si="2"/>
        <v>Average</v>
      </c>
      <c r="M84" s="7" t="b">
        <f t="shared" si="3"/>
        <v>0</v>
      </c>
      <c r="N84" s="7" t="b">
        <f t="shared" si="4"/>
        <v>0</v>
      </c>
      <c r="O84" s="7" t="b">
        <f t="shared" si="5"/>
        <v>1</v>
      </c>
    </row>
    <row r="85" ht="14.25" customHeight="1">
      <c r="A85" s="3">
        <v>84.0</v>
      </c>
      <c r="B85" s="3" t="s">
        <v>145</v>
      </c>
      <c r="C85" s="3">
        <v>27.0</v>
      </c>
      <c r="D85" s="3" t="s">
        <v>22</v>
      </c>
      <c r="E85" s="9" t="s">
        <v>40</v>
      </c>
      <c r="F85" s="3">
        <v>39090.0</v>
      </c>
      <c r="G85" s="5">
        <v>44947.0</v>
      </c>
      <c r="H85" s="6">
        <v>16439.0</v>
      </c>
      <c r="I85" s="3" t="s">
        <v>19</v>
      </c>
      <c r="J85" s="3">
        <v>43.0</v>
      </c>
      <c r="K85" s="7" t="str">
        <f t="shared" si="1"/>
        <v>below</v>
      </c>
      <c r="L85" s="7" t="str">
        <f t="shared" si="2"/>
        <v>Good</v>
      </c>
      <c r="M85" s="7" t="b">
        <f t="shared" si="3"/>
        <v>0</v>
      </c>
      <c r="N85" s="7" t="b">
        <f t="shared" si="4"/>
        <v>0</v>
      </c>
      <c r="O85" s="7" t="b">
        <f t="shared" si="5"/>
        <v>0</v>
      </c>
    </row>
    <row r="86" ht="14.25" customHeight="1">
      <c r="A86" s="3">
        <v>85.0</v>
      </c>
      <c r="B86" s="3" t="s">
        <v>146</v>
      </c>
      <c r="C86" s="3">
        <v>28.0</v>
      </c>
      <c r="D86" s="3" t="s">
        <v>22</v>
      </c>
      <c r="E86" s="9" t="s">
        <v>25</v>
      </c>
      <c r="F86" s="3">
        <v>65939.0</v>
      </c>
      <c r="G86" s="5">
        <v>43776.0</v>
      </c>
      <c r="H86" s="6">
        <v>38522.0</v>
      </c>
      <c r="I86" s="3" t="s">
        <v>26</v>
      </c>
      <c r="J86" s="3">
        <v>24.0</v>
      </c>
      <c r="K86" s="7" t="str">
        <f t="shared" si="1"/>
        <v>above</v>
      </c>
      <c r="L86" s="7" t="str">
        <f t="shared" si="2"/>
        <v>Poor</v>
      </c>
      <c r="M86" s="7" t="b">
        <f t="shared" si="3"/>
        <v>0</v>
      </c>
      <c r="N86" s="7" t="b">
        <f t="shared" si="4"/>
        <v>1</v>
      </c>
      <c r="O86" s="7" t="b">
        <f t="shared" si="5"/>
        <v>1</v>
      </c>
    </row>
    <row r="87" ht="14.25" customHeight="1">
      <c r="A87" s="3">
        <v>86.0</v>
      </c>
      <c r="B87" s="3" t="s">
        <v>147</v>
      </c>
      <c r="C87" s="3">
        <v>41.0</v>
      </c>
      <c r="D87" s="3" t="s">
        <v>17</v>
      </c>
      <c r="E87" s="9" t="s">
        <v>40</v>
      </c>
      <c r="F87" s="3">
        <v>60367.0</v>
      </c>
      <c r="G87" s="5">
        <v>43004.0</v>
      </c>
      <c r="H87" s="6">
        <v>12662.0</v>
      </c>
      <c r="I87" s="3" t="s">
        <v>26</v>
      </c>
      <c r="J87" s="3">
        <v>29.0</v>
      </c>
      <c r="K87" s="7" t="str">
        <f t="shared" si="1"/>
        <v>above</v>
      </c>
      <c r="L87" s="7" t="str">
        <f t="shared" si="2"/>
        <v>Poor</v>
      </c>
      <c r="M87" s="7" t="b">
        <f t="shared" si="3"/>
        <v>0</v>
      </c>
      <c r="N87" s="7" t="b">
        <f t="shared" si="4"/>
        <v>1</v>
      </c>
      <c r="O87" s="7" t="b">
        <f t="shared" si="5"/>
        <v>0</v>
      </c>
    </row>
    <row r="88" ht="14.25" customHeight="1">
      <c r="A88" s="3">
        <v>87.0</v>
      </c>
      <c r="B88" s="3" t="s">
        <v>148</v>
      </c>
      <c r="C88" s="3">
        <v>44.0</v>
      </c>
      <c r="D88" s="3" t="s">
        <v>17</v>
      </c>
      <c r="E88" s="9" t="s">
        <v>40</v>
      </c>
      <c r="F88" s="3">
        <v>44276.0</v>
      </c>
      <c r="G88" s="5">
        <v>42124.0</v>
      </c>
      <c r="H88" s="6">
        <v>27956.0</v>
      </c>
      <c r="I88" s="3" t="s">
        <v>31</v>
      </c>
      <c r="J88" s="3">
        <v>26.0</v>
      </c>
      <c r="K88" s="7" t="str">
        <f t="shared" si="1"/>
        <v>below</v>
      </c>
      <c r="L88" s="7" t="str">
        <f t="shared" si="2"/>
        <v>Poor</v>
      </c>
      <c r="M88" s="7" t="b">
        <f t="shared" si="3"/>
        <v>0</v>
      </c>
      <c r="N88" s="7" t="b">
        <f t="shared" si="4"/>
        <v>0</v>
      </c>
      <c r="O88" s="7" t="b">
        <f t="shared" si="5"/>
        <v>0</v>
      </c>
    </row>
    <row r="89" ht="14.25" customHeight="1">
      <c r="A89" s="3">
        <v>88.0</v>
      </c>
      <c r="B89" s="3" t="s">
        <v>149</v>
      </c>
      <c r="C89" s="3">
        <v>24.0</v>
      </c>
      <c r="D89" s="3" t="s">
        <v>17</v>
      </c>
      <c r="E89" s="9" t="s">
        <v>28</v>
      </c>
      <c r="F89" s="3">
        <v>50630.0</v>
      </c>
      <c r="G89" s="5">
        <v>43440.0</v>
      </c>
      <c r="H89" s="6">
        <v>11073.0</v>
      </c>
      <c r="I89" s="3" t="s">
        <v>29</v>
      </c>
      <c r="J89" s="3">
        <v>38.0</v>
      </c>
      <c r="K89" s="7" t="str">
        <f t="shared" si="1"/>
        <v>above</v>
      </c>
      <c r="L89" s="7" t="str">
        <f t="shared" si="2"/>
        <v>Average</v>
      </c>
      <c r="M89" s="7" t="b">
        <f t="shared" si="3"/>
        <v>0</v>
      </c>
      <c r="N89" s="7" t="b">
        <f t="shared" si="4"/>
        <v>0</v>
      </c>
      <c r="O89" s="7" t="b">
        <f t="shared" si="5"/>
        <v>1</v>
      </c>
    </row>
    <row r="90" ht="14.25" customHeight="1">
      <c r="A90" s="3">
        <v>89.0</v>
      </c>
      <c r="B90" s="3" t="s">
        <v>150</v>
      </c>
      <c r="C90" s="3">
        <v>26.0</v>
      </c>
      <c r="D90" s="3" t="s">
        <v>17</v>
      </c>
      <c r="E90" s="9" t="s">
        <v>28</v>
      </c>
      <c r="F90" s="3">
        <v>44082.0</v>
      </c>
      <c r="G90" s="5">
        <v>45456.0</v>
      </c>
      <c r="H90" s="6">
        <v>32024.0</v>
      </c>
      <c r="I90" s="3" t="s">
        <v>31</v>
      </c>
      <c r="J90" s="3">
        <v>42.0</v>
      </c>
      <c r="K90" s="7" t="str">
        <f t="shared" si="1"/>
        <v>below</v>
      </c>
      <c r="L90" s="7" t="str">
        <f t="shared" si="2"/>
        <v>Good</v>
      </c>
      <c r="M90" s="7" t="b">
        <f t="shared" si="3"/>
        <v>0</v>
      </c>
      <c r="N90" s="7" t="b">
        <f t="shared" si="4"/>
        <v>0</v>
      </c>
      <c r="O90" s="7" t="b">
        <f t="shared" si="5"/>
        <v>1</v>
      </c>
    </row>
    <row r="91" ht="14.25" customHeight="1">
      <c r="A91" s="3">
        <v>90.0</v>
      </c>
      <c r="B91" s="3" t="s">
        <v>151</v>
      </c>
      <c r="C91" s="3">
        <v>22.0</v>
      </c>
      <c r="D91" s="3" t="s">
        <v>17</v>
      </c>
      <c r="E91" s="9" t="s">
        <v>18</v>
      </c>
      <c r="F91" s="3">
        <v>46592.0</v>
      </c>
      <c r="G91" s="5">
        <v>42027.0</v>
      </c>
      <c r="H91" s="6">
        <v>24398.0</v>
      </c>
      <c r="I91" s="3" t="s">
        <v>26</v>
      </c>
      <c r="J91" s="3">
        <v>26.0</v>
      </c>
      <c r="K91" s="7" t="str">
        <f t="shared" si="1"/>
        <v>below</v>
      </c>
      <c r="L91" s="7" t="str">
        <f t="shared" si="2"/>
        <v>Poor</v>
      </c>
      <c r="M91" s="7" t="b">
        <f t="shared" si="3"/>
        <v>0</v>
      </c>
      <c r="N91" s="7" t="b">
        <f t="shared" si="4"/>
        <v>1</v>
      </c>
      <c r="O91" s="7" t="b">
        <f t="shared" si="5"/>
        <v>1</v>
      </c>
    </row>
    <row r="92" ht="14.25" customHeight="1">
      <c r="A92" s="3">
        <v>91.0</v>
      </c>
      <c r="B92" s="3" t="s">
        <v>152</v>
      </c>
      <c r="C92" s="3">
        <v>28.0</v>
      </c>
      <c r="D92" s="3" t="s">
        <v>17</v>
      </c>
      <c r="E92" s="9" t="s">
        <v>18</v>
      </c>
      <c r="F92" s="3">
        <v>59613.0</v>
      </c>
      <c r="G92" s="5">
        <v>45217.0</v>
      </c>
      <c r="H92" s="6">
        <v>39487.0</v>
      </c>
      <c r="I92" s="3" t="s">
        <v>19</v>
      </c>
      <c r="J92" s="3">
        <v>41.0</v>
      </c>
      <c r="K92" s="7" t="str">
        <f t="shared" si="1"/>
        <v>above</v>
      </c>
      <c r="L92" s="7" t="str">
        <f t="shared" si="2"/>
        <v>Good</v>
      </c>
      <c r="M92" s="7" t="b">
        <f t="shared" si="3"/>
        <v>0</v>
      </c>
      <c r="N92" s="7" t="b">
        <f t="shared" si="4"/>
        <v>1</v>
      </c>
      <c r="O92" s="7" t="b">
        <f t="shared" si="5"/>
        <v>1</v>
      </c>
    </row>
    <row r="93" ht="14.25" customHeight="1">
      <c r="A93" s="3">
        <v>92.0</v>
      </c>
      <c r="B93" s="3" t="s">
        <v>153</v>
      </c>
      <c r="C93" s="3">
        <v>50.0</v>
      </c>
      <c r="D93" s="3" t="s">
        <v>22</v>
      </c>
      <c r="E93" s="9" t="s">
        <v>18</v>
      </c>
      <c r="F93" s="3">
        <v>58254.0</v>
      </c>
      <c r="G93" s="5">
        <v>43553.0</v>
      </c>
      <c r="H93" s="6">
        <v>38185.0</v>
      </c>
      <c r="I93" s="3" t="s">
        <v>19</v>
      </c>
      <c r="J93" s="3">
        <v>22.0</v>
      </c>
      <c r="K93" s="7" t="str">
        <f t="shared" si="1"/>
        <v>above</v>
      </c>
      <c r="L93" s="7" t="str">
        <f t="shared" si="2"/>
        <v>Poor</v>
      </c>
      <c r="M93" s="7" t="b">
        <f t="shared" si="3"/>
        <v>0</v>
      </c>
      <c r="N93" s="7" t="b">
        <f t="shared" si="4"/>
        <v>1</v>
      </c>
      <c r="O93" s="7" t="b">
        <f t="shared" si="5"/>
        <v>1</v>
      </c>
    </row>
    <row r="94" ht="14.25" customHeight="1">
      <c r="A94" s="3">
        <v>93.0</v>
      </c>
      <c r="B94" s="3" t="s">
        <v>154</v>
      </c>
      <c r="C94" s="3">
        <v>51.0</v>
      </c>
      <c r="D94" s="3" t="s">
        <v>17</v>
      </c>
      <c r="E94" s="9" t="s">
        <v>18</v>
      </c>
      <c r="F94" s="3">
        <v>32448.0</v>
      </c>
      <c r="G94" s="5">
        <v>43290.0</v>
      </c>
      <c r="H94" s="6">
        <v>21575.0</v>
      </c>
      <c r="I94" s="3" t="s">
        <v>31</v>
      </c>
      <c r="J94" s="3">
        <v>42.0</v>
      </c>
      <c r="K94" s="7" t="str">
        <f t="shared" si="1"/>
        <v>below</v>
      </c>
      <c r="L94" s="7" t="str">
        <f t="shared" si="2"/>
        <v>Good</v>
      </c>
      <c r="M94" s="7" t="b">
        <f t="shared" si="3"/>
        <v>0</v>
      </c>
      <c r="N94" s="7" t="b">
        <f t="shared" si="4"/>
        <v>1</v>
      </c>
      <c r="O94" s="7" t="b">
        <f t="shared" si="5"/>
        <v>1</v>
      </c>
    </row>
    <row r="95" ht="14.25" customHeight="1">
      <c r="A95" s="3">
        <v>94.0</v>
      </c>
      <c r="B95" s="3" t="s">
        <v>155</v>
      </c>
      <c r="C95" s="3">
        <v>49.0</v>
      </c>
      <c r="D95" s="3" t="s">
        <v>22</v>
      </c>
      <c r="E95" s="9" t="s">
        <v>28</v>
      </c>
      <c r="F95" s="3">
        <v>67377.0</v>
      </c>
      <c r="G95" s="5">
        <v>44971.0</v>
      </c>
      <c r="H95" s="6">
        <v>13911.0</v>
      </c>
      <c r="I95" s="3" t="s">
        <v>29</v>
      </c>
      <c r="J95" s="3">
        <v>51.0</v>
      </c>
      <c r="K95" s="7" t="str">
        <f t="shared" si="1"/>
        <v>above</v>
      </c>
      <c r="L95" s="7" t="str">
        <f t="shared" si="2"/>
        <v>Excellent</v>
      </c>
      <c r="M95" s="7" t="b">
        <f t="shared" si="3"/>
        <v>0</v>
      </c>
      <c r="N95" s="7" t="b">
        <f t="shared" si="4"/>
        <v>1</v>
      </c>
      <c r="O95" s="7" t="b">
        <f t="shared" si="5"/>
        <v>1</v>
      </c>
    </row>
    <row r="96" ht="14.25" customHeight="1">
      <c r="A96" s="3">
        <v>95.0</v>
      </c>
      <c r="B96" s="3" t="s">
        <v>156</v>
      </c>
      <c r="C96" s="3">
        <v>49.0</v>
      </c>
      <c r="D96" s="3" t="s">
        <v>22</v>
      </c>
      <c r="E96" s="9" t="s">
        <v>25</v>
      </c>
      <c r="F96" s="3">
        <v>66570.0</v>
      </c>
      <c r="G96" s="5">
        <v>45303.0</v>
      </c>
      <c r="H96" s="6">
        <v>36655.0</v>
      </c>
      <c r="I96" s="3" t="s">
        <v>29</v>
      </c>
      <c r="J96" s="3">
        <v>56.0</v>
      </c>
      <c r="K96" s="7" t="str">
        <f t="shared" si="1"/>
        <v>above</v>
      </c>
      <c r="L96" s="7" t="str">
        <f t="shared" si="2"/>
        <v>Excellent</v>
      </c>
      <c r="M96" s="7" t="b">
        <f t="shared" si="3"/>
        <v>0</v>
      </c>
      <c r="N96" s="7" t="b">
        <f t="shared" si="4"/>
        <v>1</v>
      </c>
      <c r="O96" s="7" t="b">
        <f t="shared" si="5"/>
        <v>1</v>
      </c>
    </row>
    <row r="97" ht="14.25" customHeight="1">
      <c r="A97" s="3">
        <v>96.0</v>
      </c>
      <c r="B97" s="3" t="s">
        <v>157</v>
      </c>
      <c r="C97" s="3">
        <v>40.0</v>
      </c>
      <c r="D97" s="3" t="s">
        <v>17</v>
      </c>
      <c r="E97" s="9" t="s">
        <v>18</v>
      </c>
      <c r="F97" s="3">
        <v>40862.0</v>
      </c>
      <c r="G97" s="5">
        <v>43529.0</v>
      </c>
      <c r="H97" s="6">
        <v>21102.0</v>
      </c>
      <c r="I97" s="3" t="s">
        <v>26</v>
      </c>
      <c r="J97" s="3">
        <v>26.0</v>
      </c>
      <c r="K97" s="7" t="str">
        <f t="shared" si="1"/>
        <v>below</v>
      </c>
      <c r="L97" s="7" t="str">
        <f t="shared" si="2"/>
        <v>Poor</v>
      </c>
      <c r="M97" s="7" t="b">
        <f t="shared" si="3"/>
        <v>0</v>
      </c>
      <c r="N97" s="7" t="b">
        <f t="shared" si="4"/>
        <v>1</v>
      </c>
      <c r="O97" s="7" t="b">
        <f t="shared" si="5"/>
        <v>1</v>
      </c>
    </row>
    <row r="98" ht="14.25" customHeight="1">
      <c r="A98" s="3">
        <v>97.0</v>
      </c>
      <c r="B98" s="3" t="s">
        <v>158</v>
      </c>
      <c r="C98" s="3">
        <v>20.0</v>
      </c>
      <c r="D98" s="3" t="s">
        <v>22</v>
      </c>
      <c r="E98" s="9" t="s">
        <v>28</v>
      </c>
      <c r="F98" s="3">
        <v>37827.0</v>
      </c>
      <c r="G98" s="5">
        <v>43274.0</v>
      </c>
      <c r="H98" s="6">
        <v>36315.0</v>
      </c>
      <c r="I98" s="3" t="s">
        <v>19</v>
      </c>
      <c r="J98" s="3">
        <v>28.0</v>
      </c>
      <c r="K98" s="7" t="str">
        <f t="shared" si="1"/>
        <v>below</v>
      </c>
      <c r="L98" s="7" t="str">
        <f t="shared" si="2"/>
        <v>Poor</v>
      </c>
      <c r="M98" s="7" t="b">
        <f t="shared" si="3"/>
        <v>0</v>
      </c>
      <c r="N98" s="7" t="b">
        <f t="shared" si="4"/>
        <v>0</v>
      </c>
      <c r="O98" s="7" t="b">
        <f t="shared" si="5"/>
        <v>1</v>
      </c>
    </row>
    <row r="99" ht="14.25" customHeight="1">
      <c r="A99" s="3">
        <v>98.0</v>
      </c>
      <c r="B99" s="3" t="s">
        <v>159</v>
      </c>
      <c r="C99" s="3">
        <v>22.0</v>
      </c>
      <c r="D99" s="3" t="s">
        <v>17</v>
      </c>
      <c r="E99" s="9" t="s">
        <v>18</v>
      </c>
      <c r="F99" s="3">
        <v>65539.0</v>
      </c>
      <c r="G99" s="5">
        <v>44956.0</v>
      </c>
      <c r="H99" s="6">
        <v>37613.0</v>
      </c>
      <c r="I99" s="3" t="s">
        <v>31</v>
      </c>
      <c r="J99" s="3">
        <v>40.0</v>
      </c>
      <c r="K99" s="7" t="str">
        <f t="shared" si="1"/>
        <v>above</v>
      </c>
      <c r="L99" s="7" t="str">
        <f t="shared" si="2"/>
        <v>Good</v>
      </c>
      <c r="M99" s="7" t="b">
        <f t="shared" si="3"/>
        <v>0</v>
      </c>
      <c r="N99" s="7" t="b">
        <f t="shared" si="4"/>
        <v>1</v>
      </c>
      <c r="O99" s="7" t="b">
        <f t="shared" si="5"/>
        <v>1</v>
      </c>
    </row>
    <row r="100" ht="14.25" customHeight="1">
      <c r="A100" s="3">
        <v>99.0</v>
      </c>
      <c r="B100" s="3" t="s">
        <v>160</v>
      </c>
      <c r="C100" s="3">
        <v>39.0</v>
      </c>
      <c r="D100" s="3" t="s">
        <v>17</v>
      </c>
      <c r="E100" s="9" t="s">
        <v>18</v>
      </c>
      <c r="F100" s="3">
        <v>43063.0</v>
      </c>
      <c r="G100" s="5">
        <v>45059.0</v>
      </c>
      <c r="H100" s="6">
        <v>13747.0</v>
      </c>
      <c r="I100" s="3" t="s">
        <v>29</v>
      </c>
      <c r="J100" s="3">
        <v>51.0</v>
      </c>
      <c r="K100" s="7" t="str">
        <f t="shared" si="1"/>
        <v>below</v>
      </c>
      <c r="L100" s="7" t="str">
        <f t="shared" si="2"/>
        <v>Excellent</v>
      </c>
      <c r="M100" s="7" t="b">
        <f t="shared" si="3"/>
        <v>0</v>
      </c>
      <c r="N100" s="7" t="b">
        <f t="shared" si="4"/>
        <v>1</v>
      </c>
      <c r="O100" s="7" t="b">
        <f t="shared" si="5"/>
        <v>1</v>
      </c>
    </row>
    <row r="101" ht="14.25" customHeight="1">
      <c r="A101" s="3">
        <v>100.0</v>
      </c>
      <c r="B101" s="3" t="s">
        <v>161</v>
      </c>
      <c r="C101" s="3">
        <v>52.0</v>
      </c>
      <c r="D101" s="3" t="s">
        <v>22</v>
      </c>
      <c r="E101" s="9" t="s">
        <v>7</v>
      </c>
      <c r="F101" s="3">
        <v>76115.0</v>
      </c>
      <c r="G101" s="5">
        <v>43071.0</v>
      </c>
      <c r="H101" s="6">
        <v>22606.0</v>
      </c>
      <c r="I101" s="3" t="s">
        <v>26</v>
      </c>
      <c r="J101" s="3">
        <v>44.0</v>
      </c>
      <c r="K101" s="7" t="str">
        <f t="shared" si="1"/>
        <v>above</v>
      </c>
      <c r="L101" s="7" t="str">
        <f t="shared" si="2"/>
        <v>Good</v>
      </c>
      <c r="M101" s="7" t="b">
        <f t="shared" si="3"/>
        <v>0</v>
      </c>
      <c r="N101" s="7" t="b">
        <f t="shared" si="4"/>
        <v>1</v>
      </c>
      <c r="O101" s="7" t="b">
        <f t="shared" si="5"/>
        <v>1</v>
      </c>
    </row>
    <row r="102" ht="14.25" customHeight="1">
      <c r="A102" s="3">
        <v>101.0</v>
      </c>
      <c r="B102" s="3" t="s">
        <v>162</v>
      </c>
      <c r="C102" s="3">
        <v>37.0</v>
      </c>
      <c r="D102" s="3" t="s">
        <v>22</v>
      </c>
      <c r="E102" s="9" t="s">
        <v>7</v>
      </c>
      <c r="F102" s="3">
        <v>79682.0</v>
      </c>
      <c r="G102" s="5">
        <v>45219.0</v>
      </c>
      <c r="H102" s="6">
        <v>35571.0</v>
      </c>
      <c r="I102" s="3" t="s">
        <v>31</v>
      </c>
      <c r="J102" s="3">
        <v>39.0</v>
      </c>
      <c r="K102" s="7" t="str">
        <f t="shared" si="1"/>
        <v>above</v>
      </c>
      <c r="L102" s="7" t="str">
        <f t="shared" si="2"/>
        <v>Average</v>
      </c>
      <c r="M102" s="7" t="b">
        <f t="shared" si="3"/>
        <v>0</v>
      </c>
      <c r="N102" s="7" t="b">
        <f t="shared" si="4"/>
        <v>1</v>
      </c>
      <c r="O102" s="7" t="b">
        <f t="shared" si="5"/>
        <v>1</v>
      </c>
    </row>
    <row r="103" ht="14.25" customHeight="1">
      <c r="A103" s="3">
        <v>102.0</v>
      </c>
      <c r="B103" s="3" t="s">
        <v>163</v>
      </c>
      <c r="C103" s="3">
        <v>24.0</v>
      </c>
      <c r="D103" s="3" t="s">
        <v>22</v>
      </c>
      <c r="E103" s="9" t="s">
        <v>18</v>
      </c>
      <c r="F103" s="3">
        <v>62476.0</v>
      </c>
      <c r="G103" s="5">
        <v>45390.0</v>
      </c>
      <c r="H103" s="6">
        <v>27112.0</v>
      </c>
      <c r="I103" s="3" t="s">
        <v>31</v>
      </c>
      <c r="J103" s="3">
        <v>56.0</v>
      </c>
      <c r="K103" s="7" t="str">
        <f t="shared" si="1"/>
        <v>above</v>
      </c>
      <c r="L103" s="7" t="str">
        <f t="shared" si="2"/>
        <v>Excellent</v>
      </c>
      <c r="M103" s="7" t="b">
        <f t="shared" si="3"/>
        <v>0</v>
      </c>
      <c r="N103" s="7" t="b">
        <f t="shared" si="4"/>
        <v>1</v>
      </c>
      <c r="O103" s="7" t="b">
        <f t="shared" si="5"/>
        <v>1</v>
      </c>
    </row>
    <row r="104" ht="14.25" customHeight="1">
      <c r="A104" s="3">
        <v>103.0</v>
      </c>
      <c r="B104" s="3" t="s">
        <v>164</v>
      </c>
      <c r="C104" s="3">
        <v>54.0</v>
      </c>
      <c r="D104" s="3" t="s">
        <v>17</v>
      </c>
      <c r="E104" s="9" t="s">
        <v>25</v>
      </c>
      <c r="F104" s="3">
        <v>74601.0</v>
      </c>
      <c r="G104" s="5">
        <v>43911.0</v>
      </c>
      <c r="H104" s="6">
        <v>31585.0</v>
      </c>
      <c r="I104" s="3" t="s">
        <v>31</v>
      </c>
      <c r="J104" s="3">
        <v>23.0</v>
      </c>
      <c r="K104" s="7" t="str">
        <f t="shared" si="1"/>
        <v>above</v>
      </c>
      <c r="L104" s="7" t="str">
        <f t="shared" si="2"/>
        <v>Poor</v>
      </c>
      <c r="M104" s="7" t="b">
        <f t="shared" si="3"/>
        <v>0</v>
      </c>
      <c r="N104" s="7" t="b">
        <f t="shared" si="4"/>
        <v>1</v>
      </c>
      <c r="O104" s="7" t="b">
        <f t="shared" si="5"/>
        <v>1</v>
      </c>
    </row>
    <row r="105" ht="14.25" customHeight="1">
      <c r="A105" s="3">
        <v>104.0</v>
      </c>
      <c r="B105" s="3" t="s">
        <v>165</v>
      </c>
      <c r="C105" s="3">
        <v>41.0</v>
      </c>
      <c r="D105" s="3" t="s">
        <v>22</v>
      </c>
      <c r="E105" s="9" t="s">
        <v>28</v>
      </c>
      <c r="F105" s="3">
        <v>40856.0</v>
      </c>
      <c r="G105" s="5">
        <v>42567.0</v>
      </c>
      <c r="H105" s="6">
        <v>18918.0</v>
      </c>
      <c r="I105" s="3" t="s">
        <v>31</v>
      </c>
      <c r="J105" s="3">
        <v>49.0</v>
      </c>
      <c r="K105" s="7" t="str">
        <f t="shared" si="1"/>
        <v>below</v>
      </c>
      <c r="L105" s="7" t="str">
        <f t="shared" si="2"/>
        <v>Good</v>
      </c>
      <c r="M105" s="7" t="b">
        <f t="shared" si="3"/>
        <v>0</v>
      </c>
      <c r="N105" s="7" t="b">
        <f t="shared" si="4"/>
        <v>0</v>
      </c>
      <c r="O105" s="7" t="b">
        <f t="shared" si="5"/>
        <v>1</v>
      </c>
    </row>
    <row r="106" ht="14.25" customHeight="1">
      <c r="A106" s="3">
        <v>105.0</v>
      </c>
      <c r="B106" s="3" t="s">
        <v>166</v>
      </c>
      <c r="C106" s="3">
        <v>56.0</v>
      </c>
      <c r="D106" s="3" t="s">
        <v>22</v>
      </c>
      <c r="E106" s="9" t="s">
        <v>28</v>
      </c>
      <c r="F106" s="3">
        <v>47261.0</v>
      </c>
      <c r="G106" s="5">
        <v>42637.0</v>
      </c>
      <c r="H106" s="6">
        <v>32242.0</v>
      </c>
      <c r="I106" s="3" t="s">
        <v>31</v>
      </c>
      <c r="J106" s="3">
        <v>21.0</v>
      </c>
      <c r="K106" s="7" t="str">
        <f t="shared" si="1"/>
        <v>below</v>
      </c>
      <c r="L106" s="7" t="str">
        <f t="shared" si="2"/>
        <v>Poor</v>
      </c>
      <c r="M106" s="7" t="b">
        <f t="shared" si="3"/>
        <v>0</v>
      </c>
      <c r="N106" s="7" t="b">
        <f t="shared" si="4"/>
        <v>0</v>
      </c>
      <c r="O106" s="7" t="b">
        <f t="shared" si="5"/>
        <v>1</v>
      </c>
    </row>
    <row r="107" ht="14.25" customHeight="1">
      <c r="A107" s="3">
        <v>106.0</v>
      </c>
      <c r="B107" s="3" t="s">
        <v>167</v>
      </c>
      <c r="C107" s="3">
        <v>23.0</v>
      </c>
      <c r="D107" s="3" t="s">
        <v>22</v>
      </c>
      <c r="E107" s="9" t="s">
        <v>7</v>
      </c>
      <c r="F107" s="3">
        <v>43021.0</v>
      </c>
      <c r="G107" s="5">
        <v>44816.0</v>
      </c>
      <c r="H107" s="6">
        <v>19856.0</v>
      </c>
      <c r="I107" s="3" t="s">
        <v>31</v>
      </c>
      <c r="J107" s="3">
        <v>37.0</v>
      </c>
      <c r="K107" s="7" t="str">
        <f t="shared" si="1"/>
        <v>below</v>
      </c>
      <c r="L107" s="7" t="str">
        <f t="shared" si="2"/>
        <v>Average</v>
      </c>
      <c r="M107" s="7" t="b">
        <f t="shared" si="3"/>
        <v>0</v>
      </c>
      <c r="N107" s="7" t="b">
        <f t="shared" si="4"/>
        <v>0</v>
      </c>
      <c r="O107" s="7" t="b">
        <f t="shared" si="5"/>
        <v>1</v>
      </c>
    </row>
    <row r="108" ht="14.25" customHeight="1">
      <c r="A108" s="3">
        <v>107.0</v>
      </c>
      <c r="B108" s="3" t="s">
        <v>168</v>
      </c>
      <c r="C108" s="3">
        <v>58.0</v>
      </c>
      <c r="D108" s="3" t="s">
        <v>17</v>
      </c>
      <c r="E108" s="9" t="s">
        <v>28</v>
      </c>
      <c r="F108" s="3">
        <v>43933.0</v>
      </c>
      <c r="G108" s="5">
        <v>41869.0</v>
      </c>
      <c r="H108" s="6">
        <v>28005.0</v>
      </c>
      <c r="I108" s="3" t="s">
        <v>19</v>
      </c>
      <c r="J108" s="3">
        <v>34.0</v>
      </c>
      <c r="K108" s="7" t="str">
        <f t="shared" si="1"/>
        <v>below</v>
      </c>
      <c r="L108" s="7" t="str">
        <f t="shared" si="2"/>
        <v>Average</v>
      </c>
      <c r="M108" s="7" t="b">
        <f t="shared" si="3"/>
        <v>0</v>
      </c>
      <c r="N108" s="7" t="b">
        <f t="shared" si="4"/>
        <v>0</v>
      </c>
      <c r="O108" s="7" t="b">
        <f t="shared" si="5"/>
        <v>1</v>
      </c>
    </row>
    <row r="109" ht="14.25" customHeight="1">
      <c r="A109" s="3">
        <v>108.0</v>
      </c>
      <c r="B109" s="3" t="s">
        <v>169</v>
      </c>
      <c r="C109" s="3">
        <v>24.0</v>
      </c>
      <c r="D109" s="3" t="s">
        <v>22</v>
      </c>
      <c r="E109" s="9" t="s">
        <v>40</v>
      </c>
      <c r="F109" s="3">
        <v>41324.0</v>
      </c>
      <c r="G109" s="5">
        <v>43200.0</v>
      </c>
      <c r="H109" s="6">
        <v>15511.0</v>
      </c>
      <c r="I109" s="3" t="s">
        <v>26</v>
      </c>
      <c r="J109" s="3">
        <v>55.0</v>
      </c>
      <c r="K109" s="7" t="str">
        <f t="shared" si="1"/>
        <v>below</v>
      </c>
      <c r="L109" s="7" t="str">
        <f t="shared" si="2"/>
        <v>Excellent</v>
      </c>
      <c r="M109" s="7" t="b">
        <f t="shared" si="3"/>
        <v>0</v>
      </c>
      <c r="N109" s="7" t="b">
        <f t="shared" si="4"/>
        <v>0</v>
      </c>
      <c r="O109" s="7" t="b">
        <f t="shared" si="5"/>
        <v>0</v>
      </c>
    </row>
    <row r="110" ht="14.25" customHeight="1">
      <c r="A110" s="3">
        <v>109.0</v>
      </c>
      <c r="B110" s="3" t="s">
        <v>170</v>
      </c>
      <c r="C110" s="3">
        <v>28.0</v>
      </c>
      <c r="D110" s="3" t="s">
        <v>22</v>
      </c>
      <c r="E110" s="9" t="s">
        <v>25</v>
      </c>
      <c r="F110" s="3">
        <v>43941.0</v>
      </c>
      <c r="G110" s="5">
        <v>44064.0</v>
      </c>
      <c r="H110" s="6">
        <v>12276.0</v>
      </c>
      <c r="I110" s="3" t="s">
        <v>19</v>
      </c>
      <c r="J110" s="3">
        <v>28.0</v>
      </c>
      <c r="K110" s="7" t="str">
        <f t="shared" si="1"/>
        <v>below</v>
      </c>
      <c r="L110" s="7" t="str">
        <f t="shared" si="2"/>
        <v>Poor</v>
      </c>
      <c r="M110" s="7" t="b">
        <f t="shared" si="3"/>
        <v>0</v>
      </c>
      <c r="N110" s="7" t="b">
        <f t="shared" si="4"/>
        <v>0</v>
      </c>
      <c r="O110" s="7" t="b">
        <f t="shared" si="5"/>
        <v>1</v>
      </c>
    </row>
    <row r="111" ht="14.25" customHeight="1">
      <c r="A111" s="3">
        <v>110.0</v>
      </c>
      <c r="B111" s="3" t="s">
        <v>171</v>
      </c>
      <c r="C111" s="3">
        <v>56.0</v>
      </c>
      <c r="D111" s="3" t="s">
        <v>17</v>
      </c>
      <c r="E111" s="9" t="s">
        <v>28</v>
      </c>
      <c r="F111" s="3">
        <v>72463.0</v>
      </c>
      <c r="G111" s="5">
        <v>43859.0</v>
      </c>
      <c r="H111" s="6">
        <v>28398.0</v>
      </c>
      <c r="I111" s="3" t="s">
        <v>26</v>
      </c>
      <c r="J111" s="3">
        <v>32.0</v>
      </c>
      <c r="K111" s="7" t="str">
        <f t="shared" si="1"/>
        <v>above</v>
      </c>
      <c r="L111" s="7" t="str">
        <f t="shared" si="2"/>
        <v>Average</v>
      </c>
      <c r="M111" s="7" t="b">
        <f t="shared" si="3"/>
        <v>0</v>
      </c>
      <c r="N111" s="7" t="b">
        <f t="shared" si="4"/>
        <v>1</v>
      </c>
      <c r="O111" s="7" t="b">
        <f t="shared" si="5"/>
        <v>1</v>
      </c>
    </row>
    <row r="112" ht="14.25" customHeight="1">
      <c r="A112" s="3">
        <v>111.0</v>
      </c>
      <c r="B112" s="3" t="s">
        <v>172</v>
      </c>
      <c r="C112" s="3">
        <v>53.0</v>
      </c>
      <c r="D112" s="3" t="s">
        <v>22</v>
      </c>
      <c r="E112" s="9" t="s">
        <v>40</v>
      </c>
      <c r="F112" s="3">
        <v>33591.0</v>
      </c>
      <c r="G112" s="5">
        <v>43603.0</v>
      </c>
      <c r="H112" s="6">
        <v>27117.0</v>
      </c>
      <c r="I112" s="3" t="s">
        <v>29</v>
      </c>
      <c r="J112" s="3">
        <v>38.0</v>
      </c>
      <c r="K112" s="7" t="str">
        <f t="shared" si="1"/>
        <v>below</v>
      </c>
      <c r="L112" s="7" t="str">
        <f t="shared" si="2"/>
        <v>Average</v>
      </c>
      <c r="M112" s="7" t="b">
        <f t="shared" si="3"/>
        <v>0</v>
      </c>
      <c r="N112" s="7" t="b">
        <f t="shared" si="4"/>
        <v>0</v>
      </c>
      <c r="O112" s="7" t="b">
        <f t="shared" si="5"/>
        <v>0</v>
      </c>
    </row>
    <row r="113" ht="14.25" customHeight="1">
      <c r="A113" s="3">
        <v>112.0</v>
      </c>
      <c r="B113" s="3" t="s">
        <v>173</v>
      </c>
      <c r="C113" s="3">
        <v>30.0</v>
      </c>
      <c r="D113" s="3" t="s">
        <v>22</v>
      </c>
      <c r="E113" s="9" t="s">
        <v>28</v>
      </c>
      <c r="F113" s="3">
        <v>39047.0</v>
      </c>
      <c r="G113" s="5">
        <v>44830.0</v>
      </c>
      <c r="H113" s="6">
        <v>13505.0</v>
      </c>
      <c r="I113" s="3" t="s">
        <v>19</v>
      </c>
      <c r="J113" s="3">
        <v>25.0</v>
      </c>
      <c r="K113" s="7" t="str">
        <f t="shared" si="1"/>
        <v>below</v>
      </c>
      <c r="L113" s="7" t="str">
        <f t="shared" si="2"/>
        <v>Poor</v>
      </c>
      <c r="M113" s="7" t="b">
        <f t="shared" si="3"/>
        <v>0</v>
      </c>
      <c r="N113" s="7" t="b">
        <f t="shared" si="4"/>
        <v>0</v>
      </c>
      <c r="O113" s="7" t="b">
        <f t="shared" si="5"/>
        <v>1</v>
      </c>
    </row>
    <row r="114" ht="14.25" customHeight="1">
      <c r="A114" s="3">
        <v>113.0</v>
      </c>
      <c r="B114" s="3" t="s">
        <v>174</v>
      </c>
      <c r="C114" s="3">
        <v>28.0</v>
      </c>
      <c r="D114" s="3" t="s">
        <v>22</v>
      </c>
      <c r="E114" s="9" t="s">
        <v>7</v>
      </c>
      <c r="F114" s="3">
        <v>67255.0</v>
      </c>
      <c r="G114" s="5">
        <v>42995.0</v>
      </c>
      <c r="H114" s="6">
        <v>36502.0</v>
      </c>
      <c r="I114" s="3" t="s">
        <v>26</v>
      </c>
      <c r="J114" s="3">
        <v>25.0</v>
      </c>
      <c r="K114" s="7" t="str">
        <f t="shared" si="1"/>
        <v>above</v>
      </c>
      <c r="L114" s="7" t="str">
        <f t="shared" si="2"/>
        <v>Poor</v>
      </c>
      <c r="M114" s="7" t="b">
        <f t="shared" si="3"/>
        <v>0</v>
      </c>
      <c r="N114" s="7" t="b">
        <f t="shared" si="4"/>
        <v>1</v>
      </c>
      <c r="O114" s="7" t="b">
        <f t="shared" si="5"/>
        <v>1</v>
      </c>
    </row>
    <row r="115" ht="14.25" customHeight="1">
      <c r="A115" s="3">
        <v>114.0</v>
      </c>
      <c r="B115" s="3" t="s">
        <v>175</v>
      </c>
      <c r="C115" s="3">
        <v>58.0</v>
      </c>
      <c r="D115" s="3" t="s">
        <v>22</v>
      </c>
      <c r="E115" s="9" t="s">
        <v>7</v>
      </c>
      <c r="F115" s="3">
        <v>37610.0</v>
      </c>
      <c r="G115" s="5">
        <v>43500.0</v>
      </c>
      <c r="H115" s="6">
        <v>19645.0</v>
      </c>
      <c r="I115" s="3" t="s">
        <v>31</v>
      </c>
      <c r="J115" s="3">
        <v>41.0</v>
      </c>
      <c r="K115" s="7" t="str">
        <f t="shared" si="1"/>
        <v>below</v>
      </c>
      <c r="L115" s="7" t="str">
        <f t="shared" si="2"/>
        <v>Good</v>
      </c>
      <c r="M115" s="7" t="b">
        <f t="shared" si="3"/>
        <v>0</v>
      </c>
      <c r="N115" s="7" t="b">
        <f t="shared" si="4"/>
        <v>0</v>
      </c>
      <c r="O115" s="7" t="b">
        <f t="shared" si="5"/>
        <v>1</v>
      </c>
    </row>
    <row r="116" ht="14.25" customHeight="1">
      <c r="A116" s="3">
        <v>115.0</v>
      </c>
      <c r="B116" s="3" t="s">
        <v>176</v>
      </c>
      <c r="C116" s="3">
        <v>40.0</v>
      </c>
      <c r="D116" s="3" t="s">
        <v>17</v>
      </c>
      <c r="E116" s="9" t="s">
        <v>28</v>
      </c>
      <c r="F116" s="3">
        <v>72740.0</v>
      </c>
      <c r="G116" s="5">
        <v>42744.0</v>
      </c>
      <c r="H116" s="6">
        <v>10595.0</v>
      </c>
      <c r="I116" s="3" t="s">
        <v>31</v>
      </c>
      <c r="J116" s="3">
        <v>57.0</v>
      </c>
      <c r="K116" s="7" t="str">
        <f t="shared" si="1"/>
        <v>above</v>
      </c>
      <c r="L116" s="7" t="str">
        <f t="shared" si="2"/>
        <v>Excellent</v>
      </c>
      <c r="M116" s="7" t="b">
        <f t="shared" si="3"/>
        <v>0</v>
      </c>
      <c r="N116" s="7" t="b">
        <f t="shared" si="4"/>
        <v>1</v>
      </c>
      <c r="O116" s="7" t="b">
        <f t="shared" si="5"/>
        <v>1</v>
      </c>
    </row>
    <row r="117" ht="14.25" customHeight="1">
      <c r="A117" s="3">
        <v>116.0</v>
      </c>
      <c r="B117" s="3" t="s">
        <v>177</v>
      </c>
      <c r="C117" s="3">
        <v>30.0</v>
      </c>
      <c r="D117" s="3" t="s">
        <v>22</v>
      </c>
      <c r="E117" s="9" t="s">
        <v>40</v>
      </c>
      <c r="F117" s="3">
        <v>70516.0</v>
      </c>
      <c r="G117" s="5">
        <v>43017.0</v>
      </c>
      <c r="H117" s="6">
        <v>14730.0</v>
      </c>
      <c r="I117" s="3" t="s">
        <v>31</v>
      </c>
      <c r="J117" s="3">
        <v>55.0</v>
      </c>
      <c r="K117" s="7" t="str">
        <f t="shared" si="1"/>
        <v>above</v>
      </c>
      <c r="L117" s="7" t="str">
        <f t="shared" si="2"/>
        <v>Excellent</v>
      </c>
      <c r="M117" s="7" t="b">
        <f t="shared" si="3"/>
        <v>0</v>
      </c>
      <c r="N117" s="7" t="b">
        <f t="shared" si="4"/>
        <v>1</v>
      </c>
      <c r="O117" s="7" t="b">
        <f t="shared" si="5"/>
        <v>0</v>
      </c>
    </row>
    <row r="118" ht="14.25" customHeight="1">
      <c r="A118" s="3">
        <v>117.0</v>
      </c>
      <c r="B118" s="3" t="s">
        <v>178</v>
      </c>
      <c r="C118" s="3">
        <v>52.0</v>
      </c>
      <c r="D118" s="3" t="s">
        <v>22</v>
      </c>
      <c r="E118" s="9" t="s">
        <v>25</v>
      </c>
      <c r="F118" s="3">
        <v>54788.0</v>
      </c>
      <c r="G118" s="5">
        <v>43478.0</v>
      </c>
      <c r="H118" s="6">
        <v>19419.0</v>
      </c>
      <c r="I118" s="3" t="s">
        <v>29</v>
      </c>
      <c r="J118" s="3">
        <v>39.0</v>
      </c>
      <c r="K118" s="7" t="str">
        <f t="shared" si="1"/>
        <v>above</v>
      </c>
      <c r="L118" s="7" t="str">
        <f t="shared" si="2"/>
        <v>Average</v>
      </c>
      <c r="M118" s="7" t="b">
        <f t="shared" si="3"/>
        <v>0</v>
      </c>
      <c r="N118" s="7" t="b">
        <f t="shared" si="4"/>
        <v>0</v>
      </c>
      <c r="O118" s="7" t="b">
        <f t="shared" si="5"/>
        <v>1</v>
      </c>
    </row>
    <row r="119" ht="14.25" customHeight="1">
      <c r="A119" s="3">
        <v>118.0</v>
      </c>
      <c r="B119" s="3" t="s">
        <v>179</v>
      </c>
      <c r="C119" s="3">
        <v>25.0</v>
      </c>
      <c r="D119" s="3" t="s">
        <v>22</v>
      </c>
      <c r="E119" s="9" t="s">
        <v>28</v>
      </c>
      <c r="F119" s="3">
        <v>32584.0</v>
      </c>
      <c r="G119" s="5">
        <v>43097.0</v>
      </c>
      <c r="H119" s="6">
        <v>39227.0</v>
      </c>
      <c r="I119" s="3" t="s">
        <v>31</v>
      </c>
      <c r="J119" s="3">
        <v>60.0</v>
      </c>
      <c r="K119" s="7" t="str">
        <f t="shared" si="1"/>
        <v>below</v>
      </c>
      <c r="L119" s="7" t="str">
        <f t="shared" si="2"/>
        <v>Excellent</v>
      </c>
      <c r="M119" s="7" t="b">
        <f t="shared" si="3"/>
        <v>0</v>
      </c>
      <c r="N119" s="7" t="b">
        <f t="shared" si="4"/>
        <v>0</v>
      </c>
      <c r="O119" s="7" t="b">
        <f t="shared" si="5"/>
        <v>1</v>
      </c>
    </row>
    <row r="120" ht="14.25" customHeight="1">
      <c r="A120" s="3">
        <v>119.0</v>
      </c>
      <c r="B120" s="3" t="s">
        <v>180</v>
      </c>
      <c r="C120" s="3">
        <v>24.0</v>
      </c>
      <c r="D120" s="3" t="s">
        <v>22</v>
      </c>
      <c r="E120" s="9" t="s">
        <v>7</v>
      </c>
      <c r="F120" s="3">
        <v>56707.0</v>
      </c>
      <c r="G120" s="5">
        <v>42439.0</v>
      </c>
      <c r="H120" s="6">
        <v>18644.0</v>
      </c>
      <c r="I120" s="3" t="s">
        <v>19</v>
      </c>
      <c r="J120" s="3">
        <v>35.0</v>
      </c>
      <c r="K120" s="7" t="str">
        <f t="shared" si="1"/>
        <v>above</v>
      </c>
      <c r="L120" s="7" t="str">
        <f t="shared" si="2"/>
        <v>Average</v>
      </c>
      <c r="M120" s="7" t="b">
        <f t="shared" si="3"/>
        <v>0</v>
      </c>
      <c r="N120" s="7" t="b">
        <f t="shared" si="4"/>
        <v>0</v>
      </c>
      <c r="O120" s="7" t="b">
        <f t="shared" si="5"/>
        <v>1</v>
      </c>
    </row>
    <row r="121" ht="14.25" customHeight="1">
      <c r="A121" s="3">
        <v>120.0</v>
      </c>
      <c r="B121" s="3" t="s">
        <v>181</v>
      </c>
      <c r="C121" s="3">
        <v>23.0</v>
      </c>
      <c r="D121" s="3" t="s">
        <v>22</v>
      </c>
      <c r="E121" s="9" t="s">
        <v>28</v>
      </c>
      <c r="F121" s="3">
        <v>73126.0</v>
      </c>
      <c r="G121" s="5">
        <v>43811.0</v>
      </c>
      <c r="H121" s="6">
        <v>30287.0</v>
      </c>
      <c r="I121" s="3" t="s">
        <v>29</v>
      </c>
      <c r="J121" s="3">
        <v>39.0</v>
      </c>
      <c r="K121" s="7" t="str">
        <f t="shared" si="1"/>
        <v>above</v>
      </c>
      <c r="L121" s="7" t="str">
        <f t="shared" si="2"/>
        <v>Average</v>
      </c>
      <c r="M121" s="7" t="b">
        <f t="shared" si="3"/>
        <v>0</v>
      </c>
      <c r="N121" s="7" t="b">
        <f t="shared" si="4"/>
        <v>1</v>
      </c>
      <c r="O121" s="7" t="b">
        <f t="shared" si="5"/>
        <v>1</v>
      </c>
    </row>
    <row r="122" ht="14.25" customHeight="1">
      <c r="A122" s="3">
        <v>121.0</v>
      </c>
      <c r="B122" s="3" t="s">
        <v>182</v>
      </c>
      <c r="C122" s="3">
        <v>47.0</v>
      </c>
      <c r="D122" s="3" t="s">
        <v>22</v>
      </c>
      <c r="E122" s="9" t="s">
        <v>7</v>
      </c>
      <c r="F122" s="3">
        <v>57750.0</v>
      </c>
      <c r="G122" s="5">
        <v>43840.0</v>
      </c>
      <c r="H122" s="6">
        <v>18177.0</v>
      </c>
      <c r="I122" s="3" t="s">
        <v>19</v>
      </c>
      <c r="J122" s="3">
        <v>38.0</v>
      </c>
      <c r="K122" s="7" t="str">
        <f t="shared" si="1"/>
        <v>above</v>
      </c>
      <c r="L122" s="7" t="str">
        <f t="shared" si="2"/>
        <v>Average</v>
      </c>
      <c r="M122" s="7" t="b">
        <f t="shared" si="3"/>
        <v>0</v>
      </c>
      <c r="N122" s="7" t="b">
        <f t="shared" si="4"/>
        <v>0</v>
      </c>
      <c r="O122" s="7" t="b">
        <f t="shared" si="5"/>
        <v>1</v>
      </c>
    </row>
    <row r="123" ht="14.25" customHeight="1">
      <c r="A123" s="3">
        <v>122.0</v>
      </c>
      <c r="B123" s="3" t="s">
        <v>183</v>
      </c>
      <c r="C123" s="3">
        <v>47.0</v>
      </c>
      <c r="D123" s="3" t="s">
        <v>17</v>
      </c>
      <c r="E123" s="9" t="s">
        <v>25</v>
      </c>
      <c r="F123" s="3">
        <v>62476.0</v>
      </c>
      <c r="G123" s="5">
        <v>44530.0</v>
      </c>
      <c r="H123" s="6">
        <v>36702.0</v>
      </c>
      <c r="I123" s="3" t="s">
        <v>29</v>
      </c>
      <c r="J123" s="3">
        <v>23.0</v>
      </c>
      <c r="K123" s="7" t="str">
        <f t="shared" si="1"/>
        <v>above</v>
      </c>
      <c r="L123" s="7" t="str">
        <f t="shared" si="2"/>
        <v>Poor</v>
      </c>
      <c r="M123" s="7" t="b">
        <f t="shared" si="3"/>
        <v>0</v>
      </c>
      <c r="N123" s="7" t="b">
        <f t="shared" si="4"/>
        <v>1</v>
      </c>
      <c r="O123" s="7" t="b">
        <f t="shared" si="5"/>
        <v>1</v>
      </c>
    </row>
    <row r="124" ht="14.25" customHeight="1">
      <c r="A124" s="3">
        <v>123.0</v>
      </c>
      <c r="B124" s="3" t="s">
        <v>184</v>
      </c>
      <c r="C124" s="3">
        <v>49.0</v>
      </c>
      <c r="D124" s="3" t="s">
        <v>17</v>
      </c>
      <c r="E124" s="9" t="s">
        <v>25</v>
      </c>
      <c r="F124" s="3">
        <v>53691.0</v>
      </c>
      <c r="G124" s="5">
        <v>41995.0</v>
      </c>
      <c r="H124" s="6">
        <v>37823.0</v>
      </c>
      <c r="I124" s="3" t="s">
        <v>26</v>
      </c>
      <c r="J124" s="3">
        <v>47.0</v>
      </c>
      <c r="K124" s="7" t="str">
        <f t="shared" si="1"/>
        <v>above</v>
      </c>
      <c r="L124" s="7" t="str">
        <f t="shared" si="2"/>
        <v>Good</v>
      </c>
      <c r="M124" s="7" t="b">
        <f t="shared" si="3"/>
        <v>0</v>
      </c>
      <c r="N124" s="7" t="b">
        <f t="shared" si="4"/>
        <v>0</v>
      </c>
      <c r="O124" s="7" t="b">
        <f t="shared" si="5"/>
        <v>1</v>
      </c>
    </row>
    <row r="125" ht="14.25" customHeight="1">
      <c r="A125" s="3">
        <v>124.0</v>
      </c>
      <c r="B125" s="3" t="s">
        <v>185</v>
      </c>
      <c r="C125" s="3">
        <v>55.0</v>
      </c>
      <c r="D125" s="3" t="s">
        <v>22</v>
      </c>
      <c r="E125" s="9" t="s">
        <v>40</v>
      </c>
      <c r="F125" s="3">
        <v>32296.0</v>
      </c>
      <c r="G125" s="5">
        <v>43099.0</v>
      </c>
      <c r="H125" s="6">
        <v>12135.0</v>
      </c>
      <c r="I125" s="3" t="s">
        <v>31</v>
      </c>
      <c r="J125" s="3">
        <v>48.0</v>
      </c>
      <c r="K125" s="7" t="str">
        <f t="shared" si="1"/>
        <v>below</v>
      </c>
      <c r="L125" s="7" t="str">
        <f t="shared" si="2"/>
        <v>Good</v>
      </c>
      <c r="M125" s="7" t="b">
        <f t="shared" si="3"/>
        <v>0</v>
      </c>
      <c r="N125" s="7" t="b">
        <f t="shared" si="4"/>
        <v>0</v>
      </c>
      <c r="O125" s="7" t="b">
        <f t="shared" si="5"/>
        <v>0</v>
      </c>
    </row>
    <row r="126" ht="14.25" customHeight="1">
      <c r="A126" s="3">
        <v>125.0</v>
      </c>
      <c r="B126" s="3" t="s">
        <v>186</v>
      </c>
      <c r="C126" s="3">
        <v>48.0</v>
      </c>
      <c r="D126" s="3" t="s">
        <v>22</v>
      </c>
      <c r="E126" s="9" t="s">
        <v>25</v>
      </c>
      <c r="F126" s="3">
        <v>60772.0</v>
      </c>
      <c r="G126" s="5">
        <v>44145.0</v>
      </c>
      <c r="H126" s="6">
        <v>30782.0</v>
      </c>
      <c r="I126" s="3" t="s">
        <v>19</v>
      </c>
      <c r="J126" s="3">
        <v>38.0</v>
      </c>
      <c r="K126" s="7" t="str">
        <f t="shared" si="1"/>
        <v>above</v>
      </c>
      <c r="L126" s="7" t="str">
        <f t="shared" si="2"/>
        <v>Average</v>
      </c>
      <c r="M126" s="7" t="b">
        <f t="shared" si="3"/>
        <v>1</v>
      </c>
      <c r="N126" s="7" t="b">
        <f t="shared" si="4"/>
        <v>1</v>
      </c>
      <c r="O126" s="7" t="b">
        <f t="shared" si="5"/>
        <v>1</v>
      </c>
    </row>
    <row r="127" ht="14.25" customHeight="1">
      <c r="A127" s="3">
        <v>126.0</v>
      </c>
      <c r="B127" s="3" t="s">
        <v>187</v>
      </c>
      <c r="C127" s="3">
        <v>20.0</v>
      </c>
      <c r="D127" s="3" t="s">
        <v>22</v>
      </c>
      <c r="E127" s="9" t="s">
        <v>25</v>
      </c>
      <c r="F127" s="3">
        <v>79060.0</v>
      </c>
      <c r="G127" s="5">
        <v>45341.0</v>
      </c>
      <c r="H127" s="6">
        <v>17297.0</v>
      </c>
      <c r="I127" s="3" t="s">
        <v>19</v>
      </c>
      <c r="J127" s="3">
        <v>59.0</v>
      </c>
      <c r="K127" s="7" t="str">
        <f t="shared" si="1"/>
        <v>above</v>
      </c>
      <c r="L127" s="7" t="str">
        <f t="shared" si="2"/>
        <v>Excellent</v>
      </c>
      <c r="M127" s="7" t="b">
        <f t="shared" si="3"/>
        <v>1</v>
      </c>
      <c r="N127" s="7" t="b">
        <f t="shared" si="4"/>
        <v>1</v>
      </c>
      <c r="O127" s="7" t="b">
        <f t="shared" si="5"/>
        <v>1</v>
      </c>
    </row>
    <row r="128" ht="14.25" customHeight="1">
      <c r="A128" s="3">
        <v>127.0</v>
      </c>
      <c r="B128" s="3" t="s">
        <v>188</v>
      </c>
      <c r="C128" s="3">
        <v>49.0</v>
      </c>
      <c r="D128" s="3" t="s">
        <v>17</v>
      </c>
      <c r="E128" s="9" t="s">
        <v>7</v>
      </c>
      <c r="F128" s="3">
        <v>58083.0</v>
      </c>
      <c r="G128" s="5">
        <v>44943.0</v>
      </c>
      <c r="H128" s="6">
        <v>34181.0</v>
      </c>
      <c r="I128" s="3" t="s">
        <v>29</v>
      </c>
      <c r="J128" s="3">
        <v>56.0</v>
      </c>
      <c r="K128" s="7" t="str">
        <f t="shared" si="1"/>
        <v>above</v>
      </c>
      <c r="L128" s="7" t="str">
        <f t="shared" si="2"/>
        <v>Excellent</v>
      </c>
      <c r="M128" s="7" t="b">
        <f t="shared" si="3"/>
        <v>0</v>
      </c>
      <c r="N128" s="7" t="b">
        <f t="shared" si="4"/>
        <v>0</v>
      </c>
      <c r="O128" s="7" t="b">
        <f t="shared" si="5"/>
        <v>1</v>
      </c>
    </row>
    <row r="129" ht="14.25" customHeight="1">
      <c r="A129" s="3">
        <v>128.0</v>
      </c>
      <c r="B129" s="3" t="s">
        <v>189</v>
      </c>
      <c r="C129" s="3">
        <v>41.0</v>
      </c>
      <c r="D129" s="3" t="s">
        <v>22</v>
      </c>
      <c r="E129" s="9" t="s">
        <v>18</v>
      </c>
      <c r="F129" s="3">
        <v>74168.0</v>
      </c>
      <c r="G129" s="5">
        <v>42508.0</v>
      </c>
      <c r="H129" s="6">
        <v>35171.0</v>
      </c>
      <c r="I129" s="3" t="s">
        <v>26</v>
      </c>
      <c r="J129" s="3">
        <v>50.0</v>
      </c>
      <c r="K129" s="7" t="str">
        <f t="shared" si="1"/>
        <v>above</v>
      </c>
      <c r="L129" s="7" t="str">
        <f t="shared" si="2"/>
        <v>Excellent</v>
      </c>
      <c r="M129" s="7" t="b">
        <f t="shared" si="3"/>
        <v>0</v>
      </c>
      <c r="N129" s="7" t="b">
        <f t="shared" si="4"/>
        <v>1</v>
      </c>
      <c r="O129" s="7" t="b">
        <f t="shared" si="5"/>
        <v>1</v>
      </c>
    </row>
    <row r="130" ht="14.25" customHeight="1">
      <c r="A130" s="3">
        <v>129.0</v>
      </c>
      <c r="B130" s="3" t="s">
        <v>190</v>
      </c>
      <c r="C130" s="3">
        <v>36.0</v>
      </c>
      <c r="D130" s="3" t="s">
        <v>17</v>
      </c>
      <c r="E130" s="9" t="s">
        <v>40</v>
      </c>
      <c r="F130" s="3">
        <v>37109.0</v>
      </c>
      <c r="G130" s="5">
        <v>44248.0</v>
      </c>
      <c r="H130" s="6">
        <v>12270.0</v>
      </c>
      <c r="I130" s="3" t="s">
        <v>26</v>
      </c>
      <c r="J130" s="3">
        <v>60.0</v>
      </c>
      <c r="K130" s="7" t="str">
        <f t="shared" si="1"/>
        <v>below</v>
      </c>
      <c r="L130" s="7" t="str">
        <f t="shared" si="2"/>
        <v>Excellent</v>
      </c>
      <c r="M130" s="7" t="b">
        <f t="shared" si="3"/>
        <v>0</v>
      </c>
      <c r="N130" s="7" t="b">
        <f t="shared" si="4"/>
        <v>0</v>
      </c>
      <c r="O130" s="7" t="b">
        <f t="shared" si="5"/>
        <v>0</v>
      </c>
    </row>
    <row r="131" ht="14.25" customHeight="1">
      <c r="A131" s="3">
        <v>130.0</v>
      </c>
      <c r="B131" s="3" t="s">
        <v>191</v>
      </c>
      <c r="C131" s="3">
        <v>30.0</v>
      </c>
      <c r="D131" s="3" t="s">
        <v>22</v>
      </c>
      <c r="E131" s="9" t="s">
        <v>7</v>
      </c>
      <c r="F131" s="3">
        <v>42519.0</v>
      </c>
      <c r="G131" s="5">
        <v>43022.0</v>
      </c>
      <c r="H131" s="6">
        <v>36938.0</v>
      </c>
      <c r="I131" s="3" t="s">
        <v>31</v>
      </c>
      <c r="J131" s="3">
        <v>31.0</v>
      </c>
      <c r="K131" s="7" t="str">
        <f t="shared" si="1"/>
        <v>below</v>
      </c>
      <c r="L131" s="7" t="str">
        <f t="shared" si="2"/>
        <v>Average</v>
      </c>
      <c r="M131" s="7" t="b">
        <f t="shared" si="3"/>
        <v>0</v>
      </c>
      <c r="N131" s="7" t="b">
        <f t="shared" si="4"/>
        <v>0</v>
      </c>
      <c r="O131" s="7" t="b">
        <f t="shared" si="5"/>
        <v>1</v>
      </c>
    </row>
    <row r="132" ht="14.25" customHeight="1">
      <c r="A132" s="3">
        <v>131.0</v>
      </c>
      <c r="B132" s="3" t="s">
        <v>192</v>
      </c>
      <c r="C132" s="3">
        <v>59.0</v>
      </c>
      <c r="D132" s="3" t="s">
        <v>22</v>
      </c>
      <c r="E132" s="9" t="s">
        <v>7</v>
      </c>
      <c r="F132" s="3">
        <v>35096.0</v>
      </c>
      <c r="G132" s="5">
        <v>42324.0</v>
      </c>
      <c r="H132" s="6">
        <v>10779.0</v>
      </c>
      <c r="I132" s="3" t="s">
        <v>31</v>
      </c>
      <c r="J132" s="3">
        <v>21.0</v>
      </c>
      <c r="K132" s="7" t="str">
        <f t="shared" si="1"/>
        <v>below</v>
      </c>
      <c r="L132" s="7" t="str">
        <f t="shared" si="2"/>
        <v>Poor</v>
      </c>
      <c r="M132" s="7" t="b">
        <f t="shared" si="3"/>
        <v>0</v>
      </c>
      <c r="N132" s="7" t="b">
        <f t="shared" si="4"/>
        <v>0</v>
      </c>
      <c r="O132" s="7" t="b">
        <f t="shared" si="5"/>
        <v>1</v>
      </c>
    </row>
    <row r="133" ht="14.25" customHeight="1">
      <c r="A133" s="3">
        <v>132.0</v>
      </c>
      <c r="B133" s="3" t="s">
        <v>193</v>
      </c>
      <c r="C133" s="3">
        <v>59.0</v>
      </c>
      <c r="D133" s="3" t="s">
        <v>17</v>
      </c>
      <c r="E133" s="9" t="s">
        <v>40</v>
      </c>
      <c r="F133" s="3">
        <v>42158.0</v>
      </c>
      <c r="G133" s="5">
        <v>45040.0</v>
      </c>
      <c r="H133" s="6">
        <v>30260.0</v>
      </c>
      <c r="I133" s="3" t="s">
        <v>31</v>
      </c>
      <c r="J133" s="3">
        <v>46.0</v>
      </c>
      <c r="K133" s="7" t="str">
        <f t="shared" si="1"/>
        <v>below</v>
      </c>
      <c r="L133" s="7" t="str">
        <f t="shared" si="2"/>
        <v>Good</v>
      </c>
      <c r="M133" s="7" t="b">
        <f t="shared" si="3"/>
        <v>0</v>
      </c>
      <c r="N133" s="7" t="b">
        <f t="shared" si="4"/>
        <v>0</v>
      </c>
      <c r="O133" s="7" t="b">
        <f t="shared" si="5"/>
        <v>0</v>
      </c>
    </row>
    <row r="134" ht="14.25" customHeight="1">
      <c r="A134" s="3">
        <v>133.0</v>
      </c>
      <c r="B134" s="3" t="s">
        <v>194</v>
      </c>
      <c r="C134" s="3">
        <v>40.0</v>
      </c>
      <c r="D134" s="3" t="s">
        <v>17</v>
      </c>
      <c r="E134" s="9" t="s">
        <v>18</v>
      </c>
      <c r="F134" s="3">
        <v>74324.0</v>
      </c>
      <c r="G134" s="5">
        <v>44866.0</v>
      </c>
      <c r="H134" s="6">
        <v>34641.0</v>
      </c>
      <c r="I134" s="3" t="s">
        <v>19</v>
      </c>
      <c r="J134" s="3">
        <v>46.0</v>
      </c>
      <c r="K134" s="7" t="str">
        <f t="shared" si="1"/>
        <v>above</v>
      </c>
      <c r="L134" s="7" t="str">
        <f t="shared" si="2"/>
        <v>Good</v>
      </c>
      <c r="M134" s="7" t="b">
        <f t="shared" si="3"/>
        <v>0</v>
      </c>
      <c r="N134" s="7" t="b">
        <f t="shared" si="4"/>
        <v>1</v>
      </c>
      <c r="O134" s="7" t="b">
        <f t="shared" si="5"/>
        <v>1</v>
      </c>
    </row>
    <row r="135" ht="14.25" customHeight="1">
      <c r="A135" s="3">
        <v>134.0</v>
      </c>
      <c r="B135" s="3" t="s">
        <v>195</v>
      </c>
      <c r="C135" s="3">
        <v>56.0</v>
      </c>
      <c r="D135" s="3" t="s">
        <v>22</v>
      </c>
      <c r="E135" s="9" t="s">
        <v>40</v>
      </c>
      <c r="F135" s="3">
        <v>43241.0</v>
      </c>
      <c r="G135" s="5">
        <v>42432.0</v>
      </c>
      <c r="H135" s="6">
        <v>33232.0</v>
      </c>
      <c r="I135" s="3" t="s">
        <v>19</v>
      </c>
      <c r="J135" s="3">
        <v>50.0</v>
      </c>
      <c r="K135" s="7" t="str">
        <f t="shared" si="1"/>
        <v>below</v>
      </c>
      <c r="L135" s="7" t="str">
        <f t="shared" si="2"/>
        <v>Excellent</v>
      </c>
      <c r="M135" s="7" t="b">
        <f t="shared" si="3"/>
        <v>0</v>
      </c>
      <c r="N135" s="7" t="b">
        <f t="shared" si="4"/>
        <v>0</v>
      </c>
      <c r="O135" s="7" t="b">
        <f t="shared" si="5"/>
        <v>0</v>
      </c>
    </row>
    <row r="136" ht="14.25" customHeight="1">
      <c r="A136" s="3">
        <v>135.0</v>
      </c>
      <c r="B136" s="3" t="s">
        <v>196</v>
      </c>
      <c r="C136" s="3">
        <v>26.0</v>
      </c>
      <c r="D136" s="3" t="s">
        <v>22</v>
      </c>
      <c r="E136" s="9" t="s">
        <v>25</v>
      </c>
      <c r="F136" s="3">
        <v>72907.0</v>
      </c>
      <c r="G136" s="5">
        <v>43058.0</v>
      </c>
      <c r="H136" s="6">
        <v>26996.0</v>
      </c>
      <c r="I136" s="3" t="s">
        <v>29</v>
      </c>
      <c r="J136" s="3">
        <v>43.0</v>
      </c>
      <c r="K136" s="7" t="str">
        <f t="shared" si="1"/>
        <v>above</v>
      </c>
      <c r="L136" s="7" t="str">
        <f t="shared" si="2"/>
        <v>Good</v>
      </c>
      <c r="M136" s="7" t="b">
        <f t="shared" si="3"/>
        <v>0</v>
      </c>
      <c r="N136" s="7" t="b">
        <f t="shared" si="4"/>
        <v>1</v>
      </c>
      <c r="O136" s="7" t="b">
        <f t="shared" si="5"/>
        <v>1</v>
      </c>
    </row>
    <row r="137" ht="14.25" customHeight="1">
      <c r="A137" s="3">
        <v>136.0</v>
      </c>
      <c r="B137" s="3" t="s">
        <v>197</v>
      </c>
      <c r="C137" s="3">
        <v>44.0</v>
      </c>
      <c r="D137" s="3" t="s">
        <v>22</v>
      </c>
      <c r="E137" s="9" t="s">
        <v>7</v>
      </c>
      <c r="F137" s="3">
        <v>43747.0</v>
      </c>
      <c r="G137" s="5">
        <v>43189.0</v>
      </c>
      <c r="H137" s="6">
        <v>16639.0</v>
      </c>
      <c r="I137" s="3" t="s">
        <v>19</v>
      </c>
      <c r="J137" s="3">
        <v>31.0</v>
      </c>
      <c r="K137" s="7" t="str">
        <f t="shared" si="1"/>
        <v>below</v>
      </c>
      <c r="L137" s="7" t="str">
        <f t="shared" si="2"/>
        <v>Average</v>
      </c>
      <c r="M137" s="7" t="b">
        <f t="shared" si="3"/>
        <v>0</v>
      </c>
      <c r="N137" s="7" t="b">
        <f t="shared" si="4"/>
        <v>0</v>
      </c>
      <c r="O137" s="7" t="b">
        <f t="shared" si="5"/>
        <v>1</v>
      </c>
    </row>
    <row r="138" ht="14.25" customHeight="1">
      <c r="A138" s="3">
        <v>137.0</v>
      </c>
      <c r="B138" s="3" t="s">
        <v>198</v>
      </c>
      <c r="C138" s="3">
        <v>40.0</v>
      </c>
      <c r="D138" s="3" t="s">
        <v>17</v>
      </c>
      <c r="E138" s="9" t="s">
        <v>25</v>
      </c>
      <c r="F138" s="3">
        <v>46491.0</v>
      </c>
      <c r="G138" s="5">
        <v>43234.0</v>
      </c>
      <c r="H138" s="6">
        <v>37582.0</v>
      </c>
      <c r="I138" s="3" t="s">
        <v>19</v>
      </c>
      <c r="J138" s="3">
        <v>47.0</v>
      </c>
      <c r="K138" s="7" t="str">
        <f t="shared" si="1"/>
        <v>below</v>
      </c>
      <c r="L138" s="7" t="str">
        <f t="shared" si="2"/>
        <v>Good</v>
      </c>
      <c r="M138" s="7" t="b">
        <f t="shared" si="3"/>
        <v>1</v>
      </c>
      <c r="N138" s="7" t="b">
        <f t="shared" si="4"/>
        <v>0</v>
      </c>
      <c r="O138" s="7" t="b">
        <f t="shared" si="5"/>
        <v>1</v>
      </c>
    </row>
    <row r="139" ht="14.25" customHeight="1">
      <c r="A139" s="3">
        <v>138.0</v>
      </c>
      <c r="B139" s="3" t="s">
        <v>199</v>
      </c>
      <c r="C139" s="3">
        <v>55.0</v>
      </c>
      <c r="D139" s="3" t="s">
        <v>17</v>
      </c>
      <c r="E139" s="9" t="s">
        <v>18</v>
      </c>
      <c r="F139" s="3">
        <v>47731.0</v>
      </c>
      <c r="G139" s="5">
        <v>42111.0</v>
      </c>
      <c r="H139" s="6">
        <v>12146.0</v>
      </c>
      <c r="I139" s="3" t="s">
        <v>26</v>
      </c>
      <c r="J139" s="3">
        <v>57.0</v>
      </c>
      <c r="K139" s="7" t="str">
        <f t="shared" si="1"/>
        <v>below</v>
      </c>
      <c r="L139" s="7" t="str">
        <f t="shared" si="2"/>
        <v>Excellent</v>
      </c>
      <c r="M139" s="7" t="b">
        <f t="shared" si="3"/>
        <v>0</v>
      </c>
      <c r="N139" s="7" t="b">
        <f t="shared" si="4"/>
        <v>1</v>
      </c>
      <c r="O139" s="7" t="b">
        <f t="shared" si="5"/>
        <v>1</v>
      </c>
    </row>
    <row r="140" ht="14.25" customHeight="1">
      <c r="A140" s="3">
        <v>139.0</v>
      </c>
      <c r="B140" s="3" t="s">
        <v>200</v>
      </c>
      <c r="C140" s="3">
        <v>25.0</v>
      </c>
      <c r="D140" s="3" t="s">
        <v>17</v>
      </c>
      <c r="E140" s="9" t="s">
        <v>28</v>
      </c>
      <c r="F140" s="3">
        <v>69901.0</v>
      </c>
      <c r="G140" s="5">
        <v>45064.0</v>
      </c>
      <c r="H140" s="6">
        <v>24266.0</v>
      </c>
      <c r="I140" s="3" t="s">
        <v>31</v>
      </c>
      <c r="J140" s="3">
        <v>46.0</v>
      </c>
      <c r="K140" s="7" t="str">
        <f t="shared" si="1"/>
        <v>above</v>
      </c>
      <c r="L140" s="7" t="str">
        <f t="shared" si="2"/>
        <v>Good</v>
      </c>
      <c r="M140" s="7" t="b">
        <f t="shared" si="3"/>
        <v>0</v>
      </c>
      <c r="N140" s="7" t="b">
        <f t="shared" si="4"/>
        <v>1</v>
      </c>
      <c r="O140" s="7" t="b">
        <f t="shared" si="5"/>
        <v>1</v>
      </c>
    </row>
    <row r="141" ht="14.25" customHeight="1">
      <c r="A141" s="3">
        <v>140.0</v>
      </c>
      <c r="B141" s="3" t="s">
        <v>201</v>
      </c>
      <c r="C141" s="3">
        <v>48.0</v>
      </c>
      <c r="D141" s="3" t="s">
        <v>17</v>
      </c>
      <c r="E141" s="9" t="s">
        <v>7</v>
      </c>
      <c r="F141" s="3">
        <v>78937.0</v>
      </c>
      <c r="G141" s="5">
        <v>44691.0</v>
      </c>
      <c r="H141" s="6">
        <v>34805.0</v>
      </c>
      <c r="I141" s="3" t="s">
        <v>19</v>
      </c>
      <c r="J141" s="3">
        <v>60.0</v>
      </c>
      <c r="K141" s="7" t="str">
        <f t="shared" si="1"/>
        <v>above</v>
      </c>
      <c r="L141" s="7" t="str">
        <f t="shared" si="2"/>
        <v>Excellent</v>
      </c>
      <c r="M141" s="7" t="b">
        <f t="shared" si="3"/>
        <v>0</v>
      </c>
      <c r="N141" s="7" t="b">
        <f t="shared" si="4"/>
        <v>1</v>
      </c>
      <c r="O141" s="7" t="b">
        <f t="shared" si="5"/>
        <v>1</v>
      </c>
    </row>
    <row r="142" ht="14.25" customHeight="1">
      <c r="A142" s="3">
        <v>141.0</v>
      </c>
      <c r="B142" s="3" t="s">
        <v>202</v>
      </c>
      <c r="C142" s="3">
        <v>41.0</v>
      </c>
      <c r="D142" s="3" t="s">
        <v>22</v>
      </c>
      <c r="E142" s="9" t="s">
        <v>25</v>
      </c>
      <c r="F142" s="3">
        <v>74925.0</v>
      </c>
      <c r="G142" s="5">
        <v>42971.0</v>
      </c>
      <c r="H142" s="6">
        <v>14122.0</v>
      </c>
      <c r="I142" s="3" t="s">
        <v>19</v>
      </c>
      <c r="J142" s="3">
        <v>32.0</v>
      </c>
      <c r="K142" s="7" t="str">
        <f t="shared" si="1"/>
        <v>above</v>
      </c>
      <c r="L142" s="7" t="str">
        <f t="shared" si="2"/>
        <v>Average</v>
      </c>
      <c r="M142" s="7" t="b">
        <f t="shared" si="3"/>
        <v>0</v>
      </c>
      <c r="N142" s="7" t="b">
        <f t="shared" si="4"/>
        <v>1</v>
      </c>
      <c r="O142" s="7" t="b">
        <f t="shared" si="5"/>
        <v>1</v>
      </c>
    </row>
    <row r="143" ht="14.25" customHeight="1">
      <c r="A143" s="3">
        <v>142.0</v>
      </c>
      <c r="B143" s="3" t="s">
        <v>203</v>
      </c>
      <c r="C143" s="3">
        <v>57.0</v>
      </c>
      <c r="D143" s="3" t="s">
        <v>17</v>
      </c>
      <c r="E143" s="9" t="s">
        <v>18</v>
      </c>
      <c r="F143" s="3">
        <v>58486.0</v>
      </c>
      <c r="G143" s="5">
        <v>45453.0</v>
      </c>
      <c r="H143" s="6">
        <v>14152.0</v>
      </c>
      <c r="I143" s="3" t="s">
        <v>19</v>
      </c>
      <c r="J143" s="3">
        <v>60.0</v>
      </c>
      <c r="K143" s="7" t="str">
        <f t="shared" si="1"/>
        <v>above</v>
      </c>
      <c r="L143" s="7" t="str">
        <f t="shared" si="2"/>
        <v>Excellent</v>
      </c>
      <c r="M143" s="7" t="b">
        <f t="shared" si="3"/>
        <v>0</v>
      </c>
      <c r="N143" s="7" t="b">
        <f t="shared" si="4"/>
        <v>1</v>
      </c>
      <c r="O143" s="7" t="b">
        <f t="shared" si="5"/>
        <v>1</v>
      </c>
    </row>
    <row r="144" ht="14.25" customHeight="1">
      <c r="A144" s="3">
        <v>143.0</v>
      </c>
      <c r="B144" s="3" t="s">
        <v>204</v>
      </c>
      <c r="C144" s="3">
        <v>42.0</v>
      </c>
      <c r="D144" s="3" t="s">
        <v>22</v>
      </c>
      <c r="E144" s="9" t="s">
        <v>18</v>
      </c>
      <c r="F144" s="3">
        <v>64296.0</v>
      </c>
      <c r="G144" s="5">
        <v>43915.0</v>
      </c>
      <c r="H144" s="6">
        <v>37173.0</v>
      </c>
      <c r="I144" s="3" t="s">
        <v>31</v>
      </c>
      <c r="J144" s="3">
        <v>30.0</v>
      </c>
      <c r="K144" s="7" t="str">
        <f t="shared" si="1"/>
        <v>above</v>
      </c>
      <c r="L144" s="7" t="str">
        <f t="shared" si="2"/>
        <v>Average</v>
      </c>
      <c r="M144" s="7" t="b">
        <f t="shared" si="3"/>
        <v>0</v>
      </c>
      <c r="N144" s="7" t="b">
        <f t="shared" si="4"/>
        <v>1</v>
      </c>
      <c r="O144" s="7" t="b">
        <f t="shared" si="5"/>
        <v>1</v>
      </c>
    </row>
    <row r="145" ht="14.25" customHeight="1">
      <c r="A145" s="3">
        <v>144.0</v>
      </c>
      <c r="B145" s="3" t="s">
        <v>205</v>
      </c>
      <c r="C145" s="3">
        <v>32.0</v>
      </c>
      <c r="D145" s="3" t="s">
        <v>22</v>
      </c>
      <c r="E145" s="9" t="s">
        <v>18</v>
      </c>
      <c r="F145" s="3">
        <v>45459.0</v>
      </c>
      <c r="G145" s="5">
        <v>44363.0</v>
      </c>
      <c r="H145" s="6">
        <v>11775.0</v>
      </c>
      <c r="I145" s="3" t="s">
        <v>31</v>
      </c>
      <c r="J145" s="3">
        <v>20.0</v>
      </c>
      <c r="K145" s="7" t="str">
        <f t="shared" si="1"/>
        <v>below</v>
      </c>
      <c r="L145" s="7" t="str">
        <f t="shared" si="2"/>
        <v>Poor</v>
      </c>
      <c r="M145" s="7" t="b">
        <f t="shared" si="3"/>
        <v>0</v>
      </c>
      <c r="N145" s="7" t="b">
        <f t="shared" si="4"/>
        <v>1</v>
      </c>
      <c r="O145" s="7" t="b">
        <f t="shared" si="5"/>
        <v>1</v>
      </c>
    </row>
    <row r="146" ht="14.25" customHeight="1">
      <c r="A146" s="3">
        <v>145.0</v>
      </c>
      <c r="B146" s="3" t="s">
        <v>206</v>
      </c>
      <c r="C146" s="3">
        <v>27.0</v>
      </c>
      <c r="D146" s="3" t="s">
        <v>22</v>
      </c>
      <c r="E146" s="9" t="s">
        <v>40</v>
      </c>
      <c r="F146" s="3">
        <v>48643.0</v>
      </c>
      <c r="G146" s="5">
        <v>43943.0</v>
      </c>
      <c r="H146" s="6">
        <v>34271.0</v>
      </c>
      <c r="I146" s="3" t="s">
        <v>31</v>
      </c>
      <c r="J146" s="3">
        <v>42.0</v>
      </c>
      <c r="K146" s="7" t="str">
        <f t="shared" si="1"/>
        <v>below</v>
      </c>
      <c r="L146" s="7" t="str">
        <f t="shared" si="2"/>
        <v>Good</v>
      </c>
      <c r="M146" s="7" t="b">
        <f t="shared" si="3"/>
        <v>0</v>
      </c>
      <c r="N146" s="7" t="b">
        <f t="shared" si="4"/>
        <v>0</v>
      </c>
      <c r="O146" s="7" t="b">
        <f t="shared" si="5"/>
        <v>0</v>
      </c>
    </row>
    <row r="147" ht="14.25" customHeight="1">
      <c r="A147" s="3">
        <v>146.0</v>
      </c>
      <c r="B147" s="3" t="s">
        <v>207</v>
      </c>
      <c r="C147" s="3">
        <v>47.0</v>
      </c>
      <c r="D147" s="3" t="s">
        <v>17</v>
      </c>
      <c r="E147" s="9" t="s">
        <v>18</v>
      </c>
      <c r="F147" s="3">
        <v>30655.0</v>
      </c>
      <c r="G147" s="5">
        <v>43911.0</v>
      </c>
      <c r="H147" s="6">
        <v>27635.0</v>
      </c>
      <c r="I147" s="3" t="s">
        <v>29</v>
      </c>
      <c r="J147" s="3">
        <v>20.0</v>
      </c>
      <c r="K147" s="7" t="str">
        <f t="shared" si="1"/>
        <v>below</v>
      </c>
      <c r="L147" s="7" t="str">
        <f t="shared" si="2"/>
        <v>Poor</v>
      </c>
      <c r="M147" s="7" t="b">
        <f t="shared" si="3"/>
        <v>0</v>
      </c>
      <c r="N147" s="7" t="b">
        <f t="shared" si="4"/>
        <v>1</v>
      </c>
      <c r="O147" s="7" t="b">
        <f t="shared" si="5"/>
        <v>1</v>
      </c>
    </row>
    <row r="148" ht="14.25" customHeight="1">
      <c r="A148" s="3">
        <v>147.0</v>
      </c>
      <c r="B148" s="3" t="s">
        <v>208</v>
      </c>
      <c r="C148" s="3">
        <v>33.0</v>
      </c>
      <c r="D148" s="3" t="s">
        <v>17</v>
      </c>
      <c r="E148" s="9" t="s">
        <v>18</v>
      </c>
      <c r="F148" s="3">
        <v>40055.0</v>
      </c>
      <c r="G148" s="5">
        <v>44766.0</v>
      </c>
      <c r="H148" s="6">
        <v>26800.0</v>
      </c>
      <c r="I148" s="3" t="s">
        <v>29</v>
      </c>
      <c r="J148" s="3">
        <v>53.0</v>
      </c>
      <c r="K148" s="7" t="str">
        <f t="shared" si="1"/>
        <v>below</v>
      </c>
      <c r="L148" s="7" t="str">
        <f t="shared" si="2"/>
        <v>Excellent</v>
      </c>
      <c r="M148" s="7" t="b">
        <f t="shared" si="3"/>
        <v>0</v>
      </c>
      <c r="N148" s="7" t="b">
        <f t="shared" si="4"/>
        <v>1</v>
      </c>
      <c r="O148" s="7" t="b">
        <f t="shared" si="5"/>
        <v>1</v>
      </c>
    </row>
    <row r="149" ht="14.25" customHeight="1">
      <c r="A149" s="3">
        <v>148.0</v>
      </c>
      <c r="B149" s="3" t="s">
        <v>209</v>
      </c>
      <c r="C149" s="3">
        <v>32.0</v>
      </c>
      <c r="D149" s="3" t="s">
        <v>22</v>
      </c>
      <c r="E149" s="9" t="s">
        <v>28</v>
      </c>
      <c r="F149" s="3">
        <v>61996.0</v>
      </c>
      <c r="G149" s="5">
        <v>41882.0</v>
      </c>
      <c r="H149" s="6">
        <v>16156.0</v>
      </c>
      <c r="I149" s="3" t="s">
        <v>26</v>
      </c>
      <c r="J149" s="3">
        <v>38.0</v>
      </c>
      <c r="K149" s="7" t="str">
        <f t="shared" si="1"/>
        <v>above</v>
      </c>
      <c r="L149" s="7" t="str">
        <f t="shared" si="2"/>
        <v>Average</v>
      </c>
      <c r="M149" s="7" t="b">
        <f t="shared" si="3"/>
        <v>0</v>
      </c>
      <c r="N149" s="7" t="b">
        <f t="shared" si="4"/>
        <v>1</v>
      </c>
      <c r="O149" s="7" t="b">
        <f t="shared" si="5"/>
        <v>1</v>
      </c>
    </row>
    <row r="150" ht="14.25" customHeight="1">
      <c r="A150" s="3">
        <v>149.0</v>
      </c>
      <c r="B150" s="3" t="s">
        <v>210</v>
      </c>
      <c r="C150" s="3">
        <v>35.0</v>
      </c>
      <c r="D150" s="3" t="s">
        <v>22</v>
      </c>
      <c r="E150" s="9" t="s">
        <v>40</v>
      </c>
      <c r="F150" s="3">
        <v>74165.0</v>
      </c>
      <c r="G150" s="5">
        <v>42862.0</v>
      </c>
      <c r="H150" s="6">
        <v>10425.0</v>
      </c>
      <c r="I150" s="3" t="s">
        <v>31</v>
      </c>
      <c r="J150" s="3">
        <v>57.0</v>
      </c>
      <c r="K150" s="7" t="str">
        <f t="shared" si="1"/>
        <v>above</v>
      </c>
      <c r="L150" s="7" t="str">
        <f t="shared" si="2"/>
        <v>Excellent</v>
      </c>
      <c r="M150" s="7" t="b">
        <f t="shared" si="3"/>
        <v>0</v>
      </c>
      <c r="N150" s="7" t="b">
        <f t="shared" si="4"/>
        <v>1</v>
      </c>
      <c r="O150" s="7" t="b">
        <f t="shared" si="5"/>
        <v>0</v>
      </c>
    </row>
    <row r="151" ht="14.25" customHeight="1">
      <c r="A151" s="3">
        <v>150.0</v>
      </c>
      <c r="B151" s="3" t="s">
        <v>211</v>
      </c>
      <c r="C151" s="3">
        <v>44.0</v>
      </c>
      <c r="D151" s="3" t="s">
        <v>17</v>
      </c>
      <c r="E151" s="9" t="s">
        <v>28</v>
      </c>
      <c r="F151" s="3">
        <v>70831.0</v>
      </c>
      <c r="G151" s="5">
        <v>44077.0</v>
      </c>
      <c r="H151" s="6">
        <v>32750.0</v>
      </c>
      <c r="I151" s="3" t="s">
        <v>29</v>
      </c>
      <c r="J151" s="3">
        <v>52.0</v>
      </c>
      <c r="K151" s="7" t="str">
        <f t="shared" si="1"/>
        <v>above</v>
      </c>
      <c r="L151" s="7" t="str">
        <f t="shared" si="2"/>
        <v>Excellent</v>
      </c>
      <c r="M151" s="7" t="b">
        <f t="shared" si="3"/>
        <v>0</v>
      </c>
      <c r="N151" s="7" t="b">
        <f t="shared" si="4"/>
        <v>1</v>
      </c>
      <c r="O151" s="7" t="b">
        <f t="shared" si="5"/>
        <v>1</v>
      </c>
    </row>
    <row r="152" ht="14.25" customHeight="1">
      <c r="A152" s="3">
        <v>151.0</v>
      </c>
      <c r="B152" s="3" t="s">
        <v>212</v>
      </c>
      <c r="C152" s="3">
        <v>39.0</v>
      </c>
      <c r="D152" s="3" t="s">
        <v>17</v>
      </c>
      <c r="E152" s="9" t="s">
        <v>7</v>
      </c>
      <c r="F152" s="3">
        <v>64877.0</v>
      </c>
      <c r="G152" s="5">
        <v>45159.0</v>
      </c>
      <c r="H152" s="6">
        <v>21569.0</v>
      </c>
      <c r="I152" s="3" t="s">
        <v>19</v>
      </c>
      <c r="J152" s="3">
        <v>22.0</v>
      </c>
      <c r="K152" s="7" t="str">
        <f t="shared" si="1"/>
        <v>above</v>
      </c>
      <c r="L152" s="7" t="str">
        <f t="shared" si="2"/>
        <v>Poor</v>
      </c>
      <c r="M152" s="7" t="b">
        <f t="shared" si="3"/>
        <v>0</v>
      </c>
      <c r="N152" s="7" t="b">
        <f t="shared" si="4"/>
        <v>1</v>
      </c>
      <c r="O152" s="7" t="b">
        <f t="shared" si="5"/>
        <v>1</v>
      </c>
    </row>
    <row r="153" ht="14.25" customHeight="1">
      <c r="A153" s="3">
        <v>152.0</v>
      </c>
      <c r="B153" s="3" t="s">
        <v>213</v>
      </c>
      <c r="C153" s="3">
        <v>57.0</v>
      </c>
      <c r="D153" s="3" t="s">
        <v>17</v>
      </c>
      <c r="E153" s="9" t="s">
        <v>7</v>
      </c>
      <c r="F153" s="3">
        <v>68905.0</v>
      </c>
      <c r="G153" s="5">
        <v>43514.0</v>
      </c>
      <c r="H153" s="6">
        <v>18063.0</v>
      </c>
      <c r="I153" s="3" t="s">
        <v>26</v>
      </c>
      <c r="J153" s="3">
        <v>57.0</v>
      </c>
      <c r="K153" s="7" t="str">
        <f t="shared" si="1"/>
        <v>above</v>
      </c>
      <c r="L153" s="7" t="str">
        <f t="shared" si="2"/>
        <v>Excellent</v>
      </c>
      <c r="M153" s="7" t="b">
        <f t="shared" si="3"/>
        <v>0</v>
      </c>
      <c r="N153" s="7" t="b">
        <f t="shared" si="4"/>
        <v>1</v>
      </c>
      <c r="O153" s="7" t="b">
        <f t="shared" si="5"/>
        <v>1</v>
      </c>
    </row>
    <row r="154" ht="14.25" customHeight="1">
      <c r="A154" s="3">
        <v>153.0</v>
      </c>
      <c r="B154" s="3" t="s">
        <v>214</v>
      </c>
      <c r="C154" s="3">
        <v>58.0</v>
      </c>
      <c r="D154" s="3" t="s">
        <v>17</v>
      </c>
      <c r="E154" s="9" t="s">
        <v>40</v>
      </c>
      <c r="F154" s="3">
        <v>61268.0</v>
      </c>
      <c r="G154" s="5">
        <v>43673.0</v>
      </c>
      <c r="H154" s="6">
        <v>34507.0</v>
      </c>
      <c r="I154" s="3" t="s">
        <v>29</v>
      </c>
      <c r="J154" s="3">
        <v>47.0</v>
      </c>
      <c r="K154" s="7" t="str">
        <f t="shared" si="1"/>
        <v>above</v>
      </c>
      <c r="L154" s="7" t="str">
        <f t="shared" si="2"/>
        <v>Good</v>
      </c>
      <c r="M154" s="7" t="b">
        <f t="shared" si="3"/>
        <v>0</v>
      </c>
      <c r="N154" s="7" t="b">
        <f t="shared" si="4"/>
        <v>1</v>
      </c>
      <c r="O154" s="7" t="b">
        <f t="shared" si="5"/>
        <v>0</v>
      </c>
    </row>
    <row r="155" ht="14.25" customHeight="1">
      <c r="A155" s="3">
        <v>154.0</v>
      </c>
      <c r="B155" s="3" t="s">
        <v>215</v>
      </c>
      <c r="C155" s="3">
        <v>51.0</v>
      </c>
      <c r="D155" s="3" t="s">
        <v>22</v>
      </c>
      <c r="E155" s="9" t="s">
        <v>18</v>
      </c>
      <c r="F155" s="3">
        <v>45143.0</v>
      </c>
      <c r="G155" s="5">
        <v>41843.0</v>
      </c>
      <c r="H155" s="6">
        <v>38150.0</v>
      </c>
      <c r="I155" s="3" t="s">
        <v>31</v>
      </c>
      <c r="J155" s="3">
        <v>30.0</v>
      </c>
      <c r="K155" s="7" t="str">
        <f t="shared" si="1"/>
        <v>below</v>
      </c>
      <c r="L155" s="7" t="str">
        <f t="shared" si="2"/>
        <v>Average</v>
      </c>
      <c r="M155" s="7" t="b">
        <f t="shared" si="3"/>
        <v>0</v>
      </c>
      <c r="N155" s="7" t="b">
        <f t="shared" si="4"/>
        <v>1</v>
      </c>
      <c r="O155" s="7" t="b">
        <f t="shared" si="5"/>
        <v>1</v>
      </c>
    </row>
    <row r="156" ht="14.25" customHeight="1">
      <c r="A156" s="3">
        <v>155.0</v>
      </c>
      <c r="B156" s="3" t="s">
        <v>216</v>
      </c>
      <c r="C156" s="3">
        <v>47.0</v>
      </c>
      <c r="D156" s="3" t="s">
        <v>22</v>
      </c>
      <c r="E156" s="9" t="s">
        <v>25</v>
      </c>
      <c r="F156" s="3">
        <v>64181.0</v>
      </c>
      <c r="G156" s="5">
        <v>44834.0</v>
      </c>
      <c r="H156" s="6">
        <v>39106.0</v>
      </c>
      <c r="I156" s="3" t="s">
        <v>19</v>
      </c>
      <c r="J156" s="3">
        <v>22.0</v>
      </c>
      <c r="K156" s="7" t="str">
        <f t="shared" si="1"/>
        <v>above</v>
      </c>
      <c r="L156" s="7" t="str">
        <f t="shared" si="2"/>
        <v>Poor</v>
      </c>
      <c r="M156" s="7" t="b">
        <f t="shared" si="3"/>
        <v>1</v>
      </c>
      <c r="N156" s="7" t="b">
        <f t="shared" si="4"/>
        <v>1</v>
      </c>
      <c r="O156" s="7" t="b">
        <f t="shared" si="5"/>
        <v>1</v>
      </c>
    </row>
    <row r="157" ht="14.25" customHeight="1">
      <c r="A157" s="3">
        <v>156.0</v>
      </c>
      <c r="B157" s="3" t="s">
        <v>166</v>
      </c>
      <c r="C157" s="3">
        <v>55.0</v>
      </c>
      <c r="D157" s="3" t="s">
        <v>17</v>
      </c>
      <c r="E157" s="9" t="s">
        <v>40</v>
      </c>
      <c r="F157" s="3">
        <v>58898.0</v>
      </c>
      <c r="G157" s="5">
        <v>42085.0</v>
      </c>
      <c r="H157" s="6">
        <v>37379.0</v>
      </c>
      <c r="I157" s="3" t="s">
        <v>19</v>
      </c>
      <c r="J157" s="3">
        <v>42.0</v>
      </c>
      <c r="K157" s="7" t="str">
        <f t="shared" si="1"/>
        <v>above</v>
      </c>
      <c r="L157" s="7" t="str">
        <f t="shared" si="2"/>
        <v>Good</v>
      </c>
      <c r="M157" s="7" t="b">
        <f t="shared" si="3"/>
        <v>0</v>
      </c>
      <c r="N157" s="7" t="b">
        <f t="shared" si="4"/>
        <v>0</v>
      </c>
      <c r="O157" s="7" t="b">
        <f t="shared" si="5"/>
        <v>0</v>
      </c>
    </row>
    <row r="158" ht="14.25" customHeight="1">
      <c r="A158" s="3">
        <v>157.0</v>
      </c>
      <c r="B158" s="3" t="s">
        <v>217</v>
      </c>
      <c r="C158" s="3">
        <v>31.0</v>
      </c>
      <c r="D158" s="3" t="s">
        <v>22</v>
      </c>
      <c r="E158" s="9" t="s">
        <v>28</v>
      </c>
      <c r="F158" s="3">
        <v>67654.0</v>
      </c>
      <c r="G158" s="5">
        <v>42113.0</v>
      </c>
      <c r="H158" s="6">
        <v>24748.0</v>
      </c>
      <c r="I158" s="3" t="s">
        <v>29</v>
      </c>
      <c r="J158" s="3">
        <v>49.0</v>
      </c>
      <c r="K158" s="7" t="str">
        <f t="shared" si="1"/>
        <v>above</v>
      </c>
      <c r="L158" s="7" t="str">
        <f t="shared" si="2"/>
        <v>Good</v>
      </c>
      <c r="M158" s="7" t="b">
        <f t="shared" si="3"/>
        <v>0</v>
      </c>
      <c r="N158" s="7" t="b">
        <f t="shared" si="4"/>
        <v>1</v>
      </c>
      <c r="O158" s="7" t="b">
        <f t="shared" si="5"/>
        <v>1</v>
      </c>
    </row>
    <row r="159" ht="14.25" customHeight="1">
      <c r="A159" s="3">
        <v>158.0</v>
      </c>
      <c r="B159" s="3" t="s">
        <v>218</v>
      </c>
      <c r="C159" s="3">
        <v>45.0</v>
      </c>
      <c r="D159" s="3" t="s">
        <v>17</v>
      </c>
      <c r="E159" s="9" t="s">
        <v>28</v>
      </c>
      <c r="F159" s="3">
        <v>60860.0</v>
      </c>
      <c r="G159" s="5">
        <v>41986.0</v>
      </c>
      <c r="H159" s="6">
        <v>13558.0</v>
      </c>
      <c r="I159" s="3" t="s">
        <v>29</v>
      </c>
      <c r="J159" s="3">
        <v>59.0</v>
      </c>
      <c r="K159" s="7" t="str">
        <f t="shared" si="1"/>
        <v>above</v>
      </c>
      <c r="L159" s="7" t="str">
        <f t="shared" si="2"/>
        <v>Excellent</v>
      </c>
      <c r="M159" s="7" t="b">
        <f t="shared" si="3"/>
        <v>0</v>
      </c>
      <c r="N159" s="7" t="b">
        <f t="shared" si="4"/>
        <v>1</v>
      </c>
      <c r="O159" s="7" t="b">
        <f t="shared" si="5"/>
        <v>1</v>
      </c>
    </row>
    <row r="160" ht="14.25" customHeight="1">
      <c r="A160" s="3">
        <v>159.0</v>
      </c>
      <c r="B160" s="3" t="s">
        <v>219</v>
      </c>
      <c r="C160" s="3">
        <v>48.0</v>
      </c>
      <c r="D160" s="3" t="s">
        <v>17</v>
      </c>
      <c r="E160" s="9" t="s">
        <v>7</v>
      </c>
      <c r="F160" s="3">
        <v>61305.0</v>
      </c>
      <c r="G160" s="5">
        <v>44679.0</v>
      </c>
      <c r="H160" s="6">
        <v>14394.0</v>
      </c>
      <c r="I160" s="3" t="s">
        <v>31</v>
      </c>
      <c r="J160" s="3">
        <v>60.0</v>
      </c>
      <c r="K160" s="7" t="str">
        <f t="shared" si="1"/>
        <v>above</v>
      </c>
      <c r="L160" s="7" t="str">
        <f t="shared" si="2"/>
        <v>Excellent</v>
      </c>
      <c r="M160" s="7" t="b">
        <f t="shared" si="3"/>
        <v>0</v>
      </c>
      <c r="N160" s="7" t="b">
        <f t="shared" si="4"/>
        <v>1</v>
      </c>
      <c r="O160" s="7" t="b">
        <f t="shared" si="5"/>
        <v>1</v>
      </c>
    </row>
    <row r="161" ht="14.25" customHeight="1">
      <c r="A161" s="3">
        <v>160.0</v>
      </c>
      <c r="B161" s="3" t="s">
        <v>220</v>
      </c>
      <c r="C161" s="3">
        <v>44.0</v>
      </c>
      <c r="D161" s="3" t="s">
        <v>22</v>
      </c>
      <c r="E161" s="9" t="s">
        <v>40</v>
      </c>
      <c r="F161" s="3">
        <v>65012.0</v>
      </c>
      <c r="G161" s="5">
        <v>42842.0</v>
      </c>
      <c r="H161" s="6">
        <v>23493.0</v>
      </c>
      <c r="I161" s="3" t="s">
        <v>29</v>
      </c>
      <c r="J161" s="3">
        <v>50.0</v>
      </c>
      <c r="K161" s="7" t="str">
        <f t="shared" si="1"/>
        <v>above</v>
      </c>
      <c r="L161" s="7" t="str">
        <f t="shared" si="2"/>
        <v>Excellent</v>
      </c>
      <c r="M161" s="7" t="b">
        <f t="shared" si="3"/>
        <v>0</v>
      </c>
      <c r="N161" s="7" t="b">
        <f t="shared" si="4"/>
        <v>1</v>
      </c>
      <c r="O161" s="7" t="b">
        <f t="shared" si="5"/>
        <v>0</v>
      </c>
    </row>
    <row r="162" ht="14.25" customHeight="1">
      <c r="A162" s="3">
        <v>161.0</v>
      </c>
      <c r="B162" s="3" t="s">
        <v>221</v>
      </c>
      <c r="C162" s="3">
        <v>21.0</v>
      </c>
      <c r="D162" s="3" t="s">
        <v>17</v>
      </c>
      <c r="E162" s="9" t="s">
        <v>40</v>
      </c>
      <c r="F162" s="3">
        <v>77402.0</v>
      </c>
      <c r="G162" s="5">
        <v>44753.0</v>
      </c>
      <c r="H162" s="6">
        <v>32807.0</v>
      </c>
      <c r="I162" s="3" t="s">
        <v>26</v>
      </c>
      <c r="J162" s="3">
        <v>45.0</v>
      </c>
      <c r="K162" s="7" t="str">
        <f t="shared" si="1"/>
        <v>above</v>
      </c>
      <c r="L162" s="7" t="str">
        <f t="shared" si="2"/>
        <v>Good</v>
      </c>
      <c r="M162" s="7" t="b">
        <f t="shared" si="3"/>
        <v>0</v>
      </c>
      <c r="N162" s="7" t="b">
        <f t="shared" si="4"/>
        <v>1</v>
      </c>
      <c r="O162" s="7" t="b">
        <f t="shared" si="5"/>
        <v>0</v>
      </c>
    </row>
    <row r="163" ht="14.25" customHeight="1">
      <c r="A163" s="3">
        <v>162.0</v>
      </c>
      <c r="B163" s="3" t="s">
        <v>222</v>
      </c>
      <c r="C163" s="3">
        <v>38.0</v>
      </c>
      <c r="D163" s="3" t="s">
        <v>17</v>
      </c>
      <c r="E163" s="9" t="s">
        <v>18</v>
      </c>
      <c r="F163" s="3">
        <v>48827.0</v>
      </c>
      <c r="G163" s="5">
        <v>44043.0</v>
      </c>
      <c r="H163" s="6">
        <v>39643.0</v>
      </c>
      <c r="I163" s="3" t="s">
        <v>19</v>
      </c>
      <c r="J163" s="3">
        <v>48.0</v>
      </c>
      <c r="K163" s="7" t="str">
        <f t="shared" si="1"/>
        <v>below</v>
      </c>
      <c r="L163" s="7" t="str">
        <f t="shared" si="2"/>
        <v>Good</v>
      </c>
      <c r="M163" s="7" t="b">
        <f t="shared" si="3"/>
        <v>0</v>
      </c>
      <c r="N163" s="7" t="b">
        <f t="shared" si="4"/>
        <v>1</v>
      </c>
      <c r="O163" s="7" t="b">
        <f t="shared" si="5"/>
        <v>1</v>
      </c>
    </row>
    <row r="164" ht="14.25" customHeight="1">
      <c r="A164" s="3">
        <v>163.0</v>
      </c>
      <c r="B164" s="3" t="s">
        <v>223</v>
      </c>
      <c r="C164" s="3">
        <v>59.0</v>
      </c>
      <c r="D164" s="3" t="s">
        <v>17</v>
      </c>
      <c r="E164" s="9" t="s">
        <v>25</v>
      </c>
      <c r="F164" s="3">
        <v>39475.0</v>
      </c>
      <c r="G164" s="5">
        <v>43958.0</v>
      </c>
      <c r="H164" s="6">
        <v>18370.0</v>
      </c>
      <c r="I164" s="3" t="s">
        <v>29</v>
      </c>
      <c r="J164" s="3">
        <v>56.0</v>
      </c>
      <c r="K164" s="7" t="str">
        <f t="shared" si="1"/>
        <v>below</v>
      </c>
      <c r="L164" s="7" t="str">
        <f t="shared" si="2"/>
        <v>Excellent</v>
      </c>
      <c r="M164" s="7" t="b">
        <f t="shared" si="3"/>
        <v>0</v>
      </c>
      <c r="N164" s="7" t="b">
        <f t="shared" si="4"/>
        <v>0</v>
      </c>
      <c r="O164" s="7" t="b">
        <f t="shared" si="5"/>
        <v>1</v>
      </c>
    </row>
    <row r="165" ht="14.25" customHeight="1">
      <c r="A165" s="3">
        <v>164.0</v>
      </c>
      <c r="B165" s="3" t="s">
        <v>224</v>
      </c>
      <c r="C165" s="3">
        <v>53.0</v>
      </c>
      <c r="D165" s="3" t="s">
        <v>22</v>
      </c>
      <c r="E165" s="9" t="s">
        <v>28</v>
      </c>
      <c r="F165" s="3">
        <v>33511.0</v>
      </c>
      <c r="G165" s="5">
        <v>45098.0</v>
      </c>
      <c r="H165" s="6">
        <v>20000.0</v>
      </c>
      <c r="I165" s="3" t="s">
        <v>26</v>
      </c>
      <c r="J165" s="3">
        <v>20.0</v>
      </c>
      <c r="K165" s="7" t="str">
        <f t="shared" si="1"/>
        <v>below</v>
      </c>
      <c r="L165" s="7" t="str">
        <f t="shared" si="2"/>
        <v>Poor</v>
      </c>
      <c r="M165" s="7" t="b">
        <f t="shared" si="3"/>
        <v>0</v>
      </c>
      <c r="N165" s="7" t="b">
        <f t="shared" si="4"/>
        <v>0</v>
      </c>
      <c r="O165" s="7" t="b">
        <f t="shared" si="5"/>
        <v>1</v>
      </c>
    </row>
    <row r="166" ht="14.25" customHeight="1">
      <c r="A166" s="3">
        <v>165.0</v>
      </c>
      <c r="B166" s="3" t="s">
        <v>225</v>
      </c>
      <c r="C166" s="3">
        <v>40.0</v>
      </c>
      <c r="D166" s="3" t="s">
        <v>22</v>
      </c>
      <c r="E166" s="9" t="s">
        <v>18</v>
      </c>
      <c r="F166" s="3">
        <v>53198.0</v>
      </c>
      <c r="G166" s="5">
        <v>43234.0</v>
      </c>
      <c r="H166" s="6">
        <v>35960.0</v>
      </c>
      <c r="I166" s="3" t="s">
        <v>31</v>
      </c>
      <c r="J166" s="3">
        <v>31.0</v>
      </c>
      <c r="K166" s="7" t="str">
        <f t="shared" si="1"/>
        <v>above</v>
      </c>
      <c r="L166" s="7" t="str">
        <f t="shared" si="2"/>
        <v>Average</v>
      </c>
      <c r="M166" s="7" t="b">
        <f t="shared" si="3"/>
        <v>0</v>
      </c>
      <c r="N166" s="7" t="b">
        <f t="shared" si="4"/>
        <v>1</v>
      </c>
      <c r="O166" s="7" t="b">
        <f t="shared" si="5"/>
        <v>1</v>
      </c>
    </row>
    <row r="167" ht="14.25" customHeight="1">
      <c r="A167" s="3">
        <v>166.0</v>
      </c>
      <c r="B167" s="3" t="s">
        <v>226</v>
      </c>
      <c r="C167" s="3">
        <v>38.0</v>
      </c>
      <c r="D167" s="3" t="s">
        <v>22</v>
      </c>
      <c r="E167" s="9" t="s">
        <v>25</v>
      </c>
      <c r="F167" s="3">
        <v>78013.0</v>
      </c>
      <c r="G167" s="5">
        <v>45483.0</v>
      </c>
      <c r="H167" s="6">
        <v>31341.0</v>
      </c>
      <c r="I167" s="3" t="s">
        <v>26</v>
      </c>
      <c r="J167" s="3">
        <v>38.0</v>
      </c>
      <c r="K167" s="7" t="str">
        <f t="shared" si="1"/>
        <v>above</v>
      </c>
      <c r="L167" s="7" t="str">
        <f t="shared" si="2"/>
        <v>Average</v>
      </c>
      <c r="M167" s="7" t="b">
        <f t="shared" si="3"/>
        <v>0</v>
      </c>
      <c r="N167" s="7" t="b">
        <f t="shared" si="4"/>
        <v>1</v>
      </c>
      <c r="O167" s="7" t="b">
        <f t="shared" si="5"/>
        <v>1</v>
      </c>
    </row>
    <row r="168" ht="14.25" customHeight="1">
      <c r="A168" s="3">
        <v>167.0</v>
      </c>
      <c r="B168" s="3" t="s">
        <v>227</v>
      </c>
      <c r="C168" s="3">
        <v>42.0</v>
      </c>
      <c r="D168" s="3" t="s">
        <v>22</v>
      </c>
      <c r="E168" s="9" t="s">
        <v>25</v>
      </c>
      <c r="F168" s="3">
        <v>58229.0</v>
      </c>
      <c r="G168" s="5">
        <v>43715.0</v>
      </c>
      <c r="H168" s="6">
        <v>13992.0</v>
      </c>
      <c r="I168" s="3" t="s">
        <v>31</v>
      </c>
      <c r="J168" s="3">
        <v>39.0</v>
      </c>
      <c r="K168" s="7" t="str">
        <f t="shared" si="1"/>
        <v>above</v>
      </c>
      <c r="L168" s="7" t="str">
        <f t="shared" si="2"/>
        <v>Average</v>
      </c>
      <c r="M168" s="7" t="b">
        <f t="shared" si="3"/>
        <v>0</v>
      </c>
      <c r="N168" s="7" t="b">
        <f t="shared" si="4"/>
        <v>0</v>
      </c>
      <c r="O168" s="7" t="b">
        <f t="shared" si="5"/>
        <v>1</v>
      </c>
    </row>
    <row r="169" ht="14.25" customHeight="1">
      <c r="A169" s="3">
        <v>168.0</v>
      </c>
      <c r="B169" s="3" t="s">
        <v>228</v>
      </c>
      <c r="C169" s="3">
        <v>35.0</v>
      </c>
      <c r="D169" s="3" t="s">
        <v>22</v>
      </c>
      <c r="E169" s="9" t="s">
        <v>28</v>
      </c>
      <c r="F169" s="3">
        <v>43487.0</v>
      </c>
      <c r="G169" s="5">
        <v>42392.0</v>
      </c>
      <c r="H169" s="6">
        <v>36286.0</v>
      </c>
      <c r="I169" s="3" t="s">
        <v>29</v>
      </c>
      <c r="J169" s="3">
        <v>36.0</v>
      </c>
      <c r="K169" s="7" t="str">
        <f t="shared" si="1"/>
        <v>below</v>
      </c>
      <c r="L169" s="7" t="str">
        <f t="shared" si="2"/>
        <v>Average</v>
      </c>
      <c r="M169" s="7" t="b">
        <f t="shared" si="3"/>
        <v>0</v>
      </c>
      <c r="N169" s="7" t="b">
        <f t="shared" si="4"/>
        <v>0</v>
      </c>
      <c r="O169" s="7" t="b">
        <f t="shared" si="5"/>
        <v>1</v>
      </c>
    </row>
    <row r="170" ht="14.25" customHeight="1">
      <c r="A170" s="3">
        <v>169.0</v>
      </c>
      <c r="B170" s="3" t="s">
        <v>229</v>
      </c>
      <c r="C170" s="3">
        <v>50.0</v>
      </c>
      <c r="D170" s="3" t="s">
        <v>22</v>
      </c>
      <c r="E170" s="9" t="s">
        <v>28</v>
      </c>
      <c r="F170" s="3">
        <v>66075.0</v>
      </c>
      <c r="G170" s="5">
        <v>42872.0</v>
      </c>
      <c r="H170" s="6">
        <v>39466.0</v>
      </c>
      <c r="I170" s="3" t="s">
        <v>19</v>
      </c>
      <c r="J170" s="3">
        <v>42.0</v>
      </c>
      <c r="K170" s="7" t="str">
        <f t="shared" si="1"/>
        <v>above</v>
      </c>
      <c r="L170" s="7" t="str">
        <f t="shared" si="2"/>
        <v>Good</v>
      </c>
      <c r="M170" s="7" t="b">
        <f t="shared" si="3"/>
        <v>0</v>
      </c>
      <c r="N170" s="7" t="b">
        <f t="shared" si="4"/>
        <v>1</v>
      </c>
      <c r="O170" s="7" t="b">
        <f t="shared" si="5"/>
        <v>1</v>
      </c>
    </row>
    <row r="171" ht="14.25" customHeight="1">
      <c r="A171" s="3">
        <v>170.0</v>
      </c>
      <c r="B171" s="3" t="s">
        <v>230</v>
      </c>
      <c r="C171" s="3">
        <v>40.0</v>
      </c>
      <c r="D171" s="3" t="s">
        <v>22</v>
      </c>
      <c r="E171" s="9" t="s">
        <v>40</v>
      </c>
      <c r="F171" s="3">
        <v>75366.0</v>
      </c>
      <c r="G171" s="5">
        <v>42623.0</v>
      </c>
      <c r="H171" s="6">
        <v>10283.0</v>
      </c>
      <c r="I171" s="3" t="s">
        <v>26</v>
      </c>
      <c r="J171" s="3">
        <v>35.0</v>
      </c>
      <c r="K171" s="7" t="str">
        <f t="shared" si="1"/>
        <v>above</v>
      </c>
      <c r="L171" s="7" t="str">
        <f t="shared" si="2"/>
        <v>Average</v>
      </c>
      <c r="M171" s="7" t="b">
        <f t="shared" si="3"/>
        <v>0</v>
      </c>
      <c r="N171" s="7" t="b">
        <f t="shared" si="4"/>
        <v>1</v>
      </c>
      <c r="O171" s="7" t="b">
        <f t="shared" si="5"/>
        <v>0</v>
      </c>
    </row>
    <row r="172" ht="14.25" customHeight="1">
      <c r="A172" s="3">
        <v>171.0</v>
      </c>
      <c r="B172" s="3" t="s">
        <v>231</v>
      </c>
      <c r="C172" s="3">
        <v>41.0</v>
      </c>
      <c r="D172" s="3" t="s">
        <v>17</v>
      </c>
      <c r="E172" s="9" t="s">
        <v>18</v>
      </c>
      <c r="F172" s="3">
        <v>39006.0</v>
      </c>
      <c r="G172" s="5">
        <v>43661.0</v>
      </c>
      <c r="H172" s="6">
        <v>36781.0</v>
      </c>
      <c r="I172" s="3" t="s">
        <v>29</v>
      </c>
      <c r="J172" s="3">
        <v>40.0</v>
      </c>
      <c r="K172" s="7" t="str">
        <f t="shared" si="1"/>
        <v>below</v>
      </c>
      <c r="L172" s="7" t="str">
        <f t="shared" si="2"/>
        <v>Good</v>
      </c>
      <c r="M172" s="7" t="b">
        <f t="shared" si="3"/>
        <v>0</v>
      </c>
      <c r="N172" s="7" t="b">
        <f t="shared" si="4"/>
        <v>1</v>
      </c>
      <c r="O172" s="7" t="b">
        <f t="shared" si="5"/>
        <v>1</v>
      </c>
    </row>
    <row r="173" ht="14.25" customHeight="1">
      <c r="A173" s="3">
        <v>172.0</v>
      </c>
      <c r="B173" s="3" t="s">
        <v>232</v>
      </c>
      <c r="C173" s="3">
        <v>40.0</v>
      </c>
      <c r="D173" s="3" t="s">
        <v>17</v>
      </c>
      <c r="E173" s="9" t="s">
        <v>40</v>
      </c>
      <c r="F173" s="3">
        <v>51182.0</v>
      </c>
      <c r="G173" s="5">
        <v>45187.0</v>
      </c>
      <c r="H173" s="6">
        <v>35393.0</v>
      </c>
      <c r="I173" s="3" t="s">
        <v>19</v>
      </c>
      <c r="J173" s="3">
        <v>27.0</v>
      </c>
      <c r="K173" s="7" t="str">
        <f t="shared" si="1"/>
        <v>above</v>
      </c>
      <c r="L173" s="7" t="str">
        <f t="shared" si="2"/>
        <v>Poor</v>
      </c>
      <c r="M173" s="7" t="b">
        <f t="shared" si="3"/>
        <v>0</v>
      </c>
      <c r="N173" s="7" t="b">
        <f t="shared" si="4"/>
        <v>0</v>
      </c>
      <c r="O173" s="7" t="b">
        <f t="shared" si="5"/>
        <v>0</v>
      </c>
    </row>
    <row r="174" ht="14.25" customHeight="1">
      <c r="A174" s="3">
        <v>173.0</v>
      </c>
      <c r="B174" s="3" t="s">
        <v>233</v>
      </c>
      <c r="C174" s="3">
        <v>43.0</v>
      </c>
      <c r="D174" s="3" t="s">
        <v>22</v>
      </c>
      <c r="E174" s="9" t="s">
        <v>7</v>
      </c>
      <c r="F174" s="3">
        <v>67044.0</v>
      </c>
      <c r="G174" s="5">
        <v>42291.0</v>
      </c>
      <c r="H174" s="6">
        <v>10726.0</v>
      </c>
      <c r="I174" s="3" t="s">
        <v>29</v>
      </c>
      <c r="J174" s="3">
        <v>40.0</v>
      </c>
      <c r="K174" s="7" t="str">
        <f t="shared" si="1"/>
        <v>above</v>
      </c>
      <c r="L174" s="7" t="str">
        <f t="shared" si="2"/>
        <v>Good</v>
      </c>
      <c r="M174" s="7" t="b">
        <f t="shared" si="3"/>
        <v>0</v>
      </c>
      <c r="N174" s="7" t="b">
        <f t="shared" si="4"/>
        <v>1</v>
      </c>
      <c r="O174" s="7" t="b">
        <f t="shared" si="5"/>
        <v>1</v>
      </c>
    </row>
    <row r="175" ht="14.25" customHeight="1">
      <c r="A175" s="3">
        <v>174.0</v>
      </c>
      <c r="B175" s="3" t="s">
        <v>234</v>
      </c>
      <c r="C175" s="3">
        <v>57.0</v>
      </c>
      <c r="D175" s="3" t="s">
        <v>17</v>
      </c>
      <c r="E175" s="9" t="s">
        <v>7</v>
      </c>
      <c r="F175" s="3">
        <v>64841.0</v>
      </c>
      <c r="G175" s="5">
        <v>44383.0</v>
      </c>
      <c r="H175" s="6">
        <v>22612.0</v>
      </c>
      <c r="I175" s="3" t="s">
        <v>29</v>
      </c>
      <c r="J175" s="3">
        <v>34.0</v>
      </c>
      <c r="K175" s="7" t="str">
        <f t="shared" si="1"/>
        <v>above</v>
      </c>
      <c r="L175" s="7" t="str">
        <f t="shared" si="2"/>
        <v>Average</v>
      </c>
      <c r="M175" s="7" t="b">
        <f t="shared" si="3"/>
        <v>0</v>
      </c>
      <c r="N175" s="7" t="b">
        <f t="shared" si="4"/>
        <v>1</v>
      </c>
      <c r="O175" s="7" t="b">
        <f t="shared" si="5"/>
        <v>1</v>
      </c>
    </row>
    <row r="176" ht="14.25" customHeight="1">
      <c r="A176" s="3">
        <v>175.0</v>
      </c>
      <c r="B176" s="3" t="s">
        <v>235</v>
      </c>
      <c r="C176" s="3">
        <v>20.0</v>
      </c>
      <c r="D176" s="3" t="s">
        <v>17</v>
      </c>
      <c r="E176" s="9" t="s">
        <v>28</v>
      </c>
      <c r="F176" s="3">
        <v>72477.0</v>
      </c>
      <c r="G176" s="5">
        <v>44384.0</v>
      </c>
      <c r="H176" s="6">
        <v>17614.0</v>
      </c>
      <c r="I176" s="3" t="s">
        <v>26</v>
      </c>
      <c r="J176" s="3">
        <v>58.0</v>
      </c>
      <c r="K176" s="7" t="str">
        <f t="shared" si="1"/>
        <v>above</v>
      </c>
      <c r="L176" s="7" t="str">
        <f t="shared" si="2"/>
        <v>Excellent</v>
      </c>
      <c r="M176" s="7" t="b">
        <f t="shared" si="3"/>
        <v>0</v>
      </c>
      <c r="N176" s="7" t="b">
        <f t="shared" si="4"/>
        <v>1</v>
      </c>
      <c r="O176" s="7" t="b">
        <f t="shared" si="5"/>
        <v>1</v>
      </c>
    </row>
    <row r="177" ht="14.25" customHeight="1">
      <c r="A177" s="3">
        <v>176.0</v>
      </c>
      <c r="B177" s="3" t="s">
        <v>236</v>
      </c>
      <c r="C177" s="3">
        <v>51.0</v>
      </c>
      <c r="D177" s="3" t="s">
        <v>17</v>
      </c>
      <c r="E177" s="9" t="s">
        <v>40</v>
      </c>
      <c r="F177" s="3">
        <v>35473.0</v>
      </c>
      <c r="G177" s="5">
        <v>45052.0</v>
      </c>
      <c r="H177" s="6">
        <v>12888.0</v>
      </c>
      <c r="I177" s="3" t="s">
        <v>29</v>
      </c>
      <c r="J177" s="3">
        <v>25.0</v>
      </c>
      <c r="K177" s="7" t="str">
        <f t="shared" si="1"/>
        <v>below</v>
      </c>
      <c r="L177" s="7" t="str">
        <f t="shared" si="2"/>
        <v>Poor</v>
      </c>
      <c r="M177" s="7" t="b">
        <f t="shared" si="3"/>
        <v>0</v>
      </c>
      <c r="N177" s="7" t="b">
        <f t="shared" si="4"/>
        <v>0</v>
      </c>
      <c r="O177" s="7" t="b">
        <f t="shared" si="5"/>
        <v>0</v>
      </c>
    </row>
    <row r="178" ht="14.25" customHeight="1">
      <c r="A178" s="3">
        <v>177.0</v>
      </c>
      <c r="B178" s="3" t="s">
        <v>237</v>
      </c>
      <c r="C178" s="3">
        <v>43.0</v>
      </c>
      <c r="D178" s="3" t="s">
        <v>17</v>
      </c>
      <c r="E178" s="9" t="s">
        <v>7</v>
      </c>
      <c r="F178" s="3">
        <v>35951.0</v>
      </c>
      <c r="G178" s="5">
        <v>42437.0</v>
      </c>
      <c r="H178" s="6">
        <v>33112.0</v>
      </c>
      <c r="I178" s="3" t="s">
        <v>31</v>
      </c>
      <c r="J178" s="3">
        <v>52.0</v>
      </c>
      <c r="K178" s="7" t="str">
        <f t="shared" si="1"/>
        <v>below</v>
      </c>
      <c r="L178" s="7" t="str">
        <f t="shared" si="2"/>
        <v>Excellent</v>
      </c>
      <c r="M178" s="7" t="b">
        <f t="shared" si="3"/>
        <v>0</v>
      </c>
      <c r="N178" s="7" t="b">
        <f t="shared" si="4"/>
        <v>0</v>
      </c>
      <c r="O178" s="7" t="b">
        <f t="shared" si="5"/>
        <v>1</v>
      </c>
    </row>
    <row r="179" ht="14.25" customHeight="1">
      <c r="A179" s="3">
        <v>178.0</v>
      </c>
      <c r="B179" s="3" t="s">
        <v>238</v>
      </c>
      <c r="C179" s="3">
        <v>22.0</v>
      </c>
      <c r="D179" s="3" t="s">
        <v>17</v>
      </c>
      <c r="E179" s="9" t="s">
        <v>25</v>
      </c>
      <c r="F179" s="3">
        <v>44599.0</v>
      </c>
      <c r="G179" s="5">
        <v>43945.0</v>
      </c>
      <c r="H179" s="6">
        <v>20838.0</v>
      </c>
      <c r="I179" s="3" t="s">
        <v>29</v>
      </c>
      <c r="J179" s="3">
        <v>25.0</v>
      </c>
      <c r="K179" s="7" t="str">
        <f t="shared" si="1"/>
        <v>below</v>
      </c>
      <c r="L179" s="7" t="str">
        <f t="shared" si="2"/>
        <v>Poor</v>
      </c>
      <c r="M179" s="7" t="b">
        <f t="shared" si="3"/>
        <v>0</v>
      </c>
      <c r="N179" s="7" t="b">
        <f t="shared" si="4"/>
        <v>0</v>
      </c>
      <c r="O179" s="7" t="b">
        <f t="shared" si="5"/>
        <v>1</v>
      </c>
    </row>
    <row r="180" ht="14.25" customHeight="1">
      <c r="A180" s="3">
        <v>179.0</v>
      </c>
      <c r="B180" s="3" t="s">
        <v>239</v>
      </c>
      <c r="C180" s="3">
        <v>56.0</v>
      </c>
      <c r="D180" s="3" t="s">
        <v>22</v>
      </c>
      <c r="E180" s="9" t="s">
        <v>18</v>
      </c>
      <c r="F180" s="3">
        <v>34957.0</v>
      </c>
      <c r="G180" s="5">
        <v>44036.0</v>
      </c>
      <c r="H180" s="6">
        <v>18735.0</v>
      </c>
      <c r="I180" s="3" t="s">
        <v>31</v>
      </c>
      <c r="J180" s="3">
        <v>54.0</v>
      </c>
      <c r="K180" s="7" t="str">
        <f t="shared" si="1"/>
        <v>below</v>
      </c>
      <c r="L180" s="7" t="str">
        <f t="shared" si="2"/>
        <v>Excellent</v>
      </c>
      <c r="M180" s="7" t="b">
        <f t="shared" si="3"/>
        <v>0</v>
      </c>
      <c r="N180" s="7" t="b">
        <f t="shared" si="4"/>
        <v>1</v>
      </c>
      <c r="O180" s="7" t="b">
        <f t="shared" si="5"/>
        <v>1</v>
      </c>
    </row>
    <row r="181" ht="14.25" customHeight="1">
      <c r="A181" s="3">
        <v>180.0</v>
      </c>
      <c r="B181" s="3" t="s">
        <v>240</v>
      </c>
      <c r="C181" s="3">
        <v>25.0</v>
      </c>
      <c r="D181" s="3" t="s">
        <v>22</v>
      </c>
      <c r="E181" s="9" t="s">
        <v>18</v>
      </c>
      <c r="F181" s="3">
        <v>42559.0</v>
      </c>
      <c r="G181" s="5">
        <v>44090.0</v>
      </c>
      <c r="H181" s="6">
        <v>39503.0</v>
      </c>
      <c r="I181" s="3" t="s">
        <v>31</v>
      </c>
      <c r="J181" s="3">
        <v>45.0</v>
      </c>
      <c r="K181" s="7" t="str">
        <f t="shared" si="1"/>
        <v>below</v>
      </c>
      <c r="L181" s="7" t="str">
        <f t="shared" si="2"/>
        <v>Good</v>
      </c>
      <c r="M181" s="7" t="b">
        <f t="shared" si="3"/>
        <v>0</v>
      </c>
      <c r="N181" s="7" t="b">
        <f t="shared" si="4"/>
        <v>1</v>
      </c>
      <c r="O181" s="7" t="b">
        <f t="shared" si="5"/>
        <v>1</v>
      </c>
    </row>
    <row r="182" ht="14.25" customHeight="1">
      <c r="A182" s="3">
        <v>181.0</v>
      </c>
      <c r="B182" s="3" t="s">
        <v>241</v>
      </c>
      <c r="C182" s="3">
        <v>34.0</v>
      </c>
      <c r="D182" s="3" t="s">
        <v>17</v>
      </c>
      <c r="E182" s="9" t="s">
        <v>18</v>
      </c>
      <c r="F182" s="3">
        <v>56023.0</v>
      </c>
      <c r="G182" s="5">
        <v>42913.0</v>
      </c>
      <c r="H182" s="6">
        <v>15952.0</v>
      </c>
      <c r="I182" s="3" t="s">
        <v>26</v>
      </c>
      <c r="J182" s="3">
        <v>46.0</v>
      </c>
      <c r="K182" s="7" t="str">
        <f t="shared" si="1"/>
        <v>above</v>
      </c>
      <c r="L182" s="7" t="str">
        <f t="shared" si="2"/>
        <v>Good</v>
      </c>
      <c r="M182" s="7" t="b">
        <f t="shared" si="3"/>
        <v>0</v>
      </c>
      <c r="N182" s="7" t="b">
        <f t="shared" si="4"/>
        <v>1</v>
      </c>
      <c r="O182" s="7" t="b">
        <f t="shared" si="5"/>
        <v>1</v>
      </c>
    </row>
    <row r="183" ht="14.25" customHeight="1">
      <c r="A183" s="3">
        <v>182.0</v>
      </c>
      <c r="B183" s="3" t="s">
        <v>242</v>
      </c>
      <c r="C183" s="3">
        <v>58.0</v>
      </c>
      <c r="D183" s="3" t="s">
        <v>22</v>
      </c>
      <c r="E183" s="9" t="s">
        <v>25</v>
      </c>
      <c r="F183" s="3">
        <v>44123.0</v>
      </c>
      <c r="G183" s="5">
        <v>43247.0</v>
      </c>
      <c r="H183" s="6">
        <v>13838.0</v>
      </c>
      <c r="I183" s="3" t="s">
        <v>19</v>
      </c>
      <c r="J183" s="3">
        <v>27.0</v>
      </c>
      <c r="K183" s="7" t="str">
        <f t="shared" si="1"/>
        <v>below</v>
      </c>
      <c r="L183" s="7" t="str">
        <f t="shared" si="2"/>
        <v>Poor</v>
      </c>
      <c r="M183" s="7" t="b">
        <f t="shared" si="3"/>
        <v>0</v>
      </c>
      <c r="N183" s="7" t="b">
        <f t="shared" si="4"/>
        <v>0</v>
      </c>
      <c r="O183" s="7" t="b">
        <f t="shared" si="5"/>
        <v>1</v>
      </c>
    </row>
    <row r="184" ht="14.25" customHeight="1">
      <c r="A184" s="3">
        <v>183.0</v>
      </c>
      <c r="B184" s="3" t="s">
        <v>243</v>
      </c>
      <c r="C184" s="3">
        <v>41.0</v>
      </c>
      <c r="D184" s="3" t="s">
        <v>22</v>
      </c>
      <c r="E184" s="9" t="s">
        <v>18</v>
      </c>
      <c r="F184" s="3">
        <v>31425.0</v>
      </c>
      <c r="G184" s="5">
        <v>44189.0</v>
      </c>
      <c r="H184" s="6">
        <v>16487.0</v>
      </c>
      <c r="I184" s="3" t="s">
        <v>26</v>
      </c>
      <c r="J184" s="3">
        <v>20.0</v>
      </c>
      <c r="K184" s="7" t="str">
        <f t="shared" si="1"/>
        <v>below</v>
      </c>
      <c r="L184" s="7" t="str">
        <f t="shared" si="2"/>
        <v>Poor</v>
      </c>
      <c r="M184" s="7" t="b">
        <f t="shared" si="3"/>
        <v>0</v>
      </c>
      <c r="N184" s="7" t="b">
        <f t="shared" si="4"/>
        <v>1</v>
      </c>
      <c r="O184" s="7" t="b">
        <f t="shared" si="5"/>
        <v>1</v>
      </c>
    </row>
    <row r="185" ht="14.25" customHeight="1">
      <c r="A185" s="3">
        <v>184.0</v>
      </c>
      <c r="B185" s="3" t="s">
        <v>244</v>
      </c>
      <c r="C185" s="3">
        <v>49.0</v>
      </c>
      <c r="D185" s="3" t="s">
        <v>17</v>
      </c>
      <c r="E185" s="9" t="s">
        <v>28</v>
      </c>
      <c r="F185" s="3">
        <v>77111.0</v>
      </c>
      <c r="G185" s="5">
        <v>44241.0</v>
      </c>
      <c r="H185" s="6">
        <v>27092.0</v>
      </c>
      <c r="I185" s="3" t="s">
        <v>19</v>
      </c>
      <c r="J185" s="3">
        <v>22.0</v>
      </c>
      <c r="K185" s="7" t="str">
        <f t="shared" si="1"/>
        <v>above</v>
      </c>
      <c r="L185" s="7" t="str">
        <f t="shared" si="2"/>
        <v>Poor</v>
      </c>
      <c r="M185" s="7" t="b">
        <f t="shared" si="3"/>
        <v>0</v>
      </c>
      <c r="N185" s="7" t="b">
        <f t="shared" si="4"/>
        <v>1</v>
      </c>
      <c r="O185" s="7" t="b">
        <f t="shared" si="5"/>
        <v>1</v>
      </c>
    </row>
    <row r="186" ht="14.25" customHeight="1">
      <c r="A186" s="3">
        <v>185.0</v>
      </c>
      <c r="B186" s="3" t="s">
        <v>245</v>
      </c>
      <c r="C186" s="3">
        <v>50.0</v>
      </c>
      <c r="D186" s="3" t="s">
        <v>17</v>
      </c>
      <c r="E186" s="9" t="s">
        <v>25</v>
      </c>
      <c r="F186" s="3">
        <v>49236.0</v>
      </c>
      <c r="G186" s="5">
        <v>43446.0</v>
      </c>
      <c r="H186" s="6">
        <v>12903.0</v>
      </c>
      <c r="I186" s="3" t="s">
        <v>19</v>
      </c>
      <c r="J186" s="3">
        <v>50.0</v>
      </c>
      <c r="K186" s="7" t="str">
        <f t="shared" si="1"/>
        <v>below</v>
      </c>
      <c r="L186" s="7" t="str">
        <f t="shared" si="2"/>
        <v>Excellent</v>
      </c>
      <c r="M186" s="7" t="b">
        <f t="shared" si="3"/>
        <v>0</v>
      </c>
      <c r="N186" s="7" t="b">
        <f t="shared" si="4"/>
        <v>0</v>
      </c>
      <c r="O186" s="7" t="b">
        <f t="shared" si="5"/>
        <v>1</v>
      </c>
    </row>
    <row r="187" ht="14.25" customHeight="1">
      <c r="A187" s="3">
        <v>186.0</v>
      </c>
      <c r="B187" s="3" t="s">
        <v>246</v>
      </c>
      <c r="C187" s="3">
        <v>37.0</v>
      </c>
      <c r="D187" s="3" t="s">
        <v>17</v>
      </c>
      <c r="E187" s="9" t="s">
        <v>25</v>
      </c>
      <c r="F187" s="3">
        <v>73975.0</v>
      </c>
      <c r="G187" s="5">
        <v>42345.0</v>
      </c>
      <c r="H187" s="6">
        <v>37035.0</v>
      </c>
      <c r="I187" s="3" t="s">
        <v>26</v>
      </c>
      <c r="J187" s="3">
        <v>39.0</v>
      </c>
      <c r="K187" s="7" t="str">
        <f t="shared" si="1"/>
        <v>above</v>
      </c>
      <c r="L187" s="7" t="str">
        <f t="shared" si="2"/>
        <v>Average</v>
      </c>
      <c r="M187" s="7" t="b">
        <f t="shared" si="3"/>
        <v>0</v>
      </c>
      <c r="N187" s="7" t="b">
        <f t="shared" si="4"/>
        <v>1</v>
      </c>
      <c r="O187" s="7" t="b">
        <f t="shared" si="5"/>
        <v>1</v>
      </c>
    </row>
    <row r="188" ht="14.25" customHeight="1">
      <c r="A188" s="3">
        <v>187.0</v>
      </c>
      <c r="B188" s="3" t="s">
        <v>247</v>
      </c>
      <c r="C188" s="3">
        <v>42.0</v>
      </c>
      <c r="D188" s="3" t="s">
        <v>22</v>
      </c>
      <c r="E188" s="9" t="s">
        <v>25</v>
      </c>
      <c r="F188" s="3">
        <v>56023.0</v>
      </c>
      <c r="G188" s="5">
        <v>43217.0</v>
      </c>
      <c r="H188" s="6">
        <v>14615.0</v>
      </c>
      <c r="I188" s="3" t="s">
        <v>29</v>
      </c>
      <c r="J188" s="3">
        <v>48.0</v>
      </c>
      <c r="K188" s="7" t="str">
        <f t="shared" si="1"/>
        <v>above</v>
      </c>
      <c r="L188" s="7" t="str">
        <f t="shared" si="2"/>
        <v>Good</v>
      </c>
      <c r="M188" s="7" t="b">
        <f t="shared" si="3"/>
        <v>0</v>
      </c>
      <c r="N188" s="7" t="b">
        <f t="shared" si="4"/>
        <v>0</v>
      </c>
      <c r="O188" s="7" t="b">
        <f t="shared" si="5"/>
        <v>1</v>
      </c>
    </row>
    <row r="189" ht="14.25" customHeight="1">
      <c r="A189" s="3">
        <v>188.0</v>
      </c>
      <c r="B189" s="3" t="s">
        <v>248</v>
      </c>
      <c r="C189" s="3">
        <v>45.0</v>
      </c>
      <c r="D189" s="3" t="s">
        <v>22</v>
      </c>
      <c r="E189" s="9" t="s">
        <v>40</v>
      </c>
      <c r="F189" s="3">
        <v>41548.0</v>
      </c>
      <c r="G189" s="5">
        <v>44115.0</v>
      </c>
      <c r="H189" s="6">
        <v>29838.0</v>
      </c>
      <c r="I189" s="3" t="s">
        <v>19</v>
      </c>
      <c r="J189" s="3">
        <v>26.0</v>
      </c>
      <c r="K189" s="7" t="str">
        <f t="shared" si="1"/>
        <v>below</v>
      </c>
      <c r="L189" s="7" t="str">
        <f t="shared" si="2"/>
        <v>Poor</v>
      </c>
      <c r="M189" s="7" t="b">
        <f t="shared" si="3"/>
        <v>0</v>
      </c>
      <c r="N189" s="7" t="b">
        <f t="shared" si="4"/>
        <v>0</v>
      </c>
      <c r="O189" s="7" t="b">
        <f t="shared" si="5"/>
        <v>0</v>
      </c>
    </row>
    <row r="190" ht="14.25" customHeight="1">
      <c r="A190" s="3">
        <v>189.0</v>
      </c>
      <c r="B190" s="3" t="s">
        <v>249</v>
      </c>
      <c r="C190" s="3">
        <v>52.0</v>
      </c>
      <c r="D190" s="3" t="s">
        <v>17</v>
      </c>
      <c r="E190" s="9" t="s">
        <v>28</v>
      </c>
      <c r="F190" s="3">
        <v>78838.0</v>
      </c>
      <c r="G190" s="5">
        <v>43071.0</v>
      </c>
      <c r="H190" s="6">
        <v>17507.0</v>
      </c>
      <c r="I190" s="3" t="s">
        <v>26</v>
      </c>
      <c r="J190" s="3">
        <v>28.0</v>
      </c>
      <c r="K190" s="7" t="str">
        <f t="shared" si="1"/>
        <v>above</v>
      </c>
      <c r="L190" s="7" t="str">
        <f t="shared" si="2"/>
        <v>Poor</v>
      </c>
      <c r="M190" s="7" t="b">
        <f t="shared" si="3"/>
        <v>0</v>
      </c>
      <c r="N190" s="7" t="b">
        <f t="shared" si="4"/>
        <v>1</v>
      </c>
      <c r="O190" s="7" t="b">
        <f t="shared" si="5"/>
        <v>1</v>
      </c>
    </row>
    <row r="191" ht="14.25" customHeight="1">
      <c r="A191" s="3">
        <v>190.0</v>
      </c>
      <c r="B191" s="3" t="s">
        <v>250</v>
      </c>
      <c r="C191" s="3">
        <v>48.0</v>
      </c>
      <c r="D191" s="3" t="s">
        <v>17</v>
      </c>
      <c r="E191" s="9" t="s">
        <v>18</v>
      </c>
      <c r="F191" s="3">
        <v>37488.0</v>
      </c>
      <c r="G191" s="5">
        <v>43199.0</v>
      </c>
      <c r="H191" s="6">
        <v>29163.0</v>
      </c>
      <c r="I191" s="3" t="s">
        <v>29</v>
      </c>
      <c r="J191" s="3">
        <v>47.0</v>
      </c>
      <c r="K191" s="7" t="str">
        <f t="shared" si="1"/>
        <v>below</v>
      </c>
      <c r="L191" s="7" t="str">
        <f t="shared" si="2"/>
        <v>Good</v>
      </c>
      <c r="M191" s="7" t="b">
        <f t="shared" si="3"/>
        <v>0</v>
      </c>
      <c r="N191" s="7" t="b">
        <f t="shared" si="4"/>
        <v>1</v>
      </c>
      <c r="O191" s="7" t="b">
        <f t="shared" si="5"/>
        <v>1</v>
      </c>
    </row>
    <row r="192" ht="14.25" customHeight="1">
      <c r="A192" s="3">
        <v>191.0</v>
      </c>
      <c r="B192" s="3" t="s">
        <v>251</v>
      </c>
      <c r="C192" s="3">
        <v>25.0</v>
      </c>
      <c r="D192" s="3" t="s">
        <v>22</v>
      </c>
      <c r="E192" s="9" t="s">
        <v>18</v>
      </c>
      <c r="F192" s="3">
        <v>37793.0</v>
      </c>
      <c r="G192" s="5">
        <v>45286.0</v>
      </c>
      <c r="H192" s="6">
        <v>24662.0</v>
      </c>
      <c r="I192" s="3" t="s">
        <v>31</v>
      </c>
      <c r="J192" s="3">
        <v>24.0</v>
      </c>
      <c r="K192" s="7" t="str">
        <f t="shared" si="1"/>
        <v>below</v>
      </c>
      <c r="L192" s="7" t="str">
        <f t="shared" si="2"/>
        <v>Poor</v>
      </c>
      <c r="M192" s="7" t="b">
        <f t="shared" si="3"/>
        <v>0</v>
      </c>
      <c r="N192" s="7" t="b">
        <f t="shared" si="4"/>
        <v>1</v>
      </c>
      <c r="O192" s="7" t="b">
        <f t="shared" si="5"/>
        <v>1</v>
      </c>
    </row>
    <row r="193" ht="14.25" customHeight="1">
      <c r="A193" s="3">
        <v>192.0</v>
      </c>
      <c r="B193" s="3" t="s">
        <v>252</v>
      </c>
      <c r="C193" s="3">
        <v>49.0</v>
      </c>
      <c r="D193" s="3" t="s">
        <v>17</v>
      </c>
      <c r="E193" s="9" t="s">
        <v>25</v>
      </c>
      <c r="F193" s="3">
        <v>57691.0</v>
      </c>
      <c r="G193" s="5">
        <v>43914.0</v>
      </c>
      <c r="H193" s="6">
        <v>10263.0</v>
      </c>
      <c r="I193" s="3" t="s">
        <v>19</v>
      </c>
      <c r="J193" s="3">
        <v>43.0</v>
      </c>
      <c r="K193" s="7" t="str">
        <f t="shared" si="1"/>
        <v>above</v>
      </c>
      <c r="L193" s="7" t="str">
        <f t="shared" si="2"/>
        <v>Good</v>
      </c>
      <c r="M193" s="7" t="b">
        <f t="shared" si="3"/>
        <v>0</v>
      </c>
      <c r="N193" s="7" t="b">
        <f t="shared" si="4"/>
        <v>0</v>
      </c>
      <c r="O193" s="7" t="b">
        <f t="shared" si="5"/>
        <v>1</v>
      </c>
    </row>
    <row r="194" ht="14.25" customHeight="1">
      <c r="A194" s="3">
        <v>193.0</v>
      </c>
      <c r="B194" s="3" t="s">
        <v>253</v>
      </c>
      <c r="C194" s="3">
        <v>24.0</v>
      </c>
      <c r="D194" s="3" t="s">
        <v>17</v>
      </c>
      <c r="E194" s="9" t="s">
        <v>28</v>
      </c>
      <c r="F194" s="3">
        <v>44070.0</v>
      </c>
      <c r="G194" s="5">
        <v>44652.0</v>
      </c>
      <c r="H194" s="6">
        <v>22041.0</v>
      </c>
      <c r="I194" s="3" t="s">
        <v>26</v>
      </c>
      <c r="J194" s="3">
        <v>36.0</v>
      </c>
      <c r="K194" s="7" t="str">
        <f t="shared" si="1"/>
        <v>below</v>
      </c>
      <c r="L194" s="7" t="str">
        <f t="shared" si="2"/>
        <v>Average</v>
      </c>
      <c r="M194" s="7" t="b">
        <f t="shared" si="3"/>
        <v>0</v>
      </c>
      <c r="N194" s="7" t="b">
        <f t="shared" si="4"/>
        <v>0</v>
      </c>
      <c r="O194" s="7" t="b">
        <f t="shared" si="5"/>
        <v>1</v>
      </c>
    </row>
    <row r="195" ht="14.25" customHeight="1">
      <c r="A195" s="3">
        <v>194.0</v>
      </c>
      <c r="B195" s="3" t="s">
        <v>254</v>
      </c>
      <c r="C195" s="3">
        <v>28.0</v>
      </c>
      <c r="D195" s="3" t="s">
        <v>22</v>
      </c>
      <c r="E195" s="9" t="s">
        <v>40</v>
      </c>
      <c r="F195" s="3">
        <v>70986.0</v>
      </c>
      <c r="G195" s="5">
        <v>43461.0</v>
      </c>
      <c r="H195" s="6">
        <v>15778.0</v>
      </c>
      <c r="I195" s="3" t="s">
        <v>26</v>
      </c>
      <c r="J195" s="3">
        <v>31.0</v>
      </c>
      <c r="K195" s="7" t="str">
        <f t="shared" si="1"/>
        <v>above</v>
      </c>
      <c r="L195" s="7" t="str">
        <f t="shared" si="2"/>
        <v>Average</v>
      </c>
      <c r="M195" s="7" t="b">
        <f t="shared" si="3"/>
        <v>0</v>
      </c>
      <c r="N195" s="7" t="b">
        <f t="shared" si="4"/>
        <v>1</v>
      </c>
      <c r="O195" s="7" t="b">
        <f t="shared" si="5"/>
        <v>0</v>
      </c>
    </row>
    <row r="196" ht="14.25" customHeight="1">
      <c r="A196" s="3">
        <v>195.0</v>
      </c>
      <c r="B196" s="3" t="s">
        <v>255</v>
      </c>
      <c r="C196" s="3">
        <v>53.0</v>
      </c>
      <c r="D196" s="3" t="s">
        <v>17</v>
      </c>
      <c r="E196" s="9" t="s">
        <v>7</v>
      </c>
      <c r="F196" s="3">
        <v>36513.0</v>
      </c>
      <c r="G196" s="5">
        <v>43835.0</v>
      </c>
      <c r="H196" s="6">
        <v>20588.0</v>
      </c>
      <c r="I196" s="3" t="s">
        <v>29</v>
      </c>
      <c r="J196" s="3">
        <v>36.0</v>
      </c>
      <c r="K196" s="7" t="str">
        <f t="shared" si="1"/>
        <v>below</v>
      </c>
      <c r="L196" s="7" t="str">
        <f t="shared" si="2"/>
        <v>Average</v>
      </c>
      <c r="M196" s="7" t="b">
        <f t="shared" si="3"/>
        <v>0</v>
      </c>
      <c r="N196" s="7" t="b">
        <f t="shared" si="4"/>
        <v>0</v>
      </c>
      <c r="O196" s="7" t="b">
        <f t="shared" si="5"/>
        <v>1</v>
      </c>
    </row>
    <row r="197" ht="14.25" customHeight="1">
      <c r="A197" s="3">
        <v>196.0</v>
      </c>
      <c r="B197" s="3" t="s">
        <v>256</v>
      </c>
      <c r="C197" s="3">
        <v>55.0</v>
      </c>
      <c r="D197" s="3" t="s">
        <v>22</v>
      </c>
      <c r="E197" s="9" t="s">
        <v>25</v>
      </c>
      <c r="F197" s="3">
        <v>35073.0</v>
      </c>
      <c r="G197" s="5">
        <v>41846.0</v>
      </c>
      <c r="H197" s="6">
        <v>32158.0</v>
      </c>
      <c r="I197" s="3" t="s">
        <v>31</v>
      </c>
      <c r="J197" s="3">
        <v>42.0</v>
      </c>
      <c r="K197" s="7" t="str">
        <f t="shared" si="1"/>
        <v>below</v>
      </c>
      <c r="L197" s="7" t="str">
        <f t="shared" si="2"/>
        <v>Good</v>
      </c>
      <c r="M197" s="7" t="b">
        <f t="shared" si="3"/>
        <v>0</v>
      </c>
      <c r="N197" s="7" t="b">
        <f t="shared" si="4"/>
        <v>0</v>
      </c>
      <c r="O197" s="7" t="b">
        <f t="shared" si="5"/>
        <v>1</v>
      </c>
    </row>
    <row r="198" ht="14.25" customHeight="1">
      <c r="A198" s="3">
        <v>197.0</v>
      </c>
      <c r="B198" s="3" t="s">
        <v>257</v>
      </c>
      <c r="C198" s="3">
        <v>41.0</v>
      </c>
      <c r="D198" s="3" t="s">
        <v>22</v>
      </c>
      <c r="E198" s="9" t="s">
        <v>18</v>
      </c>
      <c r="F198" s="3">
        <v>62437.0</v>
      </c>
      <c r="G198" s="5">
        <v>44197.0</v>
      </c>
      <c r="H198" s="6">
        <v>17883.0</v>
      </c>
      <c r="I198" s="3" t="s">
        <v>29</v>
      </c>
      <c r="J198" s="3">
        <v>36.0</v>
      </c>
      <c r="K198" s="7" t="str">
        <f t="shared" si="1"/>
        <v>above</v>
      </c>
      <c r="L198" s="7" t="str">
        <f t="shared" si="2"/>
        <v>Average</v>
      </c>
      <c r="M198" s="7" t="b">
        <f t="shared" si="3"/>
        <v>0</v>
      </c>
      <c r="N198" s="7" t="b">
        <f t="shared" si="4"/>
        <v>1</v>
      </c>
      <c r="O198" s="7" t="b">
        <f t="shared" si="5"/>
        <v>1</v>
      </c>
    </row>
    <row r="199" ht="14.25" customHeight="1">
      <c r="A199" s="3">
        <v>198.0</v>
      </c>
      <c r="B199" s="3" t="s">
        <v>258</v>
      </c>
      <c r="C199" s="3">
        <v>44.0</v>
      </c>
      <c r="D199" s="3" t="s">
        <v>22</v>
      </c>
      <c r="E199" s="9" t="s">
        <v>28</v>
      </c>
      <c r="F199" s="3">
        <v>33873.0</v>
      </c>
      <c r="G199" s="5">
        <v>42431.0</v>
      </c>
      <c r="H199" s="6">
        <v>26898.0</v>
      </c>
      <c r="I199" s="3" t="s">
        <v>31</v>
      </c>
      <c r="J199" s="3">
        <v>50.0</v>
      </c>
      <c r="K199" s="7" t="str">
        <f t="shared" si="1"/>
        <v>below</v>
      </c>
      <c r="L199" s="7" t="str">
        <f t="shared" si="2"/>
        <v>Excellent</v>
      </c>
      <c r="M199" s="7" t="b">
        <f t="shared" si="3"/>
        <v>0</v>
      </c>
      <c r="N199" s="7" t="b">
        <f t="shared" si="4"/>
        <v>0</v>
      </c>
      <c r="O199" s="7" t="b">
        <f t="shared" si="5"/>
        <v>1</v>
      </c>
    </row>
    <row r="200" ht="14.25" customHeight="1">
      <c r="A200" s="3">
        <v>199.0</v>
      </c>
      <c r="B200" s="3" t="s">
        <v>259</v>
      </c>
      <c r="C200" s="3">
        <v>39.0</v>
      </c>
      <c r="D200" s="3" t="s">
        <v>22</v>
      </c>
      <c r="E200" s="16" t="s">
        <v>25</v>
      </c>
      <c r="F200" s="3">
        <v>72959.0</v>
      </c>
      <c r="G200" s="5">
        <v>43043.0</v>
      </c>
      <c r="H200" s="16">
        <v>14356.0</v>
      </c>
      <c r="I200" s="3" t="s">
        <v>31</v>
      </c>
      <c r="J200" s="3">
        <v>25.0</v>
      </c>
      <c r="K200" s="7" t="str">
        <f t="shared" si="1"/>
        <v>above</v>
      </c>
      <c r="L200" s="7" t="str">
        <f t="shared" si="2"/>
        <v>Poor</v>
      </c>
      <c r="M200" s="7" t="b">
        <f t="shared" si="3"/>
        <v>0</v>
      </c>
      <c r="N200" s="7" t="b">
        <f t="shared" si="4"/>
        <v>1</v>
      </c>
      <c r="O200" s="7" t="b">
        <f t="shared" si="5"/>
        <v>1</v>
      </c>
    </row>
    <row r="201" ht="14.25" customHeight="1">
      <c r="A201" s="3">
        <v>200.0</v>
      </c>
      <c r="B201" s="3" t="s">
        <v>260</v>
      </c>
      <c r="C201" s="3">
        <v>59.0</v>
      </c>
      <c r="D201" s="3" t="s">
        <v>22</v>
      </c>
      <c r="E201" s="16" t="s">
        <v>7</v>
      </c>
      <c r="F201" s="3">
        <v>66546.0</v>
      </c>
      <c r="G201" s="5">
        <v>44537.0</v>
      </c>
      <c r="H201" s="16">
        <v>34256.0</v>
      </c>
      <c r="I201" s="3" t="s">
        <v>26</v>
      </c>
      <c r="J201" s="3">
        <v>58.0</v>
      </c>
      <c r="K201" s="7" t="str">
        <f t="shared" si="1"/>
        <v>above</v>
      </c>
      <c r="L201" s="7" t="str">
        <f t="shared" si="2"/>
        <v>Excellent</v>
      </c>
      <c r="M201" s="7" t="b">
        <f t="shared" si="3"/>
        <v>0</v>
      </c>
      <c r="N201" s="7" t="b">
        <f t="shared" si="4"/>
        <v>1</v>
      </c>
      <c r="O201" s="7" t="b">
        <f t="shared" si="5"/>
        <v>1</v>
      </c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F2:F201">
    <cfRule type="cellIs" dxfId="0" priority="1" operator="greaterThan">
      <formula>60000</formula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8" t="s">
        <v>261</v>
      </c>
    </row>
    <row r="2">
      <c r="A2" s="19" t="s">
        <v>262</v>
      </c>
    </row>
    <row r="4">
      <c r="B4" s="20" t="s">
        <v>8</v>
      </c>
      <c r="C4" s="21" t="s">
        <v>28</v>
      </c>
      <c r="D4" s="21" t="s">
        <v>25</v>
      </c>
      <c r="E4" s="21" t="s">
        <v>18</v>
      </c>
      <c r="F4" s="21" t="s">
        <v>40</v>
      </c>
      <c r="G4" s="21" t="s">
        <v>7</v>
      </c>
      <c r="H4" s="21" t="s">
        <v>263</v>
      </c>
    </row>
    <row r="5">
      <c r="B5" s="22" t="s">
        <v>31</v>
      </c>
      <c r="C5" s="23">
        <v>49760.91667</v>
      </c>
      <c r="D5" s="23">
        <v>51655.6</v>
      </c>
      <c r="E5" s="23">
        <v>54970.58333</v>
      </c>
      <c r="F5" s="23">
        <v>46383.55556</v>
      </c>
      <c r="G5" s="23">
        <v>58520.125</v>
      </c>
      <c r="H5" s="23">
        <v>52136.21569</v>
      </c>
    </row>
    <row r="6">
      <c r="B6" s="22" t="s">
        <v>19</v>
      </c>
      <c r="C6" s="23">
        <v>49525.2</v>
      </c>
      <c r="D6" s="23">
        <v>54704.18182</v>
      </c>
      <c r="E6" s="23">
        <v>61547.66667</v>
      </c>
      <c r="F6" s="23">
        <v>55546.81818</v>
      </c>
      <c r="G6" s="23">
        <v>67364.375</v>
      </c>
      <c r="H6" s="23">
        <v>57413.46154</v>
      </c>
    </row>
    <row r="7">
      <c r="B7" s="22" t="s">
        <v>29</v>
      </c>
      <c r="C7" s="23">
        <v>55972.0</v>
      </c>
      <c r="D7" s="23">
        <v>56760.0</v>
      </c>
      <c r="E7" s="23">
        <v>54014.0</v>
      </c>
      <c r="F7" s="23">
        <v>51325.75</v>
      </c>
      <c r="G7" s="23">
        <v>47055.16667</v>
      </c>
      <c r="H7" s="23">
        <v>53623.56</v>
      </c>
    </row>
    <row r="8">
      <c r="B8" s="24" t="s">
        <v>26</v>
      </c>
      <c r="C8" s="25">
        <v>60960.8</v>
      </c>
      <c r="D8" s="25">
        <v>60215.36364</v>
      </c>
      <c r="E8" s="25">
        <v>56470.4</v>
      </c>
      <c r="F8" s="25">
        <v>64070.66667</v>
      </c>
      <c r="G8" s="25">
        <v>52432.8</v>
      </c>
      <c r="H8" s="25">
        <v>58413.46809</v>
      </c>
    </row>
    <row r="9">
      <c r="B9" s="26" t="s">
        <v>263</v>
      </c>
      <c r="C9" s="27">
        <v>53899.60465</v>
      </c>
      <c r="D9" s="27">
        <v>55949.79545</v>
      </c>
      <c r="E9" s="27">
        <v>56954.62791</v>
      </c>
      <c r="F9" s="27">
        <v>53389.47368</v>
      </c>
      <c r="G9" s="27">
        <v>56679.21875</v>
      </c>
      <c r="H9" s="27">
        <v>55355.29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8" t="s">
        <v>264</v>
      </c>
    </row>
    <row r="2">
      <c r="A2" s="29" t="s">
        <v>265</v>
      </c>
    </row>
    <row r="3">
      <c r="A3" s="30" t="s">
        <v>0</v>
      </c>
      <c r="B3" s="30" t="s">
        <v>4</v>
      </c>
      <c r="C3" s="30" t="s">
        <v>7</v>
      </c>
    </row>
    <row r="4">
      <c r="A4" s="31">
        <v>1.0</v>
      </c>
      <c r="B4" s="32" t="s">
        <v>18</v>
      </c>
      <c r="C4" s="33">
        <v>13394.0</v>
      </c>
    </row>
    <row r="5">
      <c r="A5" s="31">
        <v>2.0</v>
      </c>
      <c r="B5" s="34" t="str">
        <f>VLOOKUP(A5,Sheet1!A1:J198,5,FALSE)</f>
        <v>Sales</v>
      </c>
      <c r="C5" s="31">
        <f>VLOOKUP(A5,Sheet1!A1:J198,8,FALSE)</f>
        <v>28070</v>
      </c>
    </row>
    <row r="6">
      <c r="A6" s="31">
        <v>3.0</v>
      </c>
      <c r="B6" s="34" t="str">
        <f>VLOOKUP(A6,Sheet1!A2:J199,5,FALSE)</f>
        <v>HR</v>
      </c>
      <c r="C6" s="31">
        <f>VLOOKUP(A6,Sheet1!A2:J199,8,FALSE)</f>
        <v>38327</v>
      </c>
    </row>
    <row r="7">
      <c r="A7" s="31">
        <v>4.0</v>
      </c>
      <c r="B7" s="34" t="str">
        <f>VLOOKUP(A7,Sheet1!A3:J200,5,FALSE)</f>
        <v>Finance</v>
      </c>
      <c r="C7" s="31">
        <f>VLOOKUP(A7,Sheet1!A3:J200,8,FALSE)</f>
        <v>20413</v>
      </c>
    </row>
    <row r="8">
      <c r="A8" s="31">
        <v>5.0</v>
      </c>
      <c r="B8" s="34" t="str">
        <f>VLOOKUP(A8,Sheet1!A4:J201,5,FALSE)</f>
        <v>HR</v>
      </c>
      <c r="C8" s="31">
        <f>VLOOKUP(A8,Sheet1!A4:J201,8,FALSE)</f>
        <v>31025</v>
      </c>
    </row>
    <row r="9">
      <c r="A9" s="31">
        <v>6.0</v>
      </c>
      <c r="B9" s="34" t="str">
        <f>VLOOKUP(A9,Sheet1!A5:J202,5,FALSE)</f>
        <v>Sales</v>
      </c>
      <c r="C9" s="31">
        <f>VLOOKUP(A9,Sheet1!A5:J202,8,FALSE)</f>
        <v>12096</v>
      </c>
    </row>
    <row r="10">
      <c r="A10" s="31">
        <v>7.0</v>
      </c>
      <c r="B10" s="34" t="str">
        <f>VLOOKUP(A10,Sheet1!A6:J203,5,FALSE)</f>
        <v>Finance</v>
      </c>
      <c r="C10" s="31">
        <f>VLOOKUP(A10,Sheet1!A6:J203,8,FALSE)</f>
        <v>39507</v>
      </c>
    </row>
    <row r="11">
      <c r="A11" s="31">
        <v>8.0</v>
      </c>
      <c r="B11" s="34" t="str">
        <f>VLOOKUP(A11,Sheet1!A7:J204,5,FALSE)</f>
        <v>HR</v>
      </c>
      <c r="C11" s="31">
        <f>VLOOKUP(A11,Sheet1!A7:J204,8,FALSE)</f>
        <v>16865</v>
      </c>
    </row>
    <row r="12">
      <c r="A12" s="31">
        <v>9.0</v>
      </c>
      <c r="B12" s="34" t="str">
        <f>VLOOKUP(A12,Sheet1!A8:J205,5,FALSE)</f>
        <v>IT</v>
      </c>
      <c r="C12" s="31">
        <f>VLOOKUP(A12,Sheet1!A8:J205,8,FALSE)</f>
        <v>22260</v>
      </c>
    </row>
    <row r="13">
      <c r="A13" s="31">
        <v>10.0</v>
      </c>
      <c r="B13" s="34" t="str">
        <f>VLOOKUP(A13,Sheet1!A9:J206,5,FALSE)</f>
        <v>Marketing</v>
      </c>
      <c r="C13" s="31">
        <f>VLOOKUP(A13,Sheet1!A9:J206,8,FALSE)</f>
        <v>19002</v>
      </c>
    </row>
    <row r="14">
      <c r="A14" s="31">
        <v>11.0</v>
      </c>
      <c r="B14" s="34" t="str">
        <f>VLOOKUP(A14,Sheet1!A10:J207,5,FALSE)</f>
        <v>IT</v>
      </c>
      <c r="C14" s="31">
        <f>VLOOKUP(A14,Sheet1!A10:J207,8,FALSE)</f>
        <v>39772</v>
      </c>
    </row>
    <row r="15">
      <c r="A15" s="31">
        <v>12.0</v>
      </c>
      <c r="B15" s="34" t="str">
        <f>VLOOKUP(A15,Sheet1!A11:J208,5,FALSE)</f>
        <v>Marketing</v>
      </c>
      <c r="C15" s="31">
        <f>VLOOKUP(A15,Sheet1!A11:J208,8,FALSE)</f>
        <v>25897</v>
      </c>
    </row>
    <row r="16">
      <c r="A16" s="31">
        <v>13.0</v>
      </c>
      <c r="B16" s="34" t="str">
        <f>VLOOKUP(A16,Sheet1!A12:J209,5,FALSE)</f>
        <v>Sales</v>
      </c>
      <c r="C16" s="31">
        <f>VLOOKUP(A16,Sheet1!A12:J209,8,FALSE)</f>
        <v>22359</v>
      </c>
    </row>
    <row r="17">
      <c r="A17" s="31">
        <v>14.0</v>
      </c>
      <c r="B17" s="34" t="str">
        <f>VLOOKUP(A17,Sheet1!A13:J210,5,FALSE)</f>
        <v>Sales</v>
      </c>
      <c r="C17" s="31">
        <f>VLOOKUP(A17,Sheet1!A13:J210,8,FALSE)</f>
        <v>14774</v>
      </c>
    </row>
    <row r="18">
      <c r="A18" s="31">
        <v>15.0</v>
      </c>
      <c r="B18" s="34" t="str">
        <f>VLOOKUP(A18,Sheet1!A14:J211,5,FALSE)</f>
        <v>IT</v>
      </c>
      <c r="C18" s="31">
        <f>VLOOKUP(A18,Sheet1!A14:J211,8,FALSE)</f>
        <v>36836</v>
      </c>
    </row>
    <row r="19">
      <c r="A19" s="31">
        <v>16.0</v>
      </c>
      <c r="B19" s="34" t="str">
        <f>VLOOKUP(A19,Sheet1!A15:J212,5,FALSE)</f>
        <v>Marketing</v>
      </c>
      <c r="C19" s="31">
        <f>VLOOKUP(A19,Sheet1!A15:J212,8,FALSE)</f>
        <v>36474</v>
      </c>
    </row>
    <row r="20">
      <c r="A20" s="31">
        <v>17.0</v>
      </c>
      <c r="B20" s="34" t="str">
        <f>VLOOKUP(A20,Sheet1!A16:J213,5,FALSE)</f>
        <v>HR</v>
      </c>
      <c r="C20" s="31">
        <f>VLOOKUP(A20,Sheet1!A16:J213,8,FALSE)</f>
        <v>22654</v>
      </c>
    </row>
    <row r="21">
      <c r="A21" s="31">
        <v>18.0</v>
      </c>
      <c r="B21" s="34" t="str">
        <f>VLOOKUP(A21,Sheet1!A17:J214,5,FALSE)</f>
        <v>Marketing</v>
      </c>
      <c r="C21" s="31">
        <f>VLOOKUP(A21,Sheet1!A17:J214,8,FALSE)</f>
        <v>24487</v>
      </c>
    </row>
    <row r="22">
      <c r="A22" s="31">
        <v>19.0</v>
      </c>
      <c r="B22" s="34" t="str">
        <f>VLOOKUP(A22,Sheet1!A18:J215,5,FALSE)</f>
        <v>Marketing</v>
      </c>
      <c r="C22" s="31">
        <f>VLOOKUP(A22,Sheet1!A18:J215,8,FALSE)</f>
        <v>33987</v>
      </c>
    </row>
    <row r="23">
      <c r="A23" s="31">
        <v>20.0</v>
      </c>
      <c r="B23" s="34" t="str">
        <f>VLOOKUP(A23,Sheet1!A19:J216,5,FALSE)</f>
        <v>Finance</v>
      </c>
      <c r="C23" s="31">
        <f>VLOOKUP(A23,Sheet1!A19:J216,8,FALSE)</f>
        <v>34241</v>
      </c>
    </row>
    <row r="24">
      <c r="A24" s="31">
        <v>21.0</v>
      </c>
      <c r="B24" s="34" t="str">
        <f>VLOOKUP(A24,Sheet1!A20:J217,5,FALSE)</f>
        <v>Sales</v>
      </c>
      <c r="C24" s="31">
        <f>VLOOKUP(A24,Sheet1!A20:J217,8,FALSE)</f>
        <v>34366</v>
      </c>
    </row>
    <row r="25">
      <c r="A25" s="31">
        <v>22.0</v>
      </c>
      <c r="B25" s="34" t="str">
        <f>VLOOKUP(A25,Sheet1!A21:J218,5,FALSE)</f>
        <v>Marketing</v>
      </c>
      <c r="C25" s="31">
        <f>VLOOKUP(A25,Sheet1!A21:J218,8,FALSE)</f>
        <v>16964</v>
      </c>
    </row>
    <row r="26">
      <c r="A26" s="31">
        <v>23.0</v>
      </c>
      <c r="B26" s="34" t="str">
        <f>VLOOKUP(A26,Sheet1!A22:J219,5,FALSE)</f>
        <v>HR</v>
      </c>
      <c r="C26" s="31">
        <f>VLOOKUP(A26,Sheet1!A22:J219,8,FALSE)</f>
        <v>28846</v>
      </c>
    </row>
    <row r="27">
      <c r="A27" s="31">
        <v>24.0</v>
      </c>
      <c r="B27" s="34" t="str">
        <f>VLOOKUP(A27,Sheet1!A23:J220,5,FALSE)</f>
        <v>IT</v>
      </c>
      <c r="C27" s="31">
        <f>VLOOKUP(A27,Sheet1!A23:J220,8,FALSE)</f>
        <v>33529</v>
      </c>
    </row>
    <row r="28">
      <c r="A28" s="31">
        <v>25.0</v>
      </c>
      <c r="B28" s="34" t="str">
        <f>VLOOKUP(A28,Sheet1!A24:J221,5,FALSE)</f>
        <v>IT</v>
      </c>
      <c r="C28" s="31">
        <f>VLOOKUP(A28,Sheet1!A24:J221,8,FALSE)</f>
        <v>38067</v>
      </c>
    </row>
    <row r="29">
      <c r="A29" s="31">
        <v>26.0</v>
      </c>
      <c r="B29" s="34" t="str">
        <f>VLOOKUP(A29,Sheet1!A25:J222,5,FALSE)</f>
        <v>Sales</v>
      </c>
      <c r="C29" s="31">
        <f>VLOOKUP(A29,Sheet1!A25:J222,8,FALSE)</f>
        <v>39585</v>
      </c>
    </row>
    <row r="30">
      <c r="A30" s="31">
        <v>27.0</v>
      </c>
      <c r="B30" s="34" t="str">
        <f>VLOOKUP(A30,Sheet1!A26:J223,5,FALSE)</f>
        <v>HR</v>
      </c>
      <c r="C30" s="31">
        <f>VLOOKUP(A30,Sheet1!A26:J223,8,FALSE)</f>
        <v>11271</v>
      </c>
    </row>
    <row r="31">
      <c r="A31" s="31">
        <v>28.0</v>
      </c>
      <c r="B31" s="34" t="str">
        <f>VLOOKUP(A31,Sheet1!A27:J224,5,FALSE)</f>
        <v>Sales</v>
      </c>
      <c r="C31" s="31">
        <f>VLOOKUP(A31,Sheet1!A27:J224,8,FALSE)</f>
        <v>22170</v>
      </c>
    </row>
    <row r="32">
      <c r="A32" s="31">
        <v>29.0</v>
      </c>
      <c r="B32" s="34" t="str">
        <f>VLOOKUP(A32,Sheet1!A28:J225,5,FALSE)</f>
        <v>HR</v>
      </c>
      <c r="C32" s="31">
        <f>VLOOKUP(A32,Sheet1!A28:J225,8,FALSE)</f>
        <v>20391</v>
      </c>
    </row>
    <row r="33">
      <c r="A33" s="31">
        <v>30.0</v>
      </c>
      <c r="B33" s="34" t="str">
        <f>VLOOKUP(A33,Sheet1!A29:J226,5,FALSE)</f>
        <v>Marketing</v>
      </c>
      <c r="C33" s="31">
        <f>VLOOKUP(A33,Sheet1!A29:J226,8,FALSE)</f>
        <v>20553</v>
      </c>
    </row>
    <row r="34">
      <c r="A34" s="31">
        <v>31.0</v>
      </c>
      <c r="B34" s="34" t="str">
        <f>VLOOKUP(A34,Sheet1!A30:J227,5,FALSE)</f>
        <v>HR</v>
      </c>
      <c r="C34" s="31">
        <f>VLOOKUP(A34,Sheet1!A30:J227,8,FALSE)</f>
        <v>10664</v>
      </c>
    </row>
    <row r="35">
      <c r="A35" s="31">
        <v>32.0</v>
      </c>
      <c r="B35" s="34" t="str">
        <f>VLOOKUP(A35,Sheet1!A31:J228,5,FALSE)</f>
        <v>Sales</v>
      </c>
      <c r="C35" s="31">
        <f>VLOOKUP(A35,Sheet1!A31:J228,8,FALSE)</f>
        <v>21285</v>
      </c>
    </row>
    <row r="36">
      <c r="A36" s="31">
        <v>33.0</v>
      </c>
      <c r="B36" s="34" t="str">
        <f>VLOOKUP(A36,Sheet1!A32:J229,5,FALSE)</f>
        <v>Finance</v>
      </c>
      <c r="C36" s="31">
        <f>VLOOKUP(A36,Sheet1!A32:J229,8,FALSE)</f>
        <v>11672</v>
      </c>
    </row>
    <row r="37">
      <c r="A37" s="31">
        <v>34.0</v>
      </c>
      <c r="B37" s="34" t="str">
        <f>VLOOKUP(A37,Sheet1!A33:J230,5,FALSE)</f>
        <v>HR</v>
      </c>
      <c r="C37" s="31">
        <f>VLOOKUP(A37,Sheet1!A33:J230,8,FALSE)</f>
        <v>24967</v>
      </c>
    </row>
    <row r="38">
      <c r="A38" s="31">
        <v>35.0</v>
      </c>
      <c r="B38" s="34" t="str">
        <f>VLOOKUP(A38,Sheet1!A34:J231,5,FALSE)</f>
        <v>HR</v>
      </c>
      <c r="C38" s="31">
        <f>VLOOKUP(A38,Sheet1!A34:J231,8,FALSE)</f>
        <v>11978</v>
      </c>
    </row>
    <row r="39">
      <c r="A39" s="31">
        <v>36.0</v>
      </c>
      <c r="B39" s="34" t="str">
        <f>VLOOKUP(A39,Sheet1!A35:J232,5,FALSE)</f>
        <v>Marketing</v>
      </c>
      <c r="C39" s="31">
        <f>VLOOKUP(A39,Sheet1!A35:J232,8,FALSE)</f>
        <v>31174</v>
      </c>
    </row>
    <row r="40">
      <c r="A40" s="31">
        <v>37.0</v>
      </c>
      <c r="B40" s="34" t="str">
        <f>VLOOKUP(A40,Sheet1!A36:J233,5,FALSE)</f>
        <v>IT</v>
      </c>
      <c r="C40" s="31">
        <f>VLOOKUP(A40,Sheet1!A36:J233,8,FALSE)</f>
        <v>38678</v>
      </c>
    </row>
    <row r="41">
      <c r="A41" s="31">
        <v>38.0</v>
      </c>
      <c r="B41" s="34" t="str">
        <f>VLOOKUP(A41,Sheet1!A37:J234,5,FALSE)</f>
        <v>Finance</v>
      </c>
      <c r="C41" s="31">
        <f>VLOOKUP(A41,Sheet1!A37:J234,8,FALSE)</f>
        <v>31994</v>
      </c>
    </row>
    <row r="42">
      <c r="A42" s="31">
        <v>39.0</v>
      </c>
      <c r="B42" s="34" t="str">
        <f>VLOOKUP(A42,Sheet1!A38:J235,5,FALSE)</f>
        <v>Finance</v>
      </c>
      <c r="C42" s="31">
        <f>VLOOKUP(A42,Sheet1!A38:J235,8,FALSE)</f>
        <v>14870</v>
      </c>
    </row>
    <row r="43">
      <c r="A43" s="31">
        <v>40.0</v>
      </c>
      <c r="B43" s="34" t="str">
        <f>VLOOKUP(A43,Sheet1!A39:J236,5,FALSE)</f>
        <v>HR</v>
      </c>
      <c r="C43" s="31">
        <f>VLOOKUP(A43,Sheet1!A39:J236,8,FALSE)</f>
        <v>21302</v>
      </c>
    </row>
    <row r="44">
      <c r="A44" s="31">
        <v>41.0</v>
      </c>
      <c r="B44" s="34" t="str">
        <f>VLOOKUP(A44,Sheet1!A40:J237,5,FALSE)</f>
        <v>Sales</v>
      </c>
      <c r="C44" s="31">
        <f>VLOOKUP(A44,Sheet1!A40:J237,8,FALSE)</f>
        <v>30546</v>
      </c>
    </row>
    <row r="45">
      <c r="A45" s="31">
        <v>42.0</v>
      </c>
      <c r="B45" s="34" t="str">
        <f>VLOOKUP(A45,Sheet1!A41:J238,5,FALSE)</f>
        <v>HR</v>
      </c>
      <c r="C45" s="31">
        <f>VLOOKUP(A45,Sheet1!A41:J238,8,FALSE)</f>
        <v>22139</v>
      </c>
    </row>
    <row r="46">
      <c r="A46" s="31">
        <v>43.0</v>
      </c>
      <c r="B46" s="34" t="str">
        <f>VLOOKUP(A46,Sheet1!A42:J239,5,FALSE)</f>
        <v>Sales</v>
      </c>
      <c r="C46" s="31">
        <f>VLOOKUP(A46,Sheet1!A42:J239,8,FALSE)</f>
        <v>11264</v>
      </c>
    </row>
    <row r="47">
      <c r="A47" s="31">
        <v>44.0</v>
      </c>
      <c r="B47" s="34" t="str">
        <f>VLOOKUP(A47,Sheet1!A43:J240,5,FALSE)</f>
        <v>IT</v>
      </c>
      <c r="C47" s="31">
        <f>VLOOKUP(A47,Sheet1!A43:J240,8,FALSE)</f>
        <v>11878</v>
      </c>
    </row>
    <row r="48">
      <c r="A48" s="31">
        <v>45.0</v>
      </c>
      <c r="B48" s="34" t="str">
        <f>VLOOKUP(A48,Sheet1!A44:J241,5,FALSE)</f>
        <v>IT</v>
      </c>
      <c r="C48" s="31">
        <f>VLOOKUP(A48,Sheet1!A44:J241,8,FALSE)</f>
        <v>20523</v>
      </c>
    </row>
    <row r="49">
      <c r="A49" s="31">
        <v>46.0</v>
      </c>
      <c r="B49" s="34" t="str">
        <f>VLOOKUP(A49,Sheet1!A45:J242,5,FALSE)</f>
        <v>Finance</v>
      </c>
      <c r="C49" s="31">
        <f>VLOOKUP(A49,Sheet1!A45:J242,8,FALSE)</f>
        <v>10765</v>
      </c>
    </row>
    <row r="50">
      <c r="A50" s="31">
        <v>47.0</v>
      </c>
      <c r="B50" s="34" t="str">
        <f>VLOOKUP(A50,Sheet1!A46:J243,5,FALSE)</f>
        <v>Marketing</v>
      </c>
      <c r="C50" s="31">
        <f>VLOOKUP(A50,Sheet1!A46:J243,8,FALSE)</f>
        <v>36637</v>
      </c>
    </row>
    <row r="51">
      <c r="A51" s="31">
        <v>48.0</v>
      </c>
      <c r="B51" s="34" t="str">
        <f>VLOOKUP(A51,Sheet1!A47:J244,5,FALSE)</f>
        <v>Finance</v>
      </c>
      <c r="C51" s="31">
        <f>VLOOKUP(A51,Sheet1!A47:J244,8,FALSE)</f>
        <v>16498</v>
      </c>
    </row>
    <row r="52">
      <c r="A52" s="31">
        <v>49.0</v>
      </c>
      <c r="B52" s="34" t="str">
        <f>VLOOKUP(A52,Sheet1!A48:J245,5,FALSE)</f>
        <v>IT</v>
      </c>
      <c r="C52" s="31">
        <f>VLOOKUP(A52,Sheet1!A48:J245,8,FALSE)</f>
        <v>37968</v>
      </c>
    </row>
    <row r="53">
      <c r="A53" s="31">
        <v>50.0</v>
      </c>
      <c r="B53" s="34" t="str">
        <f>VLOOKUP(A53,Sheet1!A49:J246,5,FALSE)</f>
        <v>Marketing</v>
      </c>
      <c r="C53" s="31">
        <f>VLOOKUP(A53,Sheet1!A49:J246,8,FALSE)</f>
        <v>17681</v>
      </c>
    </row>
    <row r="54">
      <c r="A54" s="31">
        <v>51.0</v>
      </c>
      <c r="B54" s="34" t="str">
        <f>VLOOKUP(A54,Sheet1!A50:J247,5,FALSE)</f>
        <v>HR</v>
      </c>
      <c r="C54" s="31">
        <f>VLOOKUP(A54,Sheet1!A50:J247,8,FALSE)</f>
        <v>17012</v>
      </c>
    </row>
    <row r="55">
      <c r="A55" s="31">
        <v>52.0</v>
      </c>
      <c r="B55" s="34" t="str">
        <f>VLOOKUP(A55,Sheet1!A51:J248,5,FALSE)</f>
        <v>Marketing</v>
      </c>
      <c r="C55" s="31">
        <f>VLOOKUP(A55,Sheet1!A51:J248,8,FALSE)</f>
        <v>19881</v>
      </c>
    </row>
    <row r="56">
      <c r="A56" s="31">
        <v>53.0</v>
      </c>
      <c r="B56" s="34" t="str">
        <f>VLOOKUP(A56,Sheet1!A52:J249,5,FALSE)</f>
        <v>Finance</v>
      </c>
      <c r="C56" s="31">
        <f>VLOOKUP(A56,Sheet1!A52:J249,8,FALSE)</f>
        <v>29803</v>
      </c>
    </row>
    <row r="57">
      <c r="A57" s="31">
        <v>54.0</v>
      </c>
      <c r="B57" s="34" t="str">
        <f>VLOOKUP(A57,Sheet1!A53:J250,5,FALSE)</f>
        <v>HR</v>
      </c>
      <c r="C57" s="31">
        <f>VLOOKUP(A57,Sheet1!A53:J250,8,FALSE)</f>
        <v>19170</v>
      </c>
    </row>
    <row r="58">
      <c r="A58" s="31">
        <v>55.0</v>
      </c>
      <c r="B58" s="34" t="str">
        <f>VLOOKUP(A58,Sheet1!A54:J251,5,FALSE)</f>
        <v>Marketing</v>
      </c>
      <c r="C58" s="31">
        <f>VLOOKUP(A58,Sheet1!A54:J251,8,FALSE)</f>
        <v>17352</v>
      </c>
    </row>
    <row r="59">
      <c r="A59" s="31">
        <v>56.0</v>
      </c>
      <c r="B59" s="34" t="str">
        <f>VLOOKUP(A59,Sheet1!A55:J252,5,FALSE)</f>
        <v>Marketing</v>
      </c>
      <c r="C59" s="31">
        <f>VLOOKUP(A59,Sheet1!A55:J252,8,FALSE)</f>
        <v>29240</v>
      </c>
    </row>
    <row r="60">
      <c r="A60" s="31">
        <v>57.0</v>
      </c>
      <c r="B60" s="34" t="str">
        <f>VLOOKUP(A60,Sheet1!A56:J253,5,FALSE)</f>
        <v>Sales</v>
      </c>
      <c r="C60" s="31">
        <f>VLOOKUP(A60,Sheet1!A56:J253,8,FALSE)</f>
        <v>12142</v>
      </c>
    </row>
    <row r="61">
      <c r="A61" s="31">
        <v>60.0</v>
      </c>
      <c r="B61" s="34" t="str">
        <f>VLOOKUP(A61,Sheet1!A57:J254,5,FALSE)</f>
        <v>IT</v>
      </c>
      <c r="C61" s="31">
        <f>VLOOKUP(A61,Sheet1!A57:J254,8,FALSE)</f>
        <v>13213</v>
      </c>
    </row>
    <row r="62">
      <c r="A62" s="31">
        <v>61.0</v>
      </c>
      <c r="B62" s="34" t="str">
        <f>VLOOKUP(A62,Sheet1!A58:J255,5,FALSE)</f>
        <v>IT</v>
      </c>
      <c r="C62" s="31">
        <f>VLOOKUP(A62,Sheet1!A58:J255,8,FALSE)</f>
        <v>27273</v>
      </c>
    </row>
    <row r="63">
      <c r="A63" s="31">
        <v>62.0</v>
      </c>
      <c r="B63" s="34" t="str">
        <f>VLOOKUP(A63,Sheet1!A59:J256,5,FALSE)</f>
        <v>HR</v>
      </c>
      <c r="C63" s="31">
        <f>VLOOKUP(A63,Sheet1!A59:J256,8,FALSE)</f>
        <v>21278</v>
      </c>
    </row>
    <row r="64">
      <c r="A64" s="31">
        <v>63.0</v>
      </c>
      <c r="B64" s="34" t="str">
        <f>VLOOKUP(A64,Sheet1!A60:J257,5,FALSE)</f>
        <v>Finance</v>
      </c>
      <c r="C64" s="31">
        <f>VLOOKUP(A64,Sheet1!A60:J257,8,FALSE)</f>
        <v>14363</v>
      </c>
    </row>
    <row r="65">
      <c r="A65" s="31">
        <v>64.0</v>
      </c>
      <c r="B65" s="34" t="str">
        <f>VLOOKUP(A65,Sheet1!A61:J258,5,FALSE)</f>
        <v>Finance</v>
      </c>
      <c r="C65" s="31">
        <f>VLOOKUP(A65,Sheet1!A61:J258,8,FALSE)</f>
        <v>32521</v>
      </c>
    </row>
    <row r="66">
      <c r="A66" s="31">
        <v>65.0</v>
      </c>
      <c r="B66" s="34" t="str">
        <f>VLOOKUP(A66,Sheet1!A62:J259,5,FALSE)</f>
        <v>Finance</v>
      </c>
      <c r="C66" s="31">
        <f>VLOOKUP(A66,Sheet1!A62:J259,8,FALSE)</f>
        <v>16011</v>
      </c>
    </row>
    <row r="67">
      <c r="A67" s="31">
        <v>66.0</v>
      </c>
      <c r="B67" s="34" t="str">
        <f>VLOOKUP(A67,Sheet1!A63:J260,5,FALSE)</f>
        <v>HR</v>
      </c>
      <c r="C67" s="31">
        <f>VLOOKUP(A67,Sheet1!A63:J260,8,FALSE)</f>
        <v>16901</v>
      </c>
    </row>
    <row r="68">
      <c r="A68" s="31">
        <v>67.0</v>
      </c>
      <c r="B68" s="34" t="str">
        <f>VLOOKUP(A68,Sheet1!A64:J261,5,FALSE)</f>
        <v>Sales</v>
      </c>
      <c r="C68" s="31">
        <f>VLOOKUP(A68,Sheet1!A64:J261,8,FALSE)</f>
        <v>28340</v>
      </c>
    </row>
    <row r="69">
      <c r="A69" s="31">
        <v>68.0</v>
      </c>
      <c r="B69" s="34" t="str">
        <f>VLOOKUP(A69,Sheet1!A65:J262,5,FALSE)</f>
        <v>Sales</v>
      </c>
      <c r="C69" s="31">
        <f>VLOOKUP(A69,Sheet1!A65:J262,8,FALSE)</f>
        <v>31020</v>
      </c>
    </row>
    <row r="70">
      <c r="A70" s="31">
        <v>69.0</v>
      </c>
      <c r="B70" s="34" t="str">
        <f>VLOOKUP(A70,Sheet1!A66:J263,5,FALSE)</f>
        <v>Marketing</v>
      </c>
      <c r="C70" s="31">
        <f>VLOOKUP(A70,Sheet1!A66:J263,8,FALSE)</f>
        <v>27123</v>
      </c>
    </row>
    <row r="71">
      <c r="A71" s="31">
        <v>70.0</v>
      </c>
      <c r="B71" s="34" t="str">
        <f>VLOOKUP(A71,Sheet1!A67:J264,5,FALSE)</f>
        <v>IT</v>
      </c>
      <c r="C71" s="31">
        <f>VLOOKUP(A71,Sheet1!A67:J264,8,FALSE)</f>
        <v>30080</v>
      </c>
    </row>
    <row r="72">
      <c r="A72" s="31">
        <v>71.0</v>
      </c>
      <c r="B72" s="34" t="str">
        <f>VLOOKUP(A72,Sheet1!A68:J265,5,FALSE)</f>
        <v>Finance</v>
      </c>
      <c r="C72" s="31">
        <f>VLOOKUP(A72,Sheet1!A68:J265,8,FALSE)</f>
        <v>29444</v>
      </c>
    </row>
    <row r="73">
      <c r="A73" s="31">
        <v>72.0</v>
      </c>
      <c r="B73" s="34" t="str">
        <f>VLOOKUP(A73,Sheet1!A69:J266,5,FALSE)</f>
        <v>Finance</v>
      </c>
      <c r="C73" s="31">
        <f>VLOOKUP(A73,Sheet1!A69:J266,8,FALSE)</f>
        <v>29006</v>
      </c>
    </row>
    <row r="74">
      <c r="A74" s="31">
        <v>73.0</v>
      </c>
      <c r="B74" s="34" t="str">
        <f>VLOOKUP(A74,Sheet1!A70:J267,5,FALSE)</f>
        <v>Marketing</v>
      </c>
      <c r="C74" s="31">
        <f>VLOOKUP(A74,Sheet1!A70:J267,8,FALSE)</f>
        <v>21871</v>
      </c>
    </row>
    <row r="75">
      <c r="A75" s="31">
        <v>74.0</v>
      </c>
      <c r="B75" s="34" t="str">
        <f>VLOOKUP(A75,Sheet1!A71:J268,5,FALSE)</f>
        <v>Finance</v>
      </c>
      <c r="C75" s="31">
        <f>VLOOKUP(A75,Sheet1!A71:J268,8,FALSE)</f>
        <v>37414</v>
      </c>
    </row>
    <row r="76">
      <c r="A76" s="31">
        <v>75.0</v>
      </c>
      <c r="B76" s="34" t="str">
        <f>VLOOKUP(A76,Sheet1!A72:J269,5,FALSE)</f>
        <v>IT</v>
      </c>
      <c r="C76" s="31">
        <f>VLOOKUP(A76,Sheet1!A72:J269,8,FALSE)</f>
        <v>24340</v>
      </c>
    </row>
    <row r="77">
      <c r="A77" s="31">
        <v>76.0</v>
      </c>
      <c r="B77" s="34" t="str">
        <f>VLOOKUP(A77,Sheet1!A73:J270,5,FALSE)</f>
        <v>HR</v>
      </c>
      <c r="C77" s="31">
        <f>VLOOKUP(A77,Sheet1!A73:J270,8,FALSE)</f>
        <v>16800</v>
      </c>
    </row>
    <row r="78">
      <c r="A78" s="31">
        <v>77.0</v>
      </c>
      <c r="B78" s="34" t="str">
        <f>VLOOKUP(A78,Sheet1!A74:J271,5,FALSE)</f>
        <v>Marketing</v>
      </c>
      <c r="C78" s="31">
        <f>VLOOKUP(A78,Sheet1!A74:J271,8,FALSE)</f>
        <v>33597</v>
      </c>
    </row>
    <row r="79">
      <c r="A79" s="31">
        <v>78.0</v>
      </c>
      <c r="B79" s="34" t="str">
        <f>VLOOKUP(A79,Sheet1!A75:J272,5,FALSE)</f>
        <v>Finance</v>
      </c>
      <c r="C79" s="31">
        <f>VLOOKUP(A79,Sheet1!A75:J272,8,FALSE)</f>
        <v>14844</v>
      </c>
    </row>
    <row r="80">
      <c r="A80" s="31">
        <v>79.0</v>
      </c>
      <c r="B80" s="34" t="str">
        <f>VLOOKUP(A80,Sheet1!A76:J273,5,FALSE)</f>
        <v>Marketing</v>
      </c>
      <c r="C80" s="31">
        <f>VLOOKUP(A80,Sheet1!A76:J273,8,FALSE)</f>
        <v>27082</v>
      </c>
    </row>
    <row r="81">
      <c r="A81" s="31">
        <v>80.0</v>
      </c>
      <c r="B81" s="34" t="str">
        <f>VLOOKUP(A81,Sheet1!A77:J274,5,FALSE)</f>
        <v>IT</v>
      </c>
      <c r="C81" s="31">
        <f>VLOOKUP(A81,Sheet1!A77:J274,8,FALSE)</f>
        <v>35187</v>
      </c>
    </row>
    <row r="82">
      <c r="A82" s="31">
        <v>81.0</v>
      </c>
      <c r="B82" s="34" t="str">
        <f>VLOOKUP(A82,Sheet1!A78:J275,5,FALSE)</f>
        <v>HR</v>
      </c>
      <c r="C82" s="31">
        <f>VLOOKUP(A82,Sheet1!A78:J275,8,FALSE)</f>
        <v>32084</v>
      </c>
    </row>
    <row r="83">
      <c r="A83" s="31">
        <v>82.0</v>
      </c>
      <c r="B83" s="34" t="str">
        <f>VLOOKUP(A83,Sheet1!A79:J276,5,FALSE)</f>
        <v>Finance</v>
      </c>
      <c r="C83" s="31">
        <f>VLOOKUP(A83,Sheet1!A79:J276,8,FALSE)</f>
        <v>19756</v>
      </c>
    </row>
    <row r="84">
      <c r="A84" s="31">
        <v>83.0</v>
      </c>
      <c r="B84" s="34" t="str">
        <f>VLOOKUP(A84,Sheet1!A80:J277,5,FALSE)</f>
        <v>HR</v>
      </c>
      <c r="C84" s="31">
        <f>VLOOKUP(A84,Sheet1!A80:J277,8,FALSE)</f>
        <v>23065</v>
      </c>
    </row>
    <row r="85">
      <c r="A85" s="31">
        <v>84.0</v>
      </c>
      <c r="B85" s="34" t="str">
        <f>VLOOKUP(A85,Sheet1!A81:J278,5,FALSE)</f>
        <v>Marketing</v>
      </c>
      <c r="C85" s="31">
        <f>VLOOKUP(A85,Sheet1!A81:J278,8,FALSE)</f>
        <v>16439</v>
      </c>
    </row>
    <row r="86">
      <c r="A86" s="31">
        <v>85.0</v>
      </c>
      <c r="B86" s="34" t="str">
        <f>VLOOKUP(A86,Sheet1!A82:J279,5,FALSE)</f>
        <v>HR</v>
      </c>
      <c r="C86" s="31">
        <f>VLOOKUP(A86,Sheet1!A82:J279,8,FALSE)</f>
        <v>38522</v>
      </c>
    </row>
    <row r="87">
      <c r="A87" s="31">
        <v>86.0</v>
      </c>
      <c r="B87" s="34" t="str">
        <f>VLOOKUP(A87,Sheet1!A83:J280,5,FALSE)</f>
        <v>Marketing</v>
      </c>
      <c r="C87" s="31">
        <f>VLOOKUP(A87,Sheet1!A83:J280,8,FALSE)</f>
        <v>12662</v>
      </c>
    </row>
    <row r="88">
      <c r="A88" s="31">
        <v>87.0</v>
      </c>
      <c r="B88" s="34" t="str">
        <f>VLOOKUP(A88,Sheet1!A84:J281,5,FALSE)</f>
        <v>Marketing</v>
      </c>
      <c r="C88" s="31">
        <f>VLOOKUP(A88,Sheet1!A84:J281,8,FALSE)</f>
        <v>27956</v>
      </c>
    </row>
    <row r="89">
      <c r="A89" s="31">
        <v>88.0</v>
      </c>
      <c r="B89" s="34" t="str">
        <f>VLOOKUP(A89,Sheet1!A85:J282,5,FALSE)</f>
        <v>Finance</v>
      </c>
      <c r="C89" s="31">
        <f>VLOOKUP(A89,Sheet1!A85:J282,8,FALSE)</f>
        <v>11073</v>
      </c>
    </row>
    <row r="90">
      <c r="A90" s="31">
        <v>89.0</v>
      </c>
      <c r="B90" s="34" t="str">
        <f>VLOOKUP(A90,Sheet1!A86:J283,5,FALSE)</f>
        <v>Finance</v>
      </c>
      <c r="C90" s="31">
        <f>VLOOKUP(A90,Sheet1!A86:J283,8,FALSE)</f>
        <v>32024</v>
      </c>
    </row>
    <row r="91">
      <c r="A91" s="31">
        <v>90.0</v>
      </c>
      <c r="B91" s="34" t="str">
        <f>VLOOKUP(A91,Sheet1!A87:J284,5,FALSE)</f>
        <v>IT</v>
      </c>
      <c r="C91" s="31">
        <f>VLOOKUP(A91,Sheet1!A87:J284,8,FALSE)</f>
        <v>24398</v>
      </c>
    </row>
    <row r="92">
      <c r="A92" s="31">
        <v>91.0</v>
      </c>
      <c r="B92" s="34" t="str">
        <f>VLOOKUP(A92,Sheet1!A88:J285,5,FALSE)</f>
        <v>IT</v>
      </c>
      <c r="C92" s="31">
        <f>VLOOKUP(A92,Sheet1!A88:J285,8,FALSE)</f>
        <v>39487</v>
      </c>
    </row>
    <row r="93">
      <c r="A93" s="31">
        <v>92.0</v>
      </c>
      <c r="B93" s="34" t="str">
        <f>VLOOKUP(A93,Sheet1!A89:J286,5,FALSE)</f>
        <v>IT</v>
      </c>
      <c r="C93" s="31">
        <f>VLOOKUP(A93,Sheet1!A89:J286,8,FALSE)</f>
        <v>38185</v>
      </c>
    </row>
    <row r="94">
      <c r="A94" s="31">
        <v>93.0</v>
      </c>
      <c r="B94" s="34" t="str">
        <f>VLOOKUP(A94,Sheet1!A90:J287,5,FALSE)</f>
        <v>IT</v>
      </c>
      <c r="C94" s="31">
        <f>VLOOKUP(A94,Sheet1!A90:J287,8,FALSE)</f>
        <v>21575</v>
      </c>
    </row>
    <row r="95">
      <c r="A95" s="31">
        <v>94.0</v>
      </c>
      <c r="B95" s="34" t="str">
        <f>VLOOKUP(A95,Sheet1!A91:J288,5,FALSE)</f>
        <v>Finance</v>
      </c>
      <c r="C95" s="31">
        <f>VLOOKUP(A95,Sheet1!A91:J288,8,FALSE)</f>
        <v>13911</v>
      </c>
    </row>
    <row r="96">
      <c r="A96" s="31">
        <v>95.0</v>
      </c>
      <c r="B96" s="34" t="str">
        <f>VLOOKUP(A96,Sheet1!A92:J289,5,FALSE)</f>
        <v>HR</v>
      </c>
      <c r="C96" s="31">
        <f>VLOOKUP(A96,Sheet1!A92:J289,8,FALSE)</f>
        <v>36655</v>
      </c>
    </row>
    <row r="97">
      <c r="A97" s="31">
        <v>96.0</v>
      </c>
      <c r="B97" s="34" t="str">
        <f>VLOOKUP(A97,Sheet1!A93:J290,5,FALSE)</f>
        <v>IT</v>
      </c>
      <c r="C97" s="31">
        <f>VLOOKUP(A97,Sheet1!A93:J290,8,FALSE)</f>
        <v>21102</v>
      </c>
    </row>
    <row r="98">
      <c r="A98" s="31">
        <v>97.0</v>
      </c>
      <c r="B98" s="34" t="str">
        <f>VLOOKUP(A98,Sheet1!A94:J291,5,FALSE)</f>
        <v>Finance</v>
      </c>
      <c r="C98" s="31">
        <f>VLOOKUP(A98,Sheet1!A94:J291,8,FALSE)</f>
        <v>36315</v>
      </c>
    </row>
    <row r="99">
      <c r="A99" s="31">
        <v>98.0</v>
      </c>
      <c r="B99" s="34" t="str">
        <f>VLOOKUP(A99,Sheet1!A95:J292,5,FALSE)</f>
        <v>IT</v>
      </c>
      <c r="C99" s="31">
        <f>VLOOKUP(A99,Sheet1!A95:J292,8,FALSE)</f>
        <v>37613</v>
      </c>
    </row>
    <row r="100">
      <c r="A100" s="31">
        <v>99.0</v>
      </c>
      <c r="B100" s="34" t="str">
        <f>VLOOKUP(A100,Sheet1!A96:J293,5,FALSE)</f>
        <v>IT</v>
      </c>
      <c r="C100" s="31">
        <f>VLOOKUP(A100,Sheet1!A96:J293,8,FALSE)</f>
        <v>13747</v>
      </c>
    </row>
    <row r="101">
      <c r="A101" s="31">
        <v>100.0</v>
      </c>
      <c r="B101" s="34" t="str">
        <f>VLOOKUP(A101,Sheet1!A97:J294,5,FALSE)</f>
        <v>Sales</v>
      </c>
      <c r="C101" s="31">
        <f>VLOOKUP(A101,Sheet1!A97:J294,8,FALSE)</f>
        <v>22606</v>
      </c>
    </row>
    <row r="102">
      <c r="A102" s="31">
        <v>101.0</v>
      </c>
      <c r="B102" s="34" t="str">
        <f>VLOOKUP(A102,Sheet1!A98:J295,5,FALSE)</f>
        <v>Sales</v>
      </c>
      <c r="C102" s="31">
        <f>VLOOKUP(A102,Sheet1!A98:J295,8,FALSE)</f>
        <v>35571</v>
      </c>
    </row>
    <row r="103">
      <c r="A103" s="31">
        <v>102.0</v>
      </c>
      <c r="B103" s="34" t="str">
        <f>VLOOKUP(A103,Sheet1!A99:J296,5,FALSE)</f>
        <v>IT</v>
      </c>
      <c r="C103" s="31">
        <f>VLOOKUP(A103,Sheet1!A99:J296,8,FALSE)</f>
        <v>27112</v>
      </c>
    </row>
    <row r="104">
      <c r="A104" s="31">
        <v>103.0</v>
      </c>
      <c r="B104" s="34" t="str">
        <f>VLOOKUP(A104,Sheet1!A100:J297,5,FALSE)</f>
        <v>HR</v>
      </c>
      <c r="C104" s="31">
        <f>VLOOKUP(A104,Sheet1!A100:J297,8,FALSE)</f>
        <v>31585</v>
      </c>
    </row>
    <row r="105">
      <c r="A105" s="31">
        <v>104.0</v>
      </c>
      <c r="B105" s="34" t="str">
        <f>VLOOKUP(A105,Sheet1!A101:J298,5,FALSE)</f>
        <v>Finance</v>
      </c>
      <c r="C105" s="31">
        <f>VLOOKUP(A105,Sheet1!A101:J298,8,FALSE)</f>
        <v>18918</v>
      </c>
    </row>
    <row r="106">
      <c r="A106" s="31">
        <v>105.0</v>
      </c>
      <c r="B106" s="34" t="str">
        <f>VLOOKUP(A106,Sheet1!A102:J299,5,FALSE)</f>
        <v>Finance</v>
      </c>
      <c r="C106" s="31">
        <f>VLOOKUP(A106,Sheet1!A102:J299,8,FALSE)</f>
        <v>32242</v>
      </c>
    </row>
    <row r="107">
      <c r="A107" s="31">
        <v>106.0</v>
      </c>
      <c r="B107" s="34" t="str">
        <f>VLOOKUP(A107,Sheet1!A103:J300,5,FALSE)</f>
        <v>Sales</v>
      </c>
      <c r="C107" s="31">
        <f>VLOOKUP(A107,Sheet1!A103:J300,8,FALSE)</f>
        <v>19856</v>
      </c>
    </row>
    <row r="108">
      <c r="A108" s="31">
        <v>107.0</v>
      </c>
      <c r="B108" s="34" t="str">
        <f>VLOOKUP(A108,Sheet1!A104:J301,5,FALSE)</f>
        <v>Finance</v>
      </c>
      <c r="C108" s="31">
        <f>VLOOKUP(A108,Sheet1!A104:J301,8,FALSE)</f>
        <v>28005</v>
      </c>
    </row>
    <row r="109">
      <c r="A109" s="31">
        <v>108.0</v>
      </c>
      <c r="B109" s="34" t="str">
        <f>VLOOKUP(A109,Sheet1!A105:J302,5,FALSE)</f>
        <v>Marketing</v>
      </c>
      <c r="C109" s="31">
        <f>VLOOKUP(A109,Sheet1!A105:J302,8,FALSE)</f>
        <v>15511</v>
      </c>
    </row>
    <row r="110">
      <c r="A110" s="31">
        <v>109.0</v>
      </c>
      <c r="B110" s="34" t="str">
        <f>VLOOKUP(A110,Sheet1!A106:J303,5,FALSE)</f>
        <v>HR</v>
      </c>
      <c r="C110" s="31">
        <f>VLOOKUP(A110,Sheet1!A106:J303,8,FALSE)</f>
        <v>12276</v>
      </c>
    </row>
    <row r="111">
      <c r="A111" s="31">
        <v>110.0</v>
      </c>
      <c r="B111" s="34" t="str">
        <f>VLOOKUP(A111,Sheet1!A107:J304,5,FALSE)</f>
        <v>Finance</v>
      </c>
      <c r="C111" s="31">
        <f>VLOOKUP(A111,Sheet1!A107:J304,8,FALSE)</f>
        <v>28398</v>
      </c>
    </row>
    <row r="112">
      <c r="A112" s="31">
        <v>111.0</v>
      </c>
      <c r="B112" s="34" t="str">
        <f>VLOOKUP(A112,Sheet1!A108:J305,5,FALSE)</f>
        <v>Marketing</v>
      </c>
      <c r="C112" s="31">
        <f>VLOOKUP(A112,Sheet1!A108:J305,8,FALSE)</f>
        <v>27117</v>
      </c>
    </row>
    <row r="113">
      <c r="A113" s="31">
        <v>112.0</v>
      </c>
      <c r="B113" s="34" t="str">
        <f>VLOOKUP(A113,Sheet1!A109:J306,5,FALSE)</f>
        <v>Finance</v>
      </c>
      <c r="C113" s="31">
        <f>VLOOKUP(A113,Sheet1!A109:J306,8,FALSE)</f>
        <v>13505</v>
      </c>
    </row>
    <row r="114">
      <c r="A114" s="31">
        <v>113.0</v>
      </c>
      <c r="B114" s="34" t="str">
        <f>VLOOKUP(A114,Sheet1!A110:J307,5,FALSE)</f>
        <v>Sales</v>
      </c>
      <c r="C114" s="31">
        <f>VLOOKUP(A114,Sheet1!A110:J307,8,FALSE)</f>
        <v>36502</v>
      </c>
    </row>
    <row r="115">
      <c r="A115" s="31">
        <v>114.0</v>
      </c>
      <c r="B115" s="34" t="str">
        <f>VLOOKUP(A115,Sheet1!A111:J308,5,FALSE)</f>
        <v>Sales</v>
      </c>
      <c r="C115" s="31">
        <f>VLOOKUP(A115,Sheet1!A111:J308,8,FALSE)</f>
        <v>19645</v>
      </c>
    </row>
    <row r="116">
      <c r="A116" s="31">
        <v>115.0</v>
      </c>
      <c r="B116" s="34" t="str">
        <f>VLOOKUP(A116,Sheet1!A112:J309,5,FALSE)</f>
        <v>Finance</v>
      </c>
      <c r="C116" s="31">
        <f>VLOOKUP(A116,Sheet1!A112:J309,8,FALSE)</f>
        <v>10595</v>
      </c>
    </row>
    <row r="117">
      <c r="A117" s="31">
        <v>116.0</v>
      </c>
      <c r="B117" s="34" t="str">
        <f>VLOOKUP(A117,Sheet1!A113:J310,5,FALSE)</f>
        <v>Marketing</v>
      </c>
      <c r="C117" s="31">
        <f>VLOOKUP(A117,Sheet1!A113:J310,8,FALSE)</f>
        <v>14730</v>
      </c>
    </row>
    <row r="118">
      <c r="A118" s="31">
        <v>117.0</v>
      </c>
      <c r="B118" s="34" t="str">
        <f>VLOOKUP(A118,Sheet1!A114:J311,5,FALSE)</f>
        <v>HR</v>
      </c>
      <c r="C118" s="31">
        <f>VLOOKUP(A118,Sheet1!A114:J311,8,FALSE)</f>
        <v>19419</v>
      </c>
    </row>
    <row r="119">
      <c r="A119" s="31">
        <v>118.0</v>
      </c>
      <c r="B119" s="34" t="str">
        <f>VLOOKUP(A119,Sheet1!A115:J312,5,FALSE)</f>
        <v>Finance</v>
      </c>
      <c r="C119" s="31">
        <f>VLOOKUP(A119,Sheet1!A115:J312,8,FALSE)</f>
        <v>39227</v>
      </c>
    </row>
    <row r="120">
      <c r="A120" s="31">
        <v>119.0</v>
      </c>
      <c r="B120" s="34" t="str">
        <f>VLOOKUP(A120,Sheet1!A116:J313,5,FALSE)</f>
        <v>Sales</v>
      </c>
      <c r="C120" s="31">
        <f>VLOOKUP(A120,Sheet1!A116:J313,8,FALSE)</f>
        <v>18644</v>
      </c>
    </row>
    <row r="121">
      <c r="A121" s="31">
        <v>120.0</v>
      </c>
      <c r="B121" s="34" t="str">
        <f>VLOOKUP(A121,Sheet1!A117:J314,5,FALSE)</f>
        <v>Finance</v>
      </c>
      <c r="C121" s="31">
        <f>VLOOKUP(A121,Sheet1!A117:J314,8,FALSE)</f>
        <v>30287</v>
      </c>
    </row>
    <row r="122">
      <c r="A122" s="31">
        <v>121.0</v>
      </c>
      <c r="B122" s="34" t="str">
        <f>VLOOKUP(A122,Sheet1!A118:J315,5,FALSE)</f>
        <v>Sales</v>
      </c>
      <c r="C122" s="31">
        <f>VLOOKUP(A122,Sheet1!A118:J315,8,FALSE)</f>
        <v>18177</v>
      </c>
    </row>
    <row r="123">
      <c r="A123" s="31">
        <v>122.0</v>
      </c>
      <c r="B123" s="34" t="str">
        <f>VLOOKUP(A123,Sheet1!A119:J316,5,FALSE)</f>
        <v>HR</v>
      </c>
      <c r="C123" s="31">
        <f>VLOOKUP(A123,Sheet1!A119:J316,8,FALSE)</f>
        <v>36702</v>
      </c>
    </row>
    <row r="124">
      <c r="A124" s="31">
        <v>123.0</v>
      </c>
      <c r="B124" s="34" t="str">
        <f>VLOOKUP(A124,Sheet1!A120:J317,5,FALSE)</f>
        <v>HR</v>
      </c>
      <c r="C124" s="31">
        <f>VLOOKUP(A124,Sheet1!A120:J317,8,FALSE)</f>
        <v>37823</v>
      </c>
    </row>
    <row r="125">
      <c r="A125" s="31">
        <v>124.0</v>
      </c>
      <c r="B125" s="34" t="str">
        <f>VLOOKUP(A125,Sheet1!A121:J318,5,FALSE)</f>
        <v>Marketing</v>
      </c>
      <c r="C125" s="31">
        <f>VLOOKUP(A125,Sheet1!A121:J318,8,FALSE)</f>
        <v>12135</v>
      </c>
    </row>
    <row r="126">
      <c r="A126" s="31">
        <v>125.0</v>
      </c>
      <c r="B126" s="34" t="str">
        <f>VLOOKUP(A126,Sheet1!A122:J319,5,FALSE)</f>
        <v>HR</v>
      </c>
      <c r="C126" s="31">
        <f>VLOOKUP(A126,Sheet1!A122:J319,8,FALSE)</f>
        <v>30782</v>
      </c>
    </row>
    <row r="127">
      <c r="A127" s="31">
        <v>126.0</v>
      </c>
      <c r="B127" s="34" t="str">
        <f>VLOOKUP(A127,Sheet1!A123:J320,5,FALSE)</f>
        <v>HR</v>
      </c>
      <c r="C127" s="31">
        <f>VLOOKUP(A127,Sheet1!A123:J320,8,FALSE)</f>
        <v>17297</v>
      </c>
    </row>
    <row r="128">
      <c r="A128" s="31">
        <v>127.0</v>
      </c>
      <c r="B128" s="34" t="str">
        <f>VLOOKUP(A128,Sheet1!A124:J321,5,FALSE)</f>
        <v>Sales</v>
      </c>
      <c r="C128" s="31">
        <f>VLOOKUP(A128,Sheet1!A124:J321,8,FALSE)</f>
        <v>34181</v>
      </c>
    </row>
    <row r="129">
      <c r="A129" s="31">
        <v>128.0</v>
      </c>
      <c r="B129" s="34" t="str">
        <f>VLOOKUP(A129,Sheet1!A125:J322,5,FALSE)</f>
        <v>IT</v>
      </c>
      <c r="C129" s="31">
        <f>VLOOKUP(A129,Sheet1!A125:J322,8,FALSE)</f>
        <v>35171</v>
      </c>
    </row>
    <row r="130">
      <c r="A130" s="31">
        <v>129.0</v>
      </c>
      <c r="B130" s="34" t="str">
        <f>VLOOKUP(A130,Sheet1!A126:J323,5,FALSE)</f>
        <v>Marketing</v>
      </c>
      <c r="C130" s="31">
        <f>VLOOKUP(A130,Sheet1!A126:J323,8,FALSE)</f>
        <v>12270</v>
      </c>
    </row>
    <row r="131">
      <c r="A131" s="31">
        <v>130.0</v>
      </c>
      <c r="B131" s="34" t="str">
        <f>VLOOKUP(A131,Sheet1!A127:J324,5,FALSE)</f>
        <v>Sales</v>
      </c>
      <c r="C131" s="31">
        <f>VLOOKUP(A131,Sheet1!A127:J324,8,FALSE)</f>
        <v>36938</v>
      </c>
    </row>
    <row r="132">
      <c r="A132" s="31">
        <v>131.0</v>
      </c>
      <c r="B132" s="34" t="str">
        <f>VLOOKUP(A132,Sheet1!A128:J325,5,FALSE)</f>
        <v>Sales</v>
      </c>
      <c r="C132" s="31">
        <f>VLOOKUP(A132,Sheet1!A128:J325,8,FALSE)</f>
        <v>10779</v>
      </c>
    </row>
    <row r="133">
      <c r="A133" s="31">
        <v>132.0</v>
      </c>
      <c r="B133" s="34" t="str">
        <f>VLOOKUP(A133,Sheet1!A129:J326,5,FALSE)</f>
        <v>Marketing</v>
      </c>
      <c r="C133" s="31">
        <f>VLOOKUP(A133,Sheet1!A129:J326,8,FALSE)</f>
        <v>30260</v>
      </c>
    </row>
    <row r="134">
      <c r="A134" s="31">
        <v>133.0</v>
      </c>
      <c r="B134" s="34" t="str">
        <f>VLOOKUP(A134,Sheet1!A130:J327,5,FALSE)</f>
        <v>IT</v>
      </c>
      <c r="C134" s="31">
        <f>VLOOKUP(A134,Sheet1!A130:J327,8,FALSE)</f>
        <v>34641</v>
      </c>
    </row>
    <row r="135">
      <c r="A135" s="31">
        <v>134.0</v>
      </c>
      <c r="B135" s="34" t="str">
        <f>VLOOKUP(A135,Sheet1!A131:J328,5,FALSE)</f>
        <v>Marketing</v>
      </c>
      <c r="C135" s="31">
        <f>VLOOKUP(A135,Sheet1!A131:J328,8,FALSE)</f>
        <v>33232</v>
      </c>
    </row>
    <row r="136">
      <c r="A136" s="31">
        <v>135.0</v>
      </c>
      <c r="B136" s="34" t="str">
        <f>VLOOKUP(A136,Sheet1!A132:J329,5,FALSE)</f>
        <v>HR</v>
      </c>
      <c r="C136" s="31">
        <f>VLOOKUP(A136,Sheet1!A132:J329,8,FALSE)</f>
        <v>26996</v>
      </c>
    </row>
    <row r="137">
      <c r="A137" s="31">
        <v>136.0</v>
      </c>
      <c r="B137" s="34" t="str">
        <f>VLOOKUP(A137,Sheet1!A133:J330,5,FALSE)</f>
        <v>Sales</v>
      </c>
      <c r="C137" s="31">
        <f>VLOOKUP(A137,Sheet1!A133:J330,8,FALSE)</f>
        <v>16639</v>
      </c>
    </row>
    <row r="138">
      <c r="A138" s="31">
        <v>137.0</v>
      </c>
      <c r="B138" s="34" t="str">
        <f>VLOOKUP(A138,Sheet1!A134:J331,5,FALSE)</f>
        <v>HR</v>
      </c>
      <c r="C138" s="31">
        <f>VLOOKUP(A138,Sheet1!A134:J331,8,FALSE)</f>
        <v>37582</v>
      </c>
    </row>
    <row r="139">
      <c r="A139" s="31">
        <v>138.0</v>
      </c>
      <c r="B139" s="34" t="str">
        <f>VLOOKUP(A139,Sheet1!A135:J332,5,FALSE)</f>
        <v>IT</v>
      </c>
      <c r="C139" s="31">
        <f>VLOOKUP(A139,Sheet1!A135:J332,8,FALSE)</f>
        <v>12146</v>
      </c>
    </row>
    <row r="140">
      <c r="A140" s="31">
        <v>139.0</v>
      </c>
      <c r="B140" s="34" t="str">
        <f>VLOOKUP(A140,Sheet1!A136:J333,5,FALSE)</f>
        <v>Finance</v>
      </c>
      <c r="C140" s="31">
        <f>VLOOKUP(A140,Sheet1!A136:J333,8,FALSE)</f>
        <v>24266</v>
      </c>
    </row>
    <row r="141">
      <c r="A141" s="31">
        <v>140.0</v>
      </c>
      <c r="B141" s="34" t="str">
        <f>VLOOKUP(A141,Sheet1!A137:J334,5,FALSE)</f>
        <v>Sales</v>
      </c>
      <c r="C141" s="31">
        <f>VLOOKUP(A141,Sheet1!A137:J334,8,FALSE)</f>
        <v>34805</v>
      </c>
    </row>
    <row r="142">
      <c r="A142" s="31">
        <v>141.0</v>
      </c>
      <c r="B142" s="34" t="str">
        <f>VLOOKUP(A142,Sheet1!A138:J335,5,FALSE)</f>
        <v>HR</v>
      </c>
      <c r="C142" s="31">
        <f>VLOOKUP(A142,Sheet1!A138:J335,8,FALSE)</f>
        <v>14122</v>
      </c>
    </row>
    <row r="143">
      <c r="A143" s="31">
        <v>142.0</v>
      </c>
      <c r="B143" s="34" t="str">
        <f>VLOOKUP(A143,Sheet1!A139:J336,5,FALSE)</f>
        <v>IT</v>
      </c>
      <c r="C143" s="31">
        <f>VLOOKUP(A143,Sheet1!A139:J336,8,FALSE)</f>
        <v>14152</v>
      </c>
    </row>
    <row r="144">
      <c r="A144" s="31">
        <v>143.0</v>
      </c>
      <c r="B144" s="34" t="str">
        <f>VLOOKUP(A144,Sheet1!A140:J337,5,FALSE)</f>
        <v>IT</v>
      </c>
      <c r="C144" s="31">
        <f>VLOOKUP(A144,Sheet1!A140:J337,8,FALSE)</f>
        <v>37173</v>
      </c>
    </row>
    <row r="145">
      <c r="A145" s="31">
        <v>144.0</v>
      </c>
      <c r="B145" s="34" t="str">
        <f>VLOOKUP(A145,Sheet1!A141:J338,5,FALSE)</f>
        <v>IT</v>
      </c>
      <c r="C145" s="31">
        <f>VLOOKUP(A145,Sheet1!A141:J338,8,FALSE)</f>
        <v>11775</v>
      </c>
    </row>
    <row r="146">
      <c r="A146" s="31">
        <v>145.0</v>
      </c>
      <c r="B146" s="34" t="str">
        <f>VLOOKUP(A146,Sheet1!A142:J339,5,FALSE)</f>
        <v>Marketing</v>
      </c>
      <c r="C146" s="31">
        <f>VLOOKUP(A146,Sheet1!A142:J339,8,FALSE)</f>
        <v>34271</v>
      </c>
    </row>
    <row r="147">
      <c r="A147" s="31">
        <v>146.0</v>
      </c>
      <c r="B147" s="34" t="str">
        <f>VLOOKUP(A147,Sheet1!A143:J340,5,FALSE)</f>
        <v>IT</v>
      </c>
      <c r="C147" s="31">
        <f>VLOOKUP(A147,Sheet1!A143:J340,8,FALSE)</f>
        <v>27635</v>
      </c>
    </row>
    <row r="148">
      <c r="A148" s="31">
        <v>147.0</v>
      </c>
      <c r="B148" s="34" t="str">
        <f>VLOOKUP(A148,Sheet1!A144:J341,5,FALSE)</f>
        <v>IT</v>
      </c>
      <c r="C148" s="31">
        <f>VLOOKUP(A148,Sheet1!A144:J341,8,FALSE)</f>
        <v>26800</v>
      </c>
    </row>
    <row r="149">
      <c r="A149" s="31">
        <v>148.0</v>
      </c>
      <c r="B149" s="34" t="str">
        <f>VLOOKUP(A149,Sheet1!A145:J342,5,FALSE)</f>
        <v>Finance</v>
      </c>
      <c r="C149" s="31">
        <f>VLOOKUP(A149,Sheet1!A145:J342,8,FALSE)</f>
        <v>16156</v>
      </c>
    </row>
    <row r="150">
      <c r="A150" s="31">
        <v>149.0</v>
      </c>
      <c r="B150" s="34" t="str">
        <f>VLOOKUP(A150,Sheet1!A146:J343,5,FALSE)</f>
        <v>Marketing</v>
      </c>
      <c r="C150" s="31">
        <f>VLOOKUP(A150,Sheet1!A146:J343,8,FALSE)</f>
        <v>10425</v>
      </c>
    </row>
    <row r="151">
      <c r="A151" s="31">
        <v>150.0</v>
      </c>
      <c r="B151" s="34" t="str">
        <f>VLOOKUP(A151,Sheet1!A147:J344,5,FALSE)</f>
        <v>Finance</v>
      </c>
      <c r="C151" s="31">
        <f>VLOOKUP(A151,Sheet1!A147:J344,8,FALSE)</f>
        <v>32750</v>
      </c>
    </row>
    <row r="152">
      <c r="A152" s="31">
        <v>151.0</v>
      </c>
      <c r="B152" s="34" t="str">
        <f>VLOOKUP(A152,Sheet1!A148:J345,5,FALSE)</f>
        <v>Sales</v>
      </c>
      <c r="C152" s="31">
        <f>VLOOKUP(A152,Sheet1!A148:J345,8,FALSE)</f>
        <v>21569</v>
      </c>
    </row>
    <row r="153">
      <c r="A153" s="31">
        <v>152.0</v>
      </c>
      <c r="B153" s="34" t="str">
        <f>VLOOKUP(A153,Sheet1!A149:J346,5,FALSE)</f>
        <v>Sales</v>
      </c>
      <c r="C153" s="31">
        <f>VLOOKUP(A153,Sheet1!A149:J346,8,FALSE)</f>
        <v>18063</v>
      </c>
    </row>
    <row r="154">
      <c r="A154" s="31">
        <v>153.0</v>
      </c>
      <c r="B154" s="34" t="str">
        <f>VLOOKUP(A154,Sheet1!A150:J347,5,FALSE)</f>
        <v>Marketing</v>
      </c>
      <c r="C154" s="31">
        <f>VLOOKUP(A154,Sheet1!A150:J347,8,FALSE)</f>
        <v>34507</v>
      </c>
    </row>
    <row r="155">
      <c r="A155" s="31">
        <v>154.0</v>
      </c>
      <c r="B155" s="34" t="str">
        <f>VLOOKUP(A155,Sheet1!A151:J348,5,FALSE)</f>
        <v>IT</v>
      </c>
      <c r="C155" s="31">
        <f>VLOOKUP(A155,Sheet1!A151:J348,8,FALSE)</f>
        <v>38150</v>
      </c>
    </row>
    <row r="156">
      <c r="A156" s="31">
        <v>155.0</v>
      </c>
      <c r="B156" s="34" t="str">
        <f>VLOOKUP(A156,Sheet1!A152:J349,5,FALSE)</f>
        <v>HR</v>
      </c>
      <c r="C156" s="31">
        <f>VLOOKUP(A156,Sheet1!A152:J349,8,FALSE)</f>
        <v>39106</v>
      </c>
    </row>
    <row r="157">
      <c r="A157" s="31">
        <v>156.0</v>
      </c>
      <c r="B157" s="34" t="str">
        <f>VLOOKUP(A157,Sheet1!A153:J350,5,FALSE)</f>
        <v>Marketing</v>
      </c>
      <c r="C157" s="31">
        <f>VLOOKUP(A157,Sheet1!A153:J350,8,FALSE)</f>
        <v>37379</v>
      </c>
    </row>
    <row r="158">
      <c r="A158" s="31">
        <v>157.0</v>
      </c>
      <c r="B158" s="34" t="str">
        <f>VLOOKUP(A158,Sheet1!A154:J351,5,FALSE)</f>
        <v>Finance</v>
      </c>
      <c r="C158" s="31">
        <f>VLOOKUP(A158,Sheet1!A154:J351,8,FALSE)</f>
        <v>24748</v>
      </c>
    </row>
    <row r="159">
      <c r="A159" s="31">
        <v>158.0</v>
      </c>
      <c r="B159" s="34" t="str">
        <f>VLOOKUP(A159,Sheet1!A155:J352,5,FALSE)</f>
        <v>Finance</v>
      </c>
      <c r="C159" s="31">
        <f>VLOOKUP(A159,Sheet1!A155:J352,8,FALSE)</f>
        <v>13558</v>
      </c>
    </row>
    <row r="160">
      <c r="A160" s="31">
        <v>159.0</v>
      </c>
      <c r="B160" s="34" t="str">
        <f>VLOOKUP(A160,Sheet1!A156:J353,5,FALSE)</f>
        <v>Sales</v>
      </c>
      <c r="C160" s="31">
        <f>VLOOKUP(A160,Sheet1!A156:J353,8,FALSE)</f>
        <v>14394</v>
      </c>
    </row>
    <row r="161">
      <c r="A161" s="31">
        <v>160.0</v>
      </c>
      <c r="B161" s="34" t="str">
        <f>VLOOKUP(A161,Sheet1!A157:J354,5,FALSE)</f>
        <v>Marketing</v>
      </c>
      <c r="C161" s="31">
        <f>VLOOKUP(A161,Sheet1!A157:J354,8,FALSE)</f>
        <v>23493</v>
      </c>
    </row>
    <row r="162">
      <c r="A162" s="31">
        <v>161.0</v>
      </c>
      <c r="B162" s="34" t="str">
        <f>VLOOKUP(A162,Sheet1!A158:J355,5,FALSE)</f>
        <v>Marketing</v>
      </c>
      <c r="C162" s="31">
        <f>VLOOKUP(A162,Sheet1!A158:J355,8,FALSE)</f>
        <v>32807</v>
      </c>
    </row>
    <row r="163">
      <c r="A163" s="31">
        <v>162.0</v>
      </c>
      <c r="B163" s="34" t="str">
        <f>VLOOKUP(A163,Sheet1!A159:J356,5,FALSE)</f>
        <v>IT</v>
      </c>
      <c r="C163" s="31">
        <f>VLOOKUP(A163,Sheet1!A159:J356,8,FALSE)</f>
        <v>39643</v>
      </c>
    </row>
    <row r="164">
      <c r="A164" s="31">
        <v>163.0</v>
      </c>
      <c r="B164" s="34" t="str">
        <f>VLOOKUP(A164,Sheet1!A160:J357,5,FALSE)</f>
        <v>HR</v>
      </c>
      <c r="C164" s="31">
        <f>VLOOKUP(A164,Sheet1!A160:J357,8,FALSE)</f>
        <v>18370</v>
      </c>
    </row>
    <row r="165">
      <c r="A165" s="31">
        <v>164.0</v>
      </c>
      <c r="B165" s="34" t="str">
        <f>VLOOKUP(A165,Sheet1!A161:J358,5,FALSE)</f>
        <v>Finance</v>
      </c>
      <c r="C165" s="31">
        <f>VLOOKUP(A165,Sheet1!A161:J358,8,FALSE)</f>
        <v>20000</v>
      </c>
    </row>
    <row r="166">
      <c r="A166" s="31">
        <v>165.0</v>
      </c>
      <c r="B166" s="34" t="str">
        <f>VLOOKUP(A166,Sheet1!A162:J359,5,FALSE)</f>
        <v>IT</v>
      </c>
      <c r="C166" s="31">
        <f>VLOOKUP(A166,Sheet1!A162:J359,8,FALSE)</f>
        <v>35960</v>
      </c>
    </row>
    <row r="167">
      <c r="A167" s="31">
        <v>166.0</v>
      </c>
      <c r="B167" s="34" t="str">
        <f>VLOOKUP(A167,Sheet1!A163:J360,5,FALSE)</f>
        <v>HR</v>
      </c>
      <c r="C167" s="31">
        <f>VLOOKUP(A167,Sheet1!A163:J360,8,FALSE)</f>
        <v>31341</v>
      </c>
    </row>
    <row r="168">
      <c r="A168" s="31">
        <v>167.0</v>
      </c>
      <c r="B168" s="34" t="str">
        <f>VLOOKUP(A168,Sheet1!A164:J361,5,FALSE)</f>
        <v>HR</v>
      </c>
      <c r="C168" s="31">
        <f>VLOOKUP(A168,Sheet1!A164:J361,8,FALSE)</f>
        <v>13992</v>
      </c>
    </row>
    <row r="169">
      <c r="A169" s="31">
        <v>168.0</v>
      </c>
      <c r="B169" s="34" t="str">
        <f>VLOOKUP(A169,Sheet1!A165:J362,5,FALSE)</f>
        <v>Finance</v>
      </c>
      <c r="C169" s="31">
        <f>VLOOKUP(A169,Sheet1!A165:J362,8,FALSE)</f>
        <v>36286</v>
      </c>
    </row>
    <row r="170">
      <c r="A170" s="31">
        <v>169.0</v>
      </c>
      <c r="B170" s="34" t="str">
        <f>VLOOKUP(A170,Sheet1!A166:J363,5,FALSE)</f>
        <v>Finance</v>
      </c>
      <c r="C170" s="31">
        <f>VLOOKUP(A170,Sheet1!A166:J363,8,FALSE)</f>
        <v>39466</v>
      </c>
    </row>
    <row r="171">
      <c r="A171" s="31">
        <v>170.0</v>
      </c>
      <c r="B171" s="34" t="str">
        <f>VLOOKUP(A171,Sheet1!A167:J364,5,FALSE)</f>
        <v>Marketing</v>
      </c>
      <c r="C171" s="31">
        <f>VLOOKUP(A171,Sheet1!A167:J364,8,FALSE)</f>
        <v>10283</v>
      </c>
    </row>
    <row r="172">
      <c r="A172" s="31">
        <v>171.0</v>
      </c>
      <c r="B172" s="34" t="str">
        <f>VLOOKUP(A172,Sheet1!A168:J365,5,FALSE)</f>
        <v>IT</v>
      </c>
      <c r="C172" s="31">
        <f>VLOOKUP(A172,Sheet1!A168:J365,8,FALSE)</f>
        <v>36781</v>
      </c>
    </row>
    <row r="173">
      <c r="A173" s="31">
        <v>172.0</v>
      </c>
      <c r="B173" s="34" t="str">
        <f>VLOOKUP(A173,Sheet1!A169:J366,5,FALSE)</f>
        <v>Marketing</v>
      </c>
      <c r="C173" s="31">
        <f>VLOOKUP(A173,Sheet1!A169:J366,8,FALSE)</f>
        <v>35393</v>
      </c>
    </row>
    <row r="174">
      <c r="A174" s="31">
        <v>173.0</v>
      </c>
      <c r="B174" s="34" t="str">
        <f>VLOOKUP(A174,Sheet1!A170:J367,5,FALSE)</f>
        <v>Sales</v>
      </c>
      <c r="C174" s="31">
        <f>VLOOKUP(A174,Sheet1!A170:J367,8,FALSE)</f>
        <v>10726</v>
      </c>
    </row>
    <row r="175">
      <c r="A175" s="31">
        <v>174.0</v>
      </c>
      <c r="B175" s="34" t="str">
        <f>VLOOKUP(A175,Sheet1!A171:J368,5,FALSE)</f>
        <v>Sales</v>
      </c>
      <c r="C175" s="31">
        <f>VLOOKUP(A175,Sheet1!A171:J368,8,FALSE)</f>
        <v>22612</v>
      </c>
    </row>
    <row r="176">
      <c r="A176" s="31">
        <v>175.0</v>
      </c>
      <c r="B176" s="34" t="str">
        <f>VLOOKUP(A176,Sheet1!A172:J369,5,FALSE)</f>
        <v>Finance</v>
      </c>
      <c r="C176" s="31">
        <f>VLOOKUP(A176,Sheet1!A172:J369,8,FALSE)</f>
        <v>17614</v>
      </c>
    </row>
    <row r="177">
      <c r="A177" s="31">
        <v>176.0</v>
      </c>
      <c r="B177" s="34" t="str">
        <f>VLOOKUP(A177,Sheet1!A173:J370,5,FALSE)</f>
        <v>Marketing</v>
      </c>
      <c r="C177" s="31">
        <f>VLOOKUP(A177,Sheet1!A173:J370,8,FALSE)</f>
        <v>12888</v>
      </c>
    </row>
    <row r="178">
      <c r="A178" s="31">
        <v>177.0</v>
      </c>
      <c r="B178" s="34" t="str">
        <f>VLOOKUP(A178,Sheet1!A174:J371,5,FALSE)</f>
        <v>Sales</v>
      </c>
      <c r="C178" s="31">
        <f>VLOOKUP(A178,Sheet1!A174:J371,8,FALSE)</f>
        <v>33112</v>
      </c>
    </row>
    <row r="179">
      <c r="A179" s="31">
        <v>178.0</v>
      </c>
      <c r="B179" s="34" t="str">
        <f>VLOOKUP(A179,Sheet1!A175:J372,5,FALSE)</f>
        <v>HR</v>
      </c>
      <c r="C179" s="31">
        <f>VLOOKUP(A179,Sheet1!A175:J372,8,FALSE)</f>
        <v>20838</v>
      </c>
    </row>
    <row r="180">
      <c r="A180" s="31">
        <v>179.0</v>
      </c>
      <c r="B180" s="34" t="str">
        <f>VLOOKUP(A180,Sheet1!A176:J373,5,FALSE)</f>
        <v>IT</v>
      </c>
      <c r="C180" s="31">
        <f>VLOOKUP(A180,Sheet1!A176:J373,8,FALSE)</f>
        <v>18735</v>
      </c>
    </row>
    <row r="181">
      <c r="A181" s="31">
        <v>180.0</v>
      </c>
      <c r="B181" s="34" t="str">
        <f>VLOOKUP(A181,Sheet1!A177:J374,5,FALSE)</f>
        <v>IT</v>
      </c>
      <c r="C181" s="31">
        <f>VLOOKUP(A181,Sheet1!A177:J374,8,FALSE)</f>
        <v>39503</v>
      </c>
    </row>
    <row r="182">
      <c r="A182" s="31">
        <v>181.0</v>
      </c>
      <c r="B182" s="34" t="str">
        <f>VLOOKUP(A182,Sheet1!A178:J375,5,FALSE)</f>
        <v>IT</v>
      </c>
      <c r="C182" s="31">
        <f>VLOOKUP(A182,Sheet1!A178:J375,8,FALSE)</f>
        <v>15952</v>
      </c>
    </row>
    <row r="183">
      <c r="A183" s="31">
        <v>182.0</v>
      </c>
      <c r="B183" s="34" t="str">
        <f>VLOOKUP(A183,Sheet1!A179:J376,5,FALSE)</f>
        <v>HR</v>
      </c>
      <c r="C183" s="31">
        <f>VLOOKUP(A183,Sheet1!A179:J376,8,FALSE)</f>
        <v>13838</v>
      </c>
    </row>
    <row r="184">
      <c r="A184" s="31">
        <v>183.0</v>
      </c>
      <c r="B184" s="34" t="str">
        <f>VLOOKUP(A184,Sheet1!A180:J377,5,FALSE)</f>
        <v>IT</v>
      </c>
      <c r="C184" s="31">
        <f>VLOOKUP(A184,Sheet1!A180:J377,8,FALSE)</f>
        <v>16487</v>
      </c>
    </row>
    <row r="185">
      <c r="A185" s="31">
        <v>184.0</v>
      </c>
      <c r="B185" s="34" t="str">
        <f>VLOOKUP(A185,Sheet1!A181:J378,5,FALSE)</f>
        <v>Finance</v>
      </c>
      <c r="C185" s="31">
        <f>VLOOKUP(A185,Sheet1!A181:J378,8,FALSE)</f>
        <v>27092</v>
      </c>
    </row>
    <row r="186">
      <c r="A186" s="31">
        <v>185.0</v>
      </c>
      <c r="B186" s="34" t="str">
        <f>VLOOKUP(A186,Sheet1!A182:J379,5,FALSE)</f>
        <v>HR</v>
      </c>
      <c r="C186" s="31">
        <f>VLOOKUP(A186,Sheet1!A182:J379,8,FALSE)</f>
        <v>12903</v>
      </c>
    </row>
    <row r="187">
      <c r="A187" s="31">
        <v>186.0</v>
      </c>
      <c r="B187" s="34" t="str">
        <f>VLOOKUP(A187,Sheet1!A183:J380,5,FALSE)</f>
        <v>HR</v>
      </c>
      <c r="C187" s="31">
        <f>VLOOKUP(A187,Sheet1!A183:J380,8,FALSE)</f>
        <v>37035</v>
      </c>
    </row>
    <row r="188">
      <c r="A188" s="31">
        <v>187.0</v>
      </c>
      <c r="B188" s="34" t="str">
        <f>VLOOKUP(A188,Sheet1!A184:J381,5,FALSE)</f>
        <v>HR</v>
      </c>
      <c r="C188" s="31">
        <f>VLOOKUP(A188,Sheet1!A184:J381,8,FALSE)</f>
        <v>14615</v>
      </c>
    </row>
    <row r="189">
      <c r="A189" s="31">
        <v>188.0</v>
      </c>
      <c r="B189" s="34" t="str">
        <f>VLOOKUP(A189,Sheet1!A185:J382,5,FALSE)</f>
        <v>Marketing</v>
      </c>
      <c r="C189" s="31">
        <f>VLOOKUP(A189,Sheet1!A185:J382,8,FALSE)</f>
        <v>29838</v>
      </c>
    </row>
    <row r="190">
      <c r="A190" s="31">
        <v>189.0</v>
      </c>
      <c r="B190" s="34" t="str">
        <f>VLOOKUP(A190,Sheet1!A186:J383,5,FALSE)</f>
        <v>Finance</v>
      </c>
      <c r="C190" s="31">
        <f>VLOOKUP(A190,Sheet1!A186:J383,8,FALSE)</f>
        <v>17507</v>
      </c>
    </row>
    <row r="191">
      <c r="A191" s="31">
        <v>190.0</v>
      </c>
      <c r="B191" s="34" t="str">
        <f>VLOOKUP(A191,Sheet1!A187:J384,5,FALSE)</f>
        <v>IT</v>
      </c>
      <c r="C191" s="31">
        <f>VLOOKUP(A191,Sheet1!A187:J384,8,FALSE)</f>
        <v>29163</v>
      </c>
    </row>
    <row r="192">
      <c r="A192" s="31">
        <v>191.0</v>
      </c>
      <c r="B192" s="34" t="str">
        <f>VLOOKUP(A192,Sheet1!A188:J385,5,FALSE)</f>
        <v>IT</v>
      </c>
      <c r="C192" s="31">
        <f>VLOOKUP(A192,Sheet1!A188:J385,8,FALSE)</f>
        <v>24662</v>
      </c>
    </row>
    <row r="193">
      <c r="A193" s="31">
        <v>192.0</v>
      </c>
      <c r="B193" s="34" t="str">
        <f>VLOOKUP(A193,Sheet1!A189:J386,5,FALSE)</f>
        <v>HR</v>
      </c>
      <c r="C193" s="31">
        <f>VLOOKUP(A193,Sheet1!A189:J386,8,FALSE)</f>
        <v>10263</v>
      </c>
    </row>
    <row r="194">
      <c r="A194" s="31">
        <v>193.0</v>
      </c>
      <c r="B194" s="34" t="str">
        <f>VLOOKUP(A194,Sheet1!A190:J387,5,FALSE)</f>
        <v>Finance</v>
      </c>
      <c r="C194" s="31">
        <f>VLOOKUP(A194,Sheet1!A190:J387,8,FALSE)</f>
        <v>22041</v>
      </c>
    </row>
    <row r="195">
      <c r="A195" s="31">
        <v>194.0</v>
      </c>
      <c r="B195" s="34" t="str">
        <f>VLOOKUP(A195,Sheet1!A191:J388,5,FALSE)</f>
        <v>Marketing</v>
      </c>
      <c r="C195" s="31">
        <f>VLOOKUP(A195,Sheet1!A191:J388,8,FALSE)</f>
        <v>15778</v>
      </c>
    </row>
    <row r="196">
      <c r="A196" s="31">
        <v>195.0</v>
      </c>
      <c r="B196" s="34" t="str">
        <f>VLOOKUP(A196,Sheet1!A192:J389,5,FALSE)</f>
        <v>Sales</v>
      </c>
      <c r="C196" s="31">
        <f>VLOOKUP(A196,Sheet1!A192:J389,8,FALSE)</f>
        <v>20588</v>
      </c>
    </row>
    <row r="197">
      <c r="A197" s="31">
        <v>196.0</v>
      </c>
      <c r="B197" s="34" t="str">
        <f>VLOOKUP(A197,Sheet1!A193:J390,5,FALSE)</f>
        <v>HR</v>
      </c>
      <c r="C197" s="31">
        <f>VLOOKUP(A197,Sheet1!A193:J390,8,FALSE)</f>
        <v>32158</v>
      </c>
    </row>
    <row r="198">
      <c r="A198" s="31">
        <v>197.0</v>
      </c>
      <c r="B198" s="34" t="str">
        <f>VLOOKUP(A198,Sheet1!A194:J391,5,FALSE)</f>
        <v>IT</v>
      </c>
      <c r="C198" s="31">
        <f>VLOOKUP(A198,Sheet1!A194:J391,8,FALSE)</f>
        <v>17883</v>
      </c>
    </row>
    <row r="199">
      <c r="A199" s="31">
        <v>198.0</v>
      </c>
      <c r="B199" s="34" t="str">
        <f>VLOOKUP(A199,Sheet1!A195:J392,5,FALSE)</f>
        <v>Finance</v>
      </c>
      <c r="C199" s="31">
        <f>VLOOKUP(A199,Sheet1!A195:J392,8,FALSE)</f>
        <v>26898</v>
      </c>
    </row>
    <row r="200">
      <c r="A200" s="31">
        <v>199.0</v>
      </c>
      <c r="B200" s="34" t="str">
        <f>VLOOKUP(A200,Sheet1!A196:J393,5,FALSE)</f>
        <v>HR</v>
      </c>
      <c r="C200" s="31">
        <f>VLOOKUP(A200,Sheet1!A196:J393,8,FALSE)</f>
        <v>14356</v>
      </c>
    </row>
    <row r="201">
      <c r="A201" s="31">
        <v>200.0</v>
      </c>
      <c r="B201" s="34" t="str">
        <f>VLOOKUP(A201,Sheet1!A197:J394,5,FALSE)</f>
        <v>Sales</v>
      </c>
      <c r="C201" s="31">
        <f>VLOOKUP(A201,Sheet1!A197:J394,8,FALSE)</f>
        <v>34256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2024-07-17T03:10:17Z</dcterms:created>
  <dc:creator>openpyxl</dc:creator>
</cp:coreProperties>
</file>