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u\OneDrive\Desktop\DATA\DA PROJECTS\EXCEL\Project Management\"/>
    </mc:Choice>
  </mc:AlternateContent>
  <xr:revisionPtr revIDLastSave="0" documentId="8_{B5467CF3-60BE-44B2-8044-4D60429F4BA2}" xr6:coauthVersionLast="47" xr6:coauthVersionMax="47" xr10:uidLastSave="{00000000-0000-0000-0000-000000000000}"/>
  <bookViews>
    <workbookView xWindow="1152" yWindow="288" windowWidth="13164" windowHeight="12672" xr2:uid="{BF7E8D6A-5573-4646-B664-F101A5C718B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<sst xmlns="http://schemas.openxmlformats.org/spreadsheetml/2006/main" count="124" uniqueCount="29">
  <si>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</si>
  <si>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</si>
  <si>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</si>
  <si>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</si>
  <si>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</si>
  <si>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</si>
  <si>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</si>
  <si>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</si>
  <si>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</si>
  <si>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</si>
  <si>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</si>
  <si>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</si>
  <si>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</si>
  <si>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</si>
  <si>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</si>
  <si>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</si>
  <si>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</si>
  <si>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</si>
  <si>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</si>
  <si>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</si>
  <si>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</si>
  <si>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</si>
  <si>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</si>
  <si>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</si>
  <si>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</si>
  <si>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Orion</t>
  </si>
  <si>
    <t>Vega</t>
  </si>
  <si>
    <t>Delta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</si>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</sst>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6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862D1-9919-4FED-9E0C-4EB463759423}" name="Table1" displayName="Table1" ref="A1:J39" totalsRowShown="0">
  <autoFilter ref="A1:J39" xr:uid="{7E21CF9F-AD78-47F7-B4FB-8E64E3714907}"/>
  <tableColumns count="10">
    <tableColumn id="1" xr3:uid="{3ED74D35-397D-4ABD-89ED-4F3762358106}" name="Project"/>
    <tableColumn id="2" xr3:uid="{5EFE161D-E76D-4067-A6E4-8D1389172BE1}" name="Task"/>
    <tableColumn id="3" xr3:uid="{3EBC443A-9B3D-4FFD-B871-2049F2D22294}" name="Manager"/>
    <tableColumn id="4" xr3:uid="{DCE95ED0-1F49-4360-86FD-E79FE243B4AE}" name="Start Date" dataDxfId="5"/>
    <tableColumn id="5" xr3:uid="{7EB03145-0167-44F9-AF9B-9747A9F441A4}" name="Duration"/>
    <tableColumn id="9" xr3:uid="{307AC05B-3333-42CF-9015-CFFBD94850DA}" name="End Date" dataDxfId="4">
      <calculatedColumnFormula>WORKDAY.INTL(Table1[[#This Row],[Start Date]]-1,Table1[[#This Row],[Duration]],1)</calculatedColumnFormula>
    </tableColumn>
    <tableColumn id="10" xr3:uid="{09B3006A-656A-4F02-AE6B-8D9A2D935250}" name="Days completed" dataDxfId="3"/>
    <tableColumn id="6" xr3:uid="{F8A144F8-B505-4D92-8ED1-9E5D495B0349}" name="Progress" dataDxfId="2">
      <calculatedColumnFormula>Table1[[#This Row],[Days completed]]/Table1[[#This Row],[Duration]]</calculatedColumnFormula>
    </tableColumn>
    <tableColumn id="7" xr3:uid="{7A6E20E8-559E-406E-92F8-5BCC2525D45D}" name="Budget" dataDxfId="1"/>
    <tableColumn id="8" xr3:uid="{D493D669-6CAE-4F1B-B215-F91D382FF572}" name="Actual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00C6-6AF0-450D-8A50-31E8EED8BFFB}">
  <dimension ref="A1:L39"/>
  <sheetViews>
    <sheetView tabSelected="1" zoomScale="86" workbookViewId="0">
      <selection activeCell="B9" sqref="B9"/>
    </sheetView>
  </sheetViews>
  <sheetFormatPr defaultRowHeight="14.4" x14ac:dyDescent="0.3"/>
  <cols>
    <col min="1" max="1" width="10" customWidth="1"/>
    <col min="2" max="2" width="11.5546875" customWidth="1"/>
    <col min="3" max="3" width="13.109375" customWidth="1"/>
    <col min="4" max="4" width="12" style="1" bestFit="1" customWidth="1"/>
    <col min="5" max="5" width="11.6640625" customWidth="1"/>
    <col min="6" max="6" width="11.109375" style="2" bestFit="1" customWidth="1"/>
    <col min="7" max="7" width="17.5546875" style="3" bestFit="1" customWidth="1"/>
    <col min="8" max="8" width="11.109375" customWidth="1"/>
    <col min="9" max="10" width="10.33203125" customWidth="1"/>
    <col min="12" max="12" width="23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2" x14ac:dyDescent="0.3">
      <c r="A2" t="s">
        <v>10</v>
      </c>
      <c r="B2" t="s">
        <v>11</v>
      </c>
      <c r="C2" t="s">
        <v>12</v>
      </c>
      <c r="D2" s="2">
        <v>43878</v>
      </c>
      <c r="E2">
        <v>5</v>
      </c>
      <c r="F2" s="2">
        <f>WORKDAY.INTL(Table1[[#This Row],[Start Date]]-1,Table1[[#This Row],[Duration]],1)</f>
        <v>43882</v>
      </c>
      <c r="G2" s="3">
        <v>2</v>
      </c>
      <c r="H2" s="4">
        <f>Table1[[#This Row],[Days completed]]/Table1[[#This Row],[Duration]]</f>
        <v>0.4</v>
      </c>
      <c r="I2" s="3">
        <v>218000</v>
      </c>
      <c r="J2" s="3">
        <v>97337</v>
      </c>
      <c r="L2" s="4"/>
    </row>
    <row r="3" spans="1:12" x14ac:dyDescent="0.3">
      <c r="A3" t="s">
        <v>10</v>
      </c>
      <c r="B3" t="s">
        <v>13</v>
      </c>
      <c r="C3" t="s">
        <v>14</v>
      </c>
      <c r="D3" s="2">
        <v>43878</v>
      </c>
      <c r="E3">
        <v>6</v>
      </c>
      <c r="F3" s="2">
        <f>WORKDAY.INTL(Table1[[#This Row],[Start Date]]-1,Table1[[#This Row],[Duration]],1)</f>
        <v>43885</v>
      </c>
      <c r="G3" s="3">
        <v>3</v>
      </c>
      <c r="H3" s="4">
        <f>Table1[[#This Row],[Days completed]]/Table1[[#This Row],[Duration]]</f>
        <v>0.5</v>
      </c>
      <c r="I3" s="3">
        <v>393000</v>
      </c>
      <c r="J3" s="3">
        <v>177440</v>
      </c>
      <c r="L3" s="4"/>
    </row>
    <row r="4" spans="1:12" x14ac:dyDescent="0.3">
      <c r="A4" t="s">
        <v>10</v>
      </c>
      <c r="B4" t="s">
        <v>15</v>
      </c>
      <c r="C4" t="s">
        <v>16</v>
      </c>
      <c r="D4" s="2">
        <v>43879</v>
      </c>
      <c r="E4">
        <v>10</v>
      </c>
      <c r="F4" s="2">
        <f>WORKDAY.INTL(Table1[[#This Row],[Start Date]]-1,Table1[[#This Row],[Duration]],1)</f>
        <v>43892</v>
      </c>
      <c r="G4" s="3">
        <v>4</v>
      </c>
      <c r="H4" s="4">
        <f>Table1[[#This Row],[Days completed]]/Table1[[#This Row],[Duration]]</f>
        <v>0.4</v>
      </c>
      <c r="I4" s="3">
        <v>86000</v>
      </c>
      <c r="J4" s="3">
        <v>31046</v>
      </c>
      <c r="L4" s="4"/>
    </row>
    <row r="5" spans="1:12" x14ac:dyDescent="0.3">
      <c r="A5" t="s">
        <v>10</v>
      </c>
      <c r="B5" t="s">
        <v>17</v>
      </c>
      <c r="C5" t="s">
        <v>18</v>
      </c>
      <c r="D5" s="2">
        <v>43882</v>
      </c>
      <c r="E5">
        <v>9</v>
      </c>
      <c r="F5" s="2">
        <f>WORKDAY.INTL(Table1[[#This Row],[Start Date]]-1,Table1[[#This Row],[Duration]],1)</f>
        <v>43894</v>
      </c>
      <c r="G5" s="3">
        <v>3</v>
      </c>
      <c r="H5" s="4">
        <f>Table1[[#This Row],[Days completed]]/Table1[[#This Row],[Duration]]</f>
        <v>0.33333333333333331</v>
      </c>
      <c r="I5" s="3">
        <v>732000</v>
      </c>
      <c r="J5" s="3">
        <v>261324</v>
      </c>
      <c r="L5" s="4"/>
    </row>
    <row r="6" spans="1:12" x14ac:dyDescent="0.3">
      <c r="A6" t="s">
        <v>10</v>
      </c>
      <c r="B6" t="s">
        <v>19</v>
      </c>
      <c r="C6" t="s">
        <v>20</v>
      </c>
      <c r="D6" s="2">
        <v>43878</v>
      </c>
      <c r="E6">
        <v>4</v>
      </c>
      <c r="F6" s="2">
        <f>WORKDAY.INTL(Table1[[#This Row],[Start Date]]-1,Table1[[#This Row],[Duration]],1)</f>
        <v>43881</v>
      </c>
      <c r="G6" s="3">
        <v>1</v>
      </c>
      <c r="H6" s="4">
        <f>Table1[[#This Row],[Days completed]]/Table1[[#This Row],[Duration]]</f>
        <v>0.25</v>
      </c>
      <c r="I6" s="3">
        <v>492000</v>
      </c>
      <c r="J6" s="3">
        <v>116850</v>
      </c>
      <c r="L6" s="4"/>
    </row>
    <row r="7" spans="1:12" x14ac:dyDescent="0.3">
      <c r="A7" t="s">
        <v>10</v>
      </c>
      <c r="B7" t="s">
        <v>21</v>
      </c>
      <c r="C7" t="s">
        <v>12</v>
      </c>
      <c r="D7" s="2">
        <v>43881</v>
      </c>
      <c r="E7">
        <v>6</v>
      </c>
      <c r="F7" s="2">
        <f>WORKDAY.INTL(Table1[[#This Row],[Start Date]]-1,Table1[[#This Row],[Duration]],1)</f>
        <v>43888</v>
      </c>
      <c r="G7" s="3">
        <v>0</v>
      </c>
      <c r="H7" s="4">
        <f>Table1[[#This Row],[Days completed]]/Table1[[#This Row],[Duration]]</f>
        <v>0</v>
      </c>
      <c r="I7" s="3">
        <v>188000</v>
      </c>
      <c r="J7" s="3">
        <v>0</v>
      </c>
      <c r="L7" s="4"/>
    </row>
    <row r="8" spans="1:12" x14ac:dyDescent="0.3">
      <c r="A8" t="s">
        <v>10</v>
      </c>
      <c r="B8" t="s">
        <v>22</v>
      </c>
      <c r="C8" t="s">
        <v>14</v>
      </c>
      <c r="D8" s="2">
        <v>43881</v>
      </c>
      <c r="E8">
        <v>7</v>
      </c>
      <c r="F8" s="2">
        <f>WORKDAY.INTL(Table1[[#This Row],[Start Date]]-1,Table1[[#This Row],[Duration]],1)</f>
        <v>43889</v>
      </c>
      <c r="G8" s="3">
        <v>3</v>
      </c>
      <c r="H8" s="4">
        <f>Table1[[#This Row],[Days completed]]/Table1[[#This Row],[Duration]]</f>
        <v>0.42857142857142855</v>
      </c>
      <c r="I8" s="3">
        <v>180000</v>
      </c>
      <c r="J8" s="3">
        <v>79380</v>
      </c>
      <c r="L8" s="4"/>
    </row>
    <row r="9" spans="1:12" x14ac:dyDescent="0.3">
      <c r="A9" t="s">
        <v>10</v>
      </c>
      <c r="B9" t="s">
        <v>23</v>
      </c>
      <c r="C9" t="s">
        <v>16</v>
      </c>
      <c r="D9" s="2">
        <v>43885</v>
      </c>
      <c r="E9">
        <v>5</v>
      </c>
      <c r="F9" s="2">
        <f>WORKDAY.INTL(Table1[[#This Row],[Start Date]]-1,Table1[[#This Row],[Duration]],1)</f>
        <v>43889</v>
      </c>
      <c r="G9" s="3">
        <v>2</v>
      </c>
      <c r="H9" s="4">
        <f>Table1[[#This Row],[Days completed]]/Table1[[#This Row],[Duration]]</f>
        <v>0.4</v>
      </c>
      <c r="I9" s="3">
        <v>582000</v>
      </c>
      <c r="J9" s="3">
        <v>195231</v>
      </c>
      <c r="L9" s="4"/>
    </row>
    <row r="10" spans="1:12" x14ac:dyDescent="0.3">
      <c r="A10" t="s">
        <v>10</v>
      </c>
      <c r="B10" t="s">
        <v>24</v>
      </c>
      <c r="C10" t="s">
        <v>18</v>
      </c>
      <c r="D10" s="2">
        <v>43885</v>
      </c>
      <c r="E10">
        <v>9</v>
      </c>
      <c r="F10" s="2">
        <f>WORKDAY.INTL(Table1[[#This Row],[Start Date]]-1,Table1[[#This Row],[Duration]],1)</f>
        <v>43895</v>
      </c>
      <c r="G10" s="3">
        <v>1</v>
      </c>
      <c r="H10" s="4">
        <f>Table1[[#This Row],[Days completed]]/Table1[[#This Row],[Duration]]</f>
        <v>0.1111111111111111</v>
      </c>
      <c r="I10" s="3">
        <v>562000</v>
      </c>
      <c r="J10" s="3">
        <v>74746</v>
      </c>
      <c r="L10" s="4"/>
    </row>
    <row r="11" spans="1:12" x14ac:dyDescent="0.3">
      <c r="A11" t="s">
        <v>25</v>
      </c>
      <c r="B11" t="s">
        <v>11</v>
      </c>
      <c r="C11" t="s">
        <v>12</v>
      </c>
      <c r="D11" s="2">
        <v>43879</v>
      </c>
      <c r="E11">
        <v>7</v>
      </c>
      <c r="F11" s="2">
        <f>WORKDAY.INTL(Table1[[#This Row],[Start Date]]-1,Table1[[#This Row],[Duration]],1)</f>
        <v>43887</v>
      </c>
      <c r="G11" s="3">
        <v>7</v>
      </c>
      <c r="H11" s="4">
        <f>Table1[[#This Row],[Days completed]]/Table1[[#This Row],[Duration]]</f>
        <v>1</v>
      </c>
      <c r="I11" s="3">
        <v>293000</v>
      </c>
      <c r="J11" s="3">
        <v>273001</v>
      </c>
      <c r="L11" s="4"/>
    </row>
    <row r="12" spans="1:12" x14ac:dyDescent="0.3">
      <c r="A12" t="s">
        <v>25</v>
      </c>
      <c r="B12" t="s">
        <v>13</v>
      </c>
      <c r="C12" t="s">
        <v>14</v>
      </c>
      <c r="D12" s="2">
        <v>43878</v>
      </c>
      <c r="E12">
        <v>9</v>
      </c>
      <c r="F12" s="2">
        <f>WORKDAY.INTL(Table1[[#This Row],[Start Date]]-1,Table1[[#This Row],[Duration]],1)</f>
        <v>43888</v>
      </c>
      <c r="G12" s="3">
        <v>4</v>
      </c>
      <c r="H12" s="4">
        <f>Table1[[#This Row],[Days completed]]/Table1[[#This Row],[Duration]]</f>
        <v>0.44444444444444442</v>
      </c>
      <c r="I12" s="3">
        <v>224000</v>
      </c>
      <c r="J12" s="3">
        <v>57910</v>
      </c>
      <c r="L12" s="4"/>
    </row>
    <row r="13" spans="1:12" x14ac:dyDescent="0.3">
      <c r="A13" t="s">
        <v>25</v>
      </c>
      <c r="B13" t="s">
        <v>15</v>
      </c>
      <c r="C13" t="s">
        <v>16</v>
      </c>
      <c r="D13" s="2">
        <v>43879</v>
      </c>
      <c r="E13">
        <v>8</v>
      </c>
      <c r="F13" s="2">
        <f>WORKDAY.INTL(Table1[[#This Row],[Start Date]]-1,Table1[[#This Row],[Duration]],1)</f>
        <v>43888</v>
      </c>
      <c r="G13" s="3">
        <v>0</v>
      </c>
      <c r="H13" s="4">
        <f>Table1[[#This Row],[Days completed]]/Table1[[#This Row],[Duration]]</f>
        <v>0</v>
      </c>
      <c r="I13" s="3">
        <v>978000</v>
      </c>
      <c r="J13" s="3">
        <v>0</v>
      </c>
      <c r="L13" s="4"/>
    </row>
    <row r="14" spans="1:12" x14ac:dyDescent="0.3">
      <c r="A14" t="s">
        <v>25</v>
      </c>
      <c r="B14" t="s">
        <v>17</v>
      </c>
      <c r="C14" t="s">
        <v>18</v>
      </c>
      <c r="D14" s="2">
        <v>43881</v>
      </c>
      <c r="E14">
        <v>7</v>
      </c>
      <c r="F14" s="2">
        <f>WORKDAY.INTL(Table1[[#This Row],[Start Date]]-1,Table1[[#This Row],[Duration]],1)</f>
        <v>43889</v>
      </c>
      <c r="G14" s="3">
        <v>3</v>
      </c>
      <c r="H14" s="4">
        <f>Table1[[#This Row],[Days completed]]/Table1[[#This Row],[Duration]]</f>
        <v>0.42857142857142855</v>
      </c>
      <c r="I14" s="3">
        <v>932000</v>
      </c>
      <c r="J14" s="3">
        <v>379157</v>
      </c>
      <c r="L14" s="4"/>
    </row>
    <row r="15" spans="1:12" x14ac:dyDescent="0.3">
      <c r="A15" t="s">
        <v>25</v>
      </c>
      <c r="B15" t="s">
        <v>19</v>
      </c>
      <c r="C15" t="s">
        <v>20</v>
      </c>
      <c r="D15" s="2">
        <v>43882</v>
      </c>
      <c r="E15">
        <v>4</v>
      </c>
      <c r="F15" s="2">
        <f>WORKDAY.INTL(Table1[[#This Row],[Start Date]]-1,Table1[[#This Row],[Duration]],1)</f>
        <v>43887</v>
      </c>
      <c r="G15" s="3">
        <v>1</v>
      </c>
      <c r="H15" s="4">
        <f>Table1[[#This Row],[Days completed]]/Table1[[#This Row],[Duration]]</f>
        <v>0.25</v>
      </c>
      <c r="I15" s="3">
        <v>854000</v>
      </c>
      <c r="J15" s="3">
        <v>322812</v>
      </c>
      <c r="L15" s="4"/>
    </row>
    <row r="16" spans="1:12" x14ac:dyDescent="0.3">
      <c r="A16" t="s">
        <v>25</v>
      </c>
      <c r="B16" t="s">
        <v>21</v>
      </c>
      <c r="C16" t="s">
        <v>12</v>
      </c>
      <c r="D16" s="2">
        <v>43882</v>
      </c>
      <c r="E16">
        <v>6</v>
      </c>
      <c r="F16" s="2">
        <f>WORKDAY.INTL(Table1[[#This Row],[Start Date]]-1,Table1[[#This Row],[Duration]],1)</f>
        <v>43889</v>
      </c>
      <c r="G16" s="3">
        <v>3</v>
      </c>
      <c r="H16" s="4">
        <f>Table1[[#This Row],[Days completed]]/Table1[[#This Row],[Duration]]</f>
        <v>0.5</v>
      </c>
      <c r="I16" s="3">
        <v>81000</v>
      </c>
      <c r="J16" s="3">
        <v>38461</v>
      </c>
      <c r="L16" s="4"/>
    </row>
    <row r="17" spans="1:12" x14ac:dyDescent="0.3">
      <c r="A17" t="s">
        <v>25</v>
      </c>
      <c r="B17" t="s">
        <v>22</v>
      </c>
      <c r="C17" t="s">
        <v>14</v>
      </c>
      <c r="D17" s="2">
        <v>43885</v>
      </c>
      <c r="E17">
        <v>6</v>
      </c>
      <c r="F17" s="2">
        <f>WORKDAY.INTL(Table1[[#This Row],[Start Date]]-1,Table1[[#This Row],[Duration]],1)</f>
        <v>43892</v>
      </c>
      <c r="G17" s="3">
        <v>5</v>
      </c>
      <c r="H17" s="4">
        <f>Table1[[#This Row],[Days completed]]/Table1[[#This Row],[Duration]]</f>
        <v>0.83333333333333337</v>
      </c>
      <c r="I17" s="3">
        <v>169000</v>
      </c>
      <c r="J17" s="3">
        <v>136468</v>
      </c>
      <c r="L17" s="4"/>
    </row>
    <row r="18" spans="1:12" x14ac:dyDescent="0.3">
      <c r="A18" t="s">
        <v>25</v>
      </c>
      <c r="B18" t="s">
        <v>23</v>
      </c>
      <c r="C18" t="s">
        <v>16</v>
      </c>
      <c r="D18" s="2">
        <v>43886</v>
      </c>
      <c r="E18">
        <v>4</v>
      </c>
      <c r="F18" s="2">
        <f>WORKDAY.INTL(Table1[[#This Row],[Start Date]]-1,Table1[[#This Row],[Duration]],1)</f>
        <v>43889</v>
      </c>
      <c r="G18" s="3">
        <v>1</v>
      </c>
      <c r="H18" s="4">
        <f>Table1[[#This Row],[Days completed]]/Table1[[#This Row],[Duration]]</f>
        <v>0.25</v>
      </c>
      <c r="I18" s="3">
        <v>61000</v>
      </c>
      <c r="J18" s="3">
        <v>12078</v>
      </c>
      <c r="L18" s="4"/>
    </row>
    <row r="19" spans="1:12" x14ac:dyDescent="0.3">
      <c r="A19" t="s">
        <v>25</v>
      </c>
      <c r="B19" t="s">
        <v>24</v>
      </c>
      <c r="C19" t="s">
        <v>18</v>
      </c>
      <c r="D19" s="2">
        <v>43888</v>
      </c>
      <c r="E19">
        <v>7</v>
      </c>
      <c r="F19" s="2">
        <f>WORKDAY.INTL(Table1[[#This Row],[Start Date]]-1,Table1[[#This Row],[Duration]],1)</f>
        <v>43896</v>
      </c>
      <c r="G19" s="3">
        <v>3</v>
      </c>
      <c r="H19" s="4">
        <f>Table1[[#This Row],[Days completed]]/Table1[[#This Row],[Duration]]</f>
        <v>0.42857142857142855</v>
      </c>
      <c r="I19" s="3">
        <v>645000</v>
      </c>
      <c r="J19" s="3">
        <v>273048</v>
      </c>
      <c r="L19" s="4"/>
    </row>
    <row r="20" spans="1:12" x14ac:dyDescent="0.3">
      <c r="A20" t="s">
        <v>26</v>
      </c>
      <c r="B20" t="s">
        <v>11</v>
      </c>
      <c r="C20" t="s">
        <v>12</v>
      </c>
      <c r="D20" s="2">
        <v>43878</v>
      </c>
      <c r="E20">
        <v>10</v>
      </c>
      <c r="F20" s="2">
        <f>WORKDAY.INTL(Table1[[#This Row],[Start Date]]-1,Table1[[#This Row],[Duration]],1)</f>
        <v>43889</v>
      </c>
      <c r="G20" s="3">
        <v>5</v>
      </c>
      <c r="H20" s="4">
        <f>Table1[[#This Row],[Days completed]]/Table1[[#This Row],[Duration]]</f>
        <v>0.5</v>
      </c>
      <c r="I20" s="3">
        <v>839000</v>
      </c>
      <c r="J20" s="3">
        <v>406974</v>
      </c>
      <c r="L20" s="4"/>
    </row>
    <row r="21" spans="1:12" x14ac:dyDescent="0.3">
      <c r="A21" t="s">
        <v>26</v>
      </c>
      <c r="B21" t="s">
        <v>13</v>
      </c>
      <c r="C21" t="s">
        <v>14</v>
      </c>
      <c r="D21" s="2">
        <v>43882</v>
      </c>
      <c r="E21">
        <v>5</v>
      </c>
      <c r="F21" s="2">
        <f>WORKDAY.INTL(Table1[[#This Row],[Start Date]]-1,Table1[[#This Row],[Duration]],1)</f>
        <v>43888</v>
      </c>
      <c r="G21" s="3">
        <v>4</v>
      </c>
      <c r="H21" s="4">
        <f>Table1[[#This Row],[Days completed]]/Table1[[#This Row],[Duration]]</f>
        <v>0.8</v>
      </c>
      <c r="I21" s="3">
        <v>729000</v>
      </c>
      <c r="J21" s="3">
        <v>487139</v>
      </c>
      <c r="L21" s="4"/>
    </row>
    <row r="22" spans="1:12" x14ac:dyDescent="0.3">
      <c r="A22" t="s">
        <v>26</v>
      </c>
      <c r="B22" t="s">
        <v>15</v>
      </c>
      <c r="C22" t="s">
        <v>16</v>
      </c>
      <c r="D22" s="2">
        <v>43885</v>
      </c>
      <c r="E22">
        <v>7</v>
      </c>
      <c r="F22" s="2">
        <f>WORKDAY.INTL(Table1[[#This Row],[Start Date]]-1,Table1[[#This Row],[Duration]],1)</f>
        <v>43893</v>
      </c>
      <c r="G22" s="3">
        <v>3</v>
      </c>
      <c r="H22" s="4">
        <f>Table1[[#This Row],[Days completed]]/Table1[[#This Row],[Duration]]</f>
        <v>0.42857142857142855</v>
      </c>
      <c r="I22" s="3">
        <v>826000</v>
      </c>
      <c r="J22" s="3">
        <v>298186</v>
      </c>
      <c r="L22" s="4"/>
    </row>
    <row r="23" spans="1:12" x14ac:dyDescent="0.3">
      <c r="A23" t="s">
        <v>26</v>
      </c>
      <c r="B23" t="s">
        <v>17</v>
      </c>
      <c r="C23" t="s">
        <v>18</v>
      </c>
      <c r="D23" s="2">
        <v>43887</v>
      </c>
      <c r="E23">
        <v>7</v>
      </c>
      <c r="F23" s="2">
        <f>WORKDAY.INTL(Table1[[#This Row],[Start Date]]-1,Table1[[#This Row],[Duration]],1)</f>
        <v>43895</v>
      </c>
      <c r="G23" s="3">
        <v>2</v>
      </c>
      <c r="H23" s="4">
        <f>Table1[[#This Row],[Days completed]]/Table1[[#This Row],[Duration]]</f>
        <v>0.2857142857142857</v>
      </c>
      <c r="I23" s="3">
        <v>895000</v>
      </c>
      <c r="J23" s="3">
        <v>280583</v>
      </c>
      <c r="L23" s="4"/>
    </row>
    <row r="24" spans="1:12" x14ac:dyDescent="0.3">
      <c r="A24" t="s">
        <v>26</v>
      </c>
      <c r="B24" t="s">
        <v>19</v>
      </c>
      <c r="C24" t="s">
        <v>20</v>
      </c>
      <c r="D24" s="2">
        <v>43889</v>
      </c>
      <c r="E24">
        <v>3</v>
      </c>
      <c r="F24" s="2">
        <f>WORKDAY.INTL(Table1[[#This Row],[Start Date]]-1,Table1[[#This Row],[Duration]],1)</f>
        <v>43893</v>
      </c>
      <c r="G24" s="3">
        <v>2</v>
      </c>
      <c r="H24" s="4">
        <f>Table1[[#This Row],[Days completed]]/Table1[[#This Row],[Duration]]</f>
        <v>0.66666666666666663</v>
      </c>
      <c r="I24" s="3">
        <v>341000</v>
      </c>
      <c r="J24" s="3">
        <v>129785</v>
      </c>
      <c r="L24" s="4"/>
    </row>
    <row r="25" spans="1:12" x14ac:dyDescent="0.3">
      <c r="A25" t="s">
        <v>27</v>
      </c>
      <c r="B25" t="s">
        <v>11</v>
      </c>
      <c r="C25" t="s">
        <v>12</v>
      </c>
      <c r="D25" s="2">
        <v>43892</v>
      </c>
      <c r="E25">
        <v>9</v>
      </c>
      <c r="F25" s="2">
        <f>WORKDAY.INTL(Table1[[#This Row],[Start Date]]-1,Table1[[#This Row],[Duration]],1)</f>
        <v>43902</v>
      </c>
      <c r="G25" s="3">
        <v>8</v>
      </c>
      <c r="H25" s="4">
        <f>Table1[[#This Row],[Days completed]]/Table1[[#This Row],[Duration]]</f>
        <v>0.88888888888888884</v>
      </c>
      <c r="I25" s="3">
        <v>787000</v>
      </c>
      <c r="J25" s="3">
        <v>727188</v>
      </c>
      <c r="L25" s="4"/>
    </row>
    <row r="26" spans="1:12" x14ac:dyDescent="0.3">
      <c r="A26" t="s">
        <v>27</v>
      </c>
      <c r="B26" t="s">
        <v>13</v>
      </c>
      <c r="C26" t="s">
        <v>14</v>
      </c>
      <c r="D26" s="2">
        <v>43892</v>
      </c>
      <c r="E26">
        <v>10</v>
      </c>
      <c r="F26" s="2">
        <f>WORKDAY.INTL(Table1[[#This Row],[Start Date]]-1,Table1[[#This Row],[Duration]],1)</f>
        <v>43903</v>
      </c>
      <c r="G26" s="3">
        <v>2</v>
      </c>
      <c r="H26" s="4">
        <f>Table1[[#This Row],[Days completed]]/Table1[[#This Row],[Duration]]</f>
        <v>0.2</v>
      </c>
      <c r="I26" s="3">
        <v>228000</v>
      </c>
      <c r="J26" s="3">
        <v>47880</v>
      </c>
      <c r="L26" s="4"/>
    </row>
    <row r="27" spans="1:12" x14ac:dyDescent="0.3">
      <c r="A27" t="s">
        <v>27</v>
      </c>
      <c r="B27" t="s">
        <v>15</v>
      </c>
      <c r="C27" t="s">
        <v>16</v>
      </c>
      <c r="D27" s="2">
        <v>43878</v>
      </c>
      <c r="E27">
        <v>4</v>
      </c>
      <c r="F27" s="2">
        <f>WORKDAY.INTL(Table1[[#This Row],[Start Date]]-1,Table1[[#This Row],[Duration]],1)</f>
        <v>43881</v>
      </c>
      <c r="G27" s="3">
        <v>0</v>
      </c>
      <c r="H27" s="4">
        <f>Table1[[#This Row],[Days completed]]/Table1[[#This Row],[Duration]]</f>
        <v>0</v>
      </c>
      <c r="I27" s="3">
        <v>147000</v>
      </c>
      <c r="J27" s="3">
        <v>0</v>
      </c>
      <c r="L27" s="4"/>
    </row>
    <row r="28" spans="1:12" x14ac:dyDescent="0.3">
      <c r="A28" t="s">
        <v>27</v>
      </c>
      <c r="B28" t="s">
        <v>17</v>
      </c>
      <c r="C28" t="s">
        <v>18</v>
      </c>
      <c r="D28" s="2">
        <v>43880</v>
      </c>
      <c r="E28">
        <v>8</v>
      </c>
      <c r="F28" s="2">
        <f>WORKDAY.INTL(Table1[[#This Row],[Start Date]]-1,Table1[[#This Row],[Duration]],1)</f>
        <v>43889</v>
      </c>
      <c r="G28" s="3">
        <v>5</v>
      </c>
      <c r="H28" s="4">
        <f>Table1[[#This Row],[Days completed]]/Table1[[#This Row],[Duration]]</f>
        <v>0.625</v>
      </c>
      <c r="I28" s="3">
        <v>338000</v>
      </c>
      <c r="J28" s="3">
        <v>205123</v>
      </c>
      <c r="L28" s="4"/>
    </row>
    <row r="29" spans="1:12" x14ac:dyDescent="0.3">
      <c r="A29" t="s">
        <v>27</v>
      </c>
      <c r="B29" t="s">
        <v>19</v>
      </c>
      <c r="C29" t="s">
        <v>20</v>
      </c>
      <c r="D29" s="2">
        <v>43885</v>
      </c>
      <c r="E29">
        <v>10</v>
      </c>
      <c r="F29" s="2">
        <f>WORKDAY.INTL(Table1[[#This Row],[Start Date]]-1,Table1[[#This Row],[Duration]],1)</f>
        <v>43896</v>
      </c>
      <c r="G29" s="3">
        <v>3</v>
      </c>
      <c r="H29" s="4">
        <f>Table1[[#This Row],[Days completed]]/Table1[[#This Row],[Duration]]</f>
        <v>0.3</v>
      </c>
      <c r="I29" s="3">
        <v>857000</v>
      </c>
      <c r="J29" s="3">
        <v>305949</v>
      </c>
      <c r="L29" s="4"/>
    </row>
    <row r="30" spans="1:12" x14ac:dyDescent="0.3">
      <c r="A30" t="s">
        <v>27</v>
      </c>
      <c r="B30" t="s">
        <v>21</v>
      </c>
      <c r="C30" t="s">
        <v>12</v>
      </c>
      <c r="D30" s="2">
        <v>43886</v>
      </c>
      <c r="E30">
        <v>6</v>
      </c>
      <c r="F30" s="2">
        <f>WORKDAY.INTL(Table1[[#This Row],[Start Date]]-1,Table1[[#This Row],[Duration]],1)</f>
        <v>43893</v>
      </c>
      <c r="G30" s="3">
        <v>3</v>
      </c>
      <c r="H30" s="4">
        <f>Table1[[#This Row],[Days completed]]/Table1[[#This Row],[Duration]]</f>
        <v>0.5</v>
      </c>
      <c r="I30" s="3">
        <v>602000</v>
      </c>
      <c r="J30" s="3">
        <v>322371</v>
      </c>
      <c r="L30" s="4"/>
    </row>
    <row r="31" spans="1:12" x14ac:dyDescent="0.3">
      <c r="A31" t="s">
        <v>27</v>
      </c>
      <c r="B31" t="s">
        <v>22</v>
      </c>
      <c r="C31" t="s">
        <v>14</v>
      </c>
      <c r="D31" s="2">
        <v>43886</v>
      </c>
      <c r="E31">
        <v>4</v>
      </c>
      <c r="F31" s="2">
        <f>WORKDAY.INTL(Table1[[#This Row],[Start Date]]-1,Table1[[#This Row],[Duration]],1)</f>
        <v>43889</v>
      </c>
      <c r="G31" s="3">
        <v>2</v>
      </c>
      <c r="H31" s="4">
        <f>Table1[[#This Row],[Days completed]]/Table1[[#This Row],[Duration]]</f>
        <v>0.5</v>
      </c>
      <c r="I31" s="3">
        <v>990000</v>
      </c>
      <c r="J31" s="3">
        <v>451440</v>
      </c>
      <c r="L31" s="4"/>
    </row>
    <row r="32" spans="1:12" x14ac:dyDescent="0.3">
      <c r="A32" t="s">
        <v>28</v>
      </c>
      <c r="B32" t="s">
        <v>11</v>
      </c>
      <c r="C32" t="s">
        <v>16</v>
      </c>
      <c r="D32" s="2">
        <v>43889</v>
      </c>
      <c r="E32">
        <v>8</v>
      </c>
      <c r="F32" s="2">
        <f>WORKDAY.INTL(Table1[[#This Row],[Start Date]]-1,Table1[[#This Row],[Duration]],1)</f>
        <v>43900</v>
      </c>
      <c r="G32" s="3">
        <v>3</v>
      </c>
      <c r="H32" s="4">
        <f>Table1[[#This Row],[Days completed]]/Table1[[#This Row],[Duration]]</f>
        <v>0.375</v>
      </c>
      <c r="I32" s="3">
        <v>96000</v>
      </c>
      <c r="J32" s="3">
        <v>32256</v>
      </c>
      <c r="L32" s="4"/>
    </row>
    <row r="33" spans="1:12" x14ac:dyDescent="0.3">
      <c r="A33" t="s">
        <v>28</v>
      </c>
      <c r="B33" t="s">
        <v>13</v>
      </c>
      <c r="C33" t="s">
        <v>18</v>
      </c>
      <c r="D33" s="2">
        <v>43892</v>
      </c>
      <c r="E33">
        <v>9</v>
      </c>
      <c r="F33" s="2">
        <f>WORKDAY.INTL(Table1[[#This Row],[Start Date]]-1,Table1[[#This Row],[Duration]],1)</f>
        <v>43902</v>
      </c>
      <c r="G33" s="3">
        <v>4</v>
      </c>
      <c r="H33" s="4">
        <f>Table1[[#This Row],[Days completed]]/Table1[[#This Row],[Duration]]</f>
        <v>0.44444444444444442</v>
      </c>
      <c r="I33" s="3">
        <v>513000</v>
      </c>
      <c r="J33" s="3">
        <v>226233</v>
      </c>
      <c r="L33" s="4"/>
    </row>
    <row r="34" spans="1:12" x14ac:dyDescent="0.3">
      <c r="A34" t="s">
        <v>28</v>
      </c>
      <c r="B34" t="s">
        <v>15</v>
      </c>
      <c r="C34" t="s">
        <v>20</v>
      </c>
      <c r="D34" s="2">
        <v>43881</v>
      </c>
      <c r="E34">
        <v>5</v>
      </c>
      <c r="F34" s="2">
        <f>WORKDAY.INTL(Table1[[#This Row],[Start Date]]-1,Table1[[#This Row],[Duration]],1)</f>
        <v>43887</v>
      </c>
      <c r="G34" s="3">
        <v>3</v>
      </c>
      <c r="H34" s="4">
        <f>Table1[[#This Row],[Days completed]]/Table1[[#This Row],[Duration]]</f>
        <v>0.6</v>
      </c>
      <c r="I34" s="3">
        <v>616000</v>
      </c>
      <c r="J34" s="3">
        <v>401579</v>
      </c>
      <c r="L34" s="4"/>
    </row>
    <row r="35" spans="1:12" x14ac:dyDescent="0.3">
      <c r="A35" t="s">
        <v>28</v>
      </c>
      <c r="B35" t="s">
        <v>17</v>
      </c>
      <c r="C35" t="s">
        <v>12</v>
      </c>
      <c r="D35" s="2">
        <v>43880</v>
      </c>
      <c r="E35">
        <v>3</v>
      </c>
      <c r="F35" s="2">
        <f>WORKDAY.INTL(Table1[[#This Row],[Start Date]]-1,Table1[[#This Row],[Duration]],1)</f>
        <v>43882</v>
      </c>
      <c r="G35" s="3">
        <v>3</v>
      </c>
      <c r="H35" s="4">
        <f>Table1[[#This Row],[Days completed]]/Table1[[#This Row],[Duration]]</f>
        <v>1</v>
      </c>
      <c r="I35" s="3">
        <v>817000</v>
      </c>
      <c r="J35" s="3">
        <v>807069</v>
      </c>
      <c r="L35" s="4"/>
    </row>
    <row r="36" spans="1:12" x14ac:dyDescent="0.3">
      <c r="A36" t="s">
        <v>28</v>
      </c>
      <c r="B36" t="s">
        <v>19</v>
      </c>
      <c r="C36" t="s">
        <v>14</v>
      </c>
      <c r="D36" s="2">
        <v>43882</v>
      </c>
      <c r="E36">
        <v>7</v>
      </c>
      <c r="F36" s="2">
        <f>WORKDAY.INTL(Table1[[#This Row],[Start Date]]-1,Table1[[#This Row],[Duration]],1)</f>
        <v>43892</v>
      </c>
      <c r="G36" s="3">
        <v>3</v>
      </c>
      <c r="H36" s="4">
        <f>Table1[[#This Row],[Days completed]]/Table1[[#This Row],[Duration]]</f>
        <v>0.42857142857142855</v>
      </c>
      <c r="I36" s="3">
        <v>372000</v>
      </c>
      <c r="J36" s="3">
        <v>173166</v>
      </c>
      <c r="L36" s="4"/>
    </row>
    <row r="37" spans="1:12" x14ac:dyDescent="0.3">
      <c r="A37" t="s">
        <v>28</v>
      </c>
      <c r="B37" t="s">
        <v>21</v>
      </c>
      <c r="C37" t="s">
        <v>16</v>
      </c>
      <c r="D37" s="2">
        <v>43885</v>
      </c>
      <c r="E37">
        <v>10</v>
      </c>
      <c r="F37" s="2">
        <f>WORKDAY.INTL(Table1[[#This Row],[Start Date]]-1,Table1[[#This Row],[Duration]],1)</f>
        <v>43896</v>
      </c>
      <c r="G37" s="3">
        <v>2</v>
      </c>
      <c r="H37" s="4">
        <f>Table1[[#This Row],[Days completed]]/Table1[[#This Row],[Duration]]</f>
        <v>0.2</v>
      </c>
      <c r="I37" s="3">
        <v>50000</v>
      </c>
      <c r="J37" s="3">
        <v>8400</v>
      </c>
      <c r="L37" s="4"/>
    </row>
    <row r="38" spans="1:12" x14ac:dyDescent="0.3">
      <c r="A38" t="s">
        <v>28</v>
      </c>
      <c r="B38" t="s">
        <v>22</v>
      </c>
      <c r="C38" t="s">
        <v>18</v>
      </c>
      <c r="D38" s="2">
        <v>43885</v>
      </c>
      <c r="E38">
        <v>10</v>
      </c>
      <c r="F38" s="2">
        <f>WORKDAY.INTL(Table1[[#This Row],[Start Date]]-1,Table1[[#This Row],[Duration]],1)</f>
        <v>43896</v>
      </c>
      <c r="G38" s="3">
        <v>3</v>
      </c>
      <c r="H38" s="4">
        <f>Table1[[#This Row],[Days completed]]/Table1[[#This Row],[Duration]]</f>
        <v>0.3</v>
      </c>
      <c r="I38" s="3">
        <v>807000</v>
      </c>
      <c r="J38" s="3">
        <v>262679</v>
      </c>
      <c r="L38" s="4"/>
    </row>
    <row r="39" spans="1:12" x14ac:dyDescent="0.3">
      <c r="A39" t="s">
        <v>28</v>
      </c>
      <c r="B39" t="s">
        <v>23</v>
      </c>
      <c r="C39" t="s">
        <v>20</v>
      </c>
      <c r="D39" s="2">
        <v>43885</v>
      </c>
      <c r="E39">
        <v>3</v>
      </c>
      <c r="F39" s="2">
        <f>WORKDAY.INTL(Table1[[#This Row],[Start Date]]-1,Table1[[#This Row],[Duration]],1)</f>
        <v>43887</v>
      </c>
      <c r="G39" s="3">
        <v>0</v>
      </c>
      <c r="H39" s="4">
        <f>Table1[[#This Row],[Days completed]]/Table1[[#This Row],[Duration]]</f>
        <v>0</v>
      </c>
      <c r="I39" s="3">
        <v>691000</v>
      </c>
      <c r="J39" s="3">
        <v>0</v>
      </c>
      <c r="L3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nishu mehta</dc:creator>
  <cp:lastModifiedBy>nishu mehta</cp:lastModifiedBy>
  <dcterms:created xsi:type="dcterms:W3CDTF">2025-01-10T19:12:14Z</dcterms:created>
  <dcterms:modified xsi:type="dcterms:W3CDTF">2025-01-10T19:12:33Z</dcterms:modified>
</cp:coreProperties>
</file>