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iren\IBCricket\Test Season-3\"/>
    </mc:Choice>
  </mc:AlternateContent>
  <xr:revisionPtr revIDLastSave="0" documentId="13_ncr:1_{3B19B1CC-A493-4D2A-9635-FC61736E50C8}" xr6:coauthVersionLast="47" xr6:coauthVersionMax="47" xr10:uidLastSave="{00000000-0000-0000-0000-000000000000}"/>
  <bookViews>
    <workbookView xWindow="28680" yWindow="-120" windowWidth="29040" windowHeight="15840" activeTab="1" xr2:uid="{AAB07E21-AA4F-4AD1-9D7B-C52E990B8A1A}"/>
  </bookViews>
  <sheets>
    <sheet name="All" sheetId="1" r:id="rId1"/>
    <sheet name="Players" sheetId="16" r:id="rId2"/>
    <sheet name="SB" sheetId="2" r:id="rId3"/>
    <sheet name="karthik" sheetId="3" r:id="rId4"/>
    <sheet name="mp" sheetId="4" r:id="rId5"/>
    <sheet name="arun" sheetId="5" r:id="rId6"/>
    <sheet name="harshil" sheetId="6" r:id="rId7"/>
    <sheet name="hiren" sheetId="7" r:id="rId8"/>
    <sheet name="rohit" sheetId="8" r:id="rId9"/>
    <sheet name="iceman" sheetId="9" r:id="rId10"/>
    <sheet name="donzzzz" sheetId="10" r:id="rId11"/>
    <sheet name="revanth" sheetId="11" r:id="rId12"/>
    <sheet name="don" sheetId="12" r:id="rId13"/>
    <sheet name="shail" sheetId="13" r:id="rId14"/>
    <sheet name="lal" sheetId="14" r:id="rId15"/>
    <sheet name="Discord Match Number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5" l="1"/>
  <c r="F27" i="5"/>
  <c r="G27" i="11"/>
  <c r="F27" i="11"/>
  <c r="E25" i="11"/>
  <c r="G25" i="10"/>
  <c r="F25" i="10"/>
  <c r="G25" i="9"/>
  <c r="F25" i="9"/>
  <c r="E23" i="9"/>
  <c r="E24" i="9"/>
  <c r="G25" i="7"/>
  <c r="F25" i="7"/>
  <c r="E22" i="10"/>
  <c r="E23" i="10"/>
  <c r="E24" i="10"/>
  <c r="E21" i="7"/>
  <c r="E22" i="7"/>
  <c r="E23" i="7"/>
  <c r="E24" i="7"/>
  <c r="E22" i="5"/>
  <c r="E23" i="5"/>
  <c r="E24" i="5"/>
  <c r="E25" i="5"/>
  <c r="E26" i="5"/>
  <c r="E21" i="11"/>
  <c r="E22" i="11"/>
  <c r="E23" i="11"/>
  <c r="E24" i="11"/>
  <c r="E26" i="11"/>
  <c r="E14" i="7"/>
  <c r="E12" i="13"/>
  <c r="E13" i="13"/>
  <c r="E14" i="13"/>
  <c r="E15" i="13"/>
  <c r="E16" i="13"/>
  <c r="E17" i="13"/>
  <c r="E18" i="13"/>
  <c r="E19" i="13"/>
  <c r="E20" i="13"/>
  <c r="E21" i="13"/>
  <c r="E22" i="13"/>
  <c r="E13" i="7"/>
  <c r="G23" i="14"/>
  <c r="F23" i="14"/>
  <c r="G23" i="13"/>
  <c r="F23" i="13"/>
  <c r="G22" i="12"/>
  <c r="F22" i="12"/>
  <c r="G23" i="8"/>
  <c r="F23" i="8"/>
  <c r="G23" i="6"/>
  <c r="F23" i="6"/>
  <c r="G23" i="3"/>
  <c r="F23" i="3"/>
  <c r="G23" i="2"/>
  <c r="F23" i="2"/>
  <c r="G23" i="4"/>
  <c r="F23" i="4"/>
  <c r="E14" i="14"/>
  <c r="E15" i="14"/>
  <c r="E16" i="14"/>
  <c r="E17" i="14"/>
  <c r="E18" i="14"/>
  <c r="E19" i="14"/>
  <c r="E20" i="14"/>
  <c r="E21" i="14"/>
  <c r="E22" i="14"/>
  <c r="E2" i="14"/>
  <c r="E3" i="13"/>
  <c r="E4" i="13"/>
  <c r="E5" i="13"/>
  <c r="E6" i="13"/>
  <c r="E7" i="13"/>
  <c r="E8" i="13"/>
  <c r="E9" i="13"/>
  <c r="E10" i="13"/>
  <c r="E11" i="13"/>
  <c r="E2" i="13"/>
  <c r="E3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" i="12"/>
  <c r="E3" i="11"/>
  <c r="E4" i="11"/>
  <c r="E5" i="11"/>
  <c r="E6" i="11"/>
  <c r="E7" i="11"/>
  <c r="E8" i="11"/>
  <c r="E9" i="11"/>
  <c r="E10" i="11"/>
  <c r="E11" i="11"/>
  <c r="E13" i="11"/>
  <c r="E14" i="11"/>
  <c r="E15" i="11"/>
  <c r="E16" i="11"/>
  <c r="E17" i="11"/>
  <c r="E18" i="11"/>
  <c r="E19" i="11"/>
  <c r="E20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9" i="10"/>
  <c r="E20" i="10"/>
  <c r="E21" i="10"/>
  <c r="E2" i="10"/>
  <c r="E3" i="9"/>
  <c r="E4" i="9"/>
  <c r="E5" i="9"/>
  <c r="E6" i="9"/>
  <c r="E7" i="9"/>
  <c r="E8" i="9"/>
  <c r="E9" i="9"/>
  <c r="E10" i="9"/>
  <c r="E11" i="9"/>
  <c r="E13" i="9"/>
  <c r="E14" i="9"/>
  <c r="E15" i="9"/>
  <c r="E16" i="9"/>
  <c r="E17" i="9"/>
  <c r="E18" i="9"/>
  <c r="E19" i="9"/>
  <c r="E20" i="9"/>
  <c r="E21" i="9"/>
  <c r="E22" i="9"/>
  <c r="E2" i="9"/>
  <c r="E3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" i="8"/>
  <c r="E3" i="7"/>
  <c r="E5" i="7"/>
  <c r="E6" i="7"/>
  <c r="E7" i="7"/>
  <c r="E8" i="7"/>
  <c r="E9" i="7"/>
  <c r="E10" i="7"/>
  <c r="E11" i="7"/>
  <c r="E12" i="7"/>
  <c r="E15" i="7"/>
  <c r="E16" i="7"/>
  <c r="E17" i="7"/>
  <c r="E18" i="7"/>
  <c r="E19" i="7"/>
  <c r="E20" i="7"/>
  <c r="E2" i="7"/>
  <c r="E3" i="6"/>
  <c r="E4" i="6"/>
  <c r="E5" i="6"/>
  <c r="E6" i="6"/>
  <c r="E7" i="6"/>
  <c r="E8" i="6"/>
  <c r="E9" i="6"/>
  <c r="E11" i="6"/>
  <c r="E12" i="6"/>
  <c r="E13" i="6"/>
  <c r="E14" i="6"/>
  <c r="E15" i="6"/>
  <c r="E16" i="6"/>
  <c r="E17" i="6"/>
  <c r="E18" i="6"/>
  <c r="E19" i="6"/>
  <c r="E20" i="6"/>
  <c r="E21" i="6"/>
  <c r="E22" i="6"/>
  <c r="E2" i="6"/>
  <c r="E3" i="5"/>
  <c r="E4" i="5"/>
  <c r="E5" i="5"/>
  <c r="E6" i="5"/>
  <c r="E7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E3" i="3"/>
  <c r="E4" i="3"/>
  <c r="E5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E3" i="2"/>
  <c r="E4" i="2"/>
  <c r="E5" i="2"/>
  <c r="E6" i="2"/>
  <c r="E7" i="2"/>
  <c r="E8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E3" i="4"/>
  <c r="E4" i="4"/>
  <c r="E5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" i="4"/>
  <c r="U14" i="1"/>
  <c r="U13" i="1"/>
  <c r="U12" i="1"/>
  <c r="U11" i="1"/>
  <c r="U10" i="1"/>
  <c r="U9" i="1"/>
  <c r="U8" i="1"/>
  <c r="U7" i="1"/>
  <c r="U6" i="1"/>
  <c r="U5" i="1"/>
  <c r="U3" i="1"/>
  <c r="U2" i="1"/>
  <c r="U4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23" i="8" l="1"/>
  <c r="E23" i="3"/>
  <c r="E25" i="10"/>
  <c r="E22" i="12"/>
  <c r="E23" i="14"/>
  <c r="E25" i="7"/>
  <c r="E25" i="9"/>
  <c r="E23" i="2"/>
  <c r="E23" i="13"/>
  <c r="E23" i="6"/>
  <c r="E27" i="5"/>
  <c r="E27" i="11"/>
  <c r="E23" i="4"/>
</calcChain>
</file>

<file path=xl/sharedStrings.xml><?xml version="1.0" encoding="utf-8"?>
<sst xmlns="http://schemas.openxmlformats.org/spreadsheetml/2006/main" count="394" uniqueCount="288">
  <si>
    <t>Place</t>
  </si>
  <si>
    <t>Player Name</t>
  </si>
  <si>
    <t>Matches</t>
  </si>
  <si>
    <t>Innings</t>
  </si>
  <si>
    <t>Wins</t>
  </si>
  <si>
    <t>Losses</t>
  </si>
  <si>
    <t>Draws</t>
  </si>
  <si>
    <t>Points</t>
  </si>
  <si>
    <t>Bonus Points</t>
  </si>
  <si>
    <t>Runs</t>
  </si>
  <si>
    <t>Wickets</t>
  </si>
  <si>
    <t>Overs</t>
  </si>
  <si>
    <t>Runs Opponent</t>
  </si>
  <si>
    <t>Overs Opponent</t>
  </si>
  <si>
    <t>Wickets Opponent</t>
  </si>
  <si>
    <t>Average Difference</t>
  </si>
  <si>
    <t>Average Overs Per Innings</t>
  </si>
  <si>
    <t>Extras</t>
  </si>
  <si>
    <t>Extras Opponent</t>
  </si>
  <si>
    <t>srinathbingi</t>
  </si>
  <si>
    <t>karthik</t>
  </si>
  <si>
    <t>mpower99</t>
  </si>
  <si>
    <t>arunpoddar</t>
  </si>
  <si>
    <t>Harshil</t>
  </si>
  <si>
    <t>hirenbhuva</t>
  </si>
  <si>
    <t>rot9999</t>
  </si>
  <si>
    <t>iceman</t>
  </si>
  <si>
    <t>donzzz1717</t>
  </si>
  <si>
    <t>revanth</t>
  </si>
  <si>
    <t>shaildesai</t>
  </si>
  <si>
    <t>lalrishav</t>
  </si>
  <si>
    <t>Max Points Possible (c)</t>
  </si>
  <si>
    <t>Strike Rate (c)</t>
  </si>
  <si>
    <t>Run Rate (c)</t>
  </si>
  <si>
    <t>Average (c)</t>
  </si>
  <si>
    <t>Match</t>
  </si>
  <si>
    <t>Link</t>
  </si>
  <si>
    <t>Extra</t>
  </si>
  <si>
    <t>https://profile.ib.cricket/profile/match-details/2517e96c-61d3-4412-99ae-fe06d99e440b?matchDetailsTabs=0</t>
  </si>
  <si>
    <t>Total Runs Including Extras</t>
  </si>
  <si>
    <t>https://profile.ib.cricket/profile/match-details/6076add7-7a3b-43f9-940b-987231dfb469?matchDetailsTabs=0</t>
  </si>
  <si>
    <t>https://profile.ib.cricket/profile/match-details/aac349fc-736b-4f1e-95db-db830101fd8f?matchDetailsTabs=2</t>
  </si>
  <si>
    <t>https://profile.ib.cricket/profile/match-details/4b5fb2ec-15ec-4a96-b809-45d9d4606ab5?matchDetailsTabs=0</t>
  </si>
  <si>
    <t>https://profile.ib.cricket/profile/match-details/58fa4ab8-c9c4-4d6f-a5a9-4f87b1196160?matchDetailsTabs=0</t>
  </si>
  <si>
    <t>https://profile.ib.cricket/profile/match-details/ebcb7235-4188-4ca0-9a5d-c0f600a5ca12?matchDetailsTabs=0</t>
  </si>
  <si>
    <t>https://profile.ib.cricket/profile/match-details/bff78162-e41a-4130-af4e-72af95c15aa9?matchDetailsTabs=1</t>
  </si>
  <si>
    <t>https://profile.ib.cricket/profile/match-details/be82a695-3ae6-4490-b1cc-7b96a2deb548?matchDetailsTabs=0</t>
  </si>
  <si>
    <t>https://profile.ib.cricket/profile/match-details/f800ed28-fa7b-4518-bf52-5f03079cbea1?matchDetailsTabs=0 (edited)</t>
  </si>
  <si>
    <t>https://profile.ib.cricket/profile/match-details/88e8ae5d-b48e-4746-ae89-d0c4ed67ca92?matchDetailsTabs=2</t>
  </si>
  <si>
    <t>https://profile.ib.cricket/profile/match-details/6f10668e-8914-4348-b934-b4ffffa3a35d?matchDetailsTabs=0</t>
  </si>
  <si>
    <t>https://profile.ib.cricket/profile/match-details/f17c3036-0af7-4e32-8fb6-d9639753fa2f?matchDetailsTabs=0</t>
  </si>
  <si>
    <t>https://profile.ib.cricket/profile/match-details/688e003c-d179-4d0a-802e-9f17580d2703?matchDetailsTabs=0</t>
  </si>
  <si>
    <t>https://profile.ib.cricket/profile/match-details/5349307f-a86d-470b-ae92-880bde8bb904?matchDetailsTabs=0</t>
  </si>
  <si>
    <t xml:space="preserve">https://profile.ib.cricket/profile/match-details/dcf9b7db-6f14-4cf3-8822-8b9d476946e2?matchDetailsTabs=0 </t>
  </si>
  <si>
    <t>: https://profile.ib.cricket/profile/match-details/5d88135a-875d-4a7d-bdf2-54617a9ed5c0?matchDetailsTabs=0</t>
  </si>
  <si>
    <t>Iceman</t>
  </si>
  <si>
    <t>MP</t>
  </si>
  <si>
    <t>Arun</t>
  </si>
  <si>
    <t>https://profile.ib.cricket/profile/match-details/d6ddd9ff-dd66-4c35-9dd9-105e88afad05?matchDetailsTabs=0 (edited)</t>
  </si>
  <si>
    <t>https://profile.ib.cricket/profile/match-details/1d9566d2-7b49-4c50-8185-c3efa6fa0760?matchDetailsTabs=0</t>
  </si>
  <si>
    <t>https://profile.ib.cricket/profile/match-details/77eaa7a2-5b44-490c-a18b-cf46f16da246?matchDetailsTabs=0</t>
  </si>
  <si>
    <t>https://profile.ib.cricket/profile/match-details/1c62b728-aa9d-42a0-860f-271e9ef63fd0?matchDetailsTabs=0</t>
  </si>
  <si>
    <t>https://profile.ib.cricket/profile/match-details/fee256f3-9d4f-4e8e-b4ae-6abf1061a797?matchDetailsTabs=0</t>
  </si>
  <si>
    <t>https://profile.ib.cricket/profile/match-details/0303409c-6a62-45c3-92b0-9b5708912a17?matchDetailsTabs=2</t>
  </si>
  <si>
    <t>https://profile.ib.cricket/profile/match-details/d5bf1431-7b3e-4e2b-81af-ab752a1b43d2?matchDetailsTabs=0</t>
  </si>
  <si>
    <t>https://profile.ib.cricket/profile/match-details/4c242eb9-2ddf-467d-ad62-3bbb0756c27b?matchDetailsTabs=2</t>
  </si>
  <si>
    <t>https://profile.ib.cricket/profile/match-details/c3a1bc90-70f1-4865-ab7a-cc46ef33ed34?matchDetailsTabs=0</t>
  </si>
  <si>
    <t>https://profile.ib.cricket/profile/match-details/ef974b29-f65d-475f-98f1-8238ba0f318d?matchDetailsTabs=2</t>
  </si>
  <si>
    <t>https://profile.ib.cricket/profile/match-details/7be253a0-c784-49bd-ac1f-00c56d19e26c?matchDetailsTabs=2</t>
  </si>
  <si>
    <t>https://profile.ib.cricket/profile/match-details/fe52e37f-8857-4d73-880c-676afe9abada?matchDetailsTabs=0</t>
  </si>
  <si>
    <t>https://profile.ib.cricket/profile/match-details/fbc3448e-f998-4d9f-b745-713dc366f69b?matchDetailsTabs=1</t>
  </si>
  <si>
    <t>https://profile.ib.cricket/profile/match-details/d150afd6-110c-47ef-a666-61a47203dfc4?matchDetailsTabs=0</t>
  </si>
  <si>
    <t xml:space="preserve">https://profile.ib.cricket/profile/match-details/6430b862-bb1c-4db8-a573-471b0de1e563?matchDetailsTabs=4 </t>
  </si>
  <si>
    <t>https://profile.ib.cricket/profile/match-details/4edd5c8d-612c-4fbf-920c-59a5bccf3773?matchDetailsTabs=0</t>
  </si>
  <si>
    <t>https://profile.ib.cricket/profile/match-details/fab33cd3-a1cb-43e0-a0cb-e56ef9e99dbd?matchDetailsTabs=0</t>
  </si>
  <si>
    <t>https://profile.ib.cricket/profile/match-details/601491eb-f715-4829-b854-42b51c7b5a0b?matchDetailsTabs=0</t>
  </si>
  <si>
    <t>https://profile.ib.cricket/profile/match-details/ea719680-1ddb-4870-aeb1-ca89dd70cb47?matchDetailsTabs=0</t>
  </si>
  <si>
    <t xml:space="preserve">https://profile.ib.cricket/profile/match-details/42a803f1-d1a9-4f81-aa22-5a55c85a5da6?matchDetailsTabs=2 </t>
  </si>
  <si>
    <t>https://profile.ib.cricket/profile/match-details/b7e83422-7363-437d-9825-364aca618c86?matchDetailsTabs=2</t>
  </si>
  <si>
    <t>https://profile.ib.cricket/profile/match-details/42549b76-c217-4878-958d-434e05808838?matchDetailsTabs=0</t>
  </si>
  <si>
    <t>https://profile.ib.cricket/profile/match-details/7f9c31fa-9da1-4670-83e9-540eb4a6501d?matchDetailsTabs=0</t>
  </si>
  <si>
    <t xml:space="preserve">:https://profile.ib.cricket/profile/match-details/6ecd0b41-c9c5-4c71-83f9-fca1e6b8e5ca?matchDetailsTabs=2 </t>
  </si>
  <si>
    <t>https://profile.ib.cricket/profile/match-details/457f9607-d88b-4c99-a3fb-4287d11ca11f?matchDetailsTabs=2</t>
  </si>
  <si>
    <t>Winner</t>
  </si>
  <si>
    <t>https://profile.ib.cricket/profile/match-details/6449acb8-3e49-441d-aa44-f586d7cb2b19?matchDetailsTabs=2</t>
  </si>
  <si>
    <t>https://profile.ib.cricket/profile/match-details/6a67dd1f-644b-46ea-a174-3e938eeb67fc?matchDetailsTabs=2</t>
  </si>
  <si>
    <t>https://profile.ib.cricket/profile/match-details/8b468fd3-1640-475b-a76c-fbdfb9e9c040?matchDetailsTabs=2</t>
  </si>
  <si>
    <t>https://profile.ib.cricket/profile/match-details/f396f100-691a-4377-b654-01c16bb555d2?matchDetailsTabs=0</t>
  </si>
  <si>
    <t>Match Number</t>
  </si>
  <si>
    <t>Player-1</t>
  </si>
  <si>
    <t>Player-2</t>
  </si>
  <si>
    <t>Player-1 Score</t>
  </si>
  <si>
    <t>Player-2 Score</t>
  </si>
  <si>
    <t>Player-1 Wickets</t>
  </si>
  <si>
    <t>Player-2 Wickets</t>
  </si>
  <si>
    <t>Player-1 Overs</t>
  </si>
  <si>
    <t>Player-2 Overs</t>
  </si>
  <si>
    <t>Player-1 Extras</t>
  </si>
  <si>
    <t>Player-2 Extras</t>
  </si>
  <si>
    <t>Number</t>
  </si>
  <si>
    <t>SB</t>
  </si>
  <si>
    <t>Hiren</t>
  </si>
  <si>
    <t>Donzzzz</t>
  </si>
  <si>
    <t>Revanth</t>
  </si>
  <si>
    <t xml:space="preserve">Don </t>
  </si>
  <si>
    <t>Shail</t>
  </si>
  <si>
    <t>Lal</t>
  </si>
  <si>
    <t>https://profile.ib.cricket/profile/match-details/b149520b-9e14-414f-ba3f-677763cfb65a?matchDetailsTabs=2</t>
  </si>
  <si>
    <t>https://profile.ib.cricket/profile/match-details/3725d9b9-0f78-4d37-8353-d285871555a6?matchDetailsTabs=2</t>
  </si>
  <si>
    <t>https://profile.ib.cricket/profile/match-details/fadcc716-4d75-495e-ba6e-a9cfb9b7d478?matchDetailsTabs=2</t>
  </si>
  <si>
    <t>https://profile.ib.cricket/profile/match-details/3469b1b3-53ef-49df-ae9c-cb825821b452?matchDetailsTabs=2</t>
  </si>
  <si>
    <t>https://profile.ib.cricket/profile/match-details/1d3e8f13-d14b-4cfd-ba22-3580a01554d5?matchDetailsTabs=2</t>
  </si>
  <si>
    <t>https://profile.ib.cricket/profile/match-details/60d38299-5b3b-4144-95ad-f22ef9015384?matchDetailsTabs=2</t>
  </si>
  <si>
    <t>https://profile.ib.cricket/profile/match-details/b64c76e8-c7e7-4550-a93d-7add7ab8a093?matchDetailsTabs=2</t>
  </si>
  <si>
    <t>https://profile.ib.cricket/profile/match-details/fc67d9db-c3c6-4bc2-8c78-7657317a8243?matchDetailsTabs=2</t>
  </si>
  <si>
    <t>https://profile.ib.cricket/profile/match-details/fd6e0974-efb5-49f7-bc52-d51d0da46bcd?matchDetailsTabs=2</t>
  </si>
  <si>
    <t>https://profile.ib.cricket/profile/match-details/01b285ee-20e1-4856-8772-2311436cde30?matchDetailsTabs=2</t>
  </si>
  <si>
    <t>https://profile.ib.cricket/profile/match-details/113f9918-3a17-4f95-8958-23ec934ae21e?matchDetailsTabs=2</t>
  </si>
  <si>
    <t>https://profile.ib.cricket/profile/match-details/f98943a0-c18c-47cb-b2f0-8106e00e6625?matchDetailsTabs=2</t>
  </si>
  <si>
    <t>https://profile.ib.cricket/profile/match-details/0ec4438f-0fe4-48b7-bf27-720fbeaa39d1?matchDetailsTabs=2</t>
  </si>
  <si>
    <t>https://profile.ib.cricket/profile/match-details/993bba47-3873-407d-9392-211fb927988c?matchDetailsTabs=2</t>
  </si>
  <si>
    <t>https://profile.ib.cricket/profile/match-details/a76735c2-11b8-4f40-88d4-1d8f363090f5?matchDetailsTabs=2</t>
  </si>
  <si>
    <t>https://profile.ib.cricket/profile/match-details/30b14d8c-bc95-4f9d-a061-2ac0a5f9f4ac?matchDetailsTabs=2</t>
  </si>
  <si>
    <t>https://profile.ib.cricket/profile/match-details/e8598e38-edbd-4e44-9367-4dd0db5753eb?matchDetailsTabs=2</t>
  </si>
  <si>
    <t>https://profile.ib.cricket/profile/match-details/bea255c7-bade-419b-b204-bca048b32966?matchDetailsTabs=2</t>
  </si>
  <si>
    <t>https://profile.ib.cricket/profile/match-details/d6e85048-f0b4-4709-9ea2-dbe595037a04?matchDetailsTabs=2</t>
  </si>
  <si>
    <t>https://profile.ib.cricket/profile/match-details/7ddb943a-e391-474b-b076-14ab8113aab1?matchDetailsTabs=2</t>
  </si>
  <si>
    <t>https://profile.ib.cricket/profile/match-details/a01a4809-53b8-49e8-86ef-9ba4bec367e4?matchDetailsTabs=1</t>
  </si>
  <si>
    <t>https://profile.ib.cricket/profile/match-details/8c60ce4a-5204-45d7-87a0-85c4f5022535?matchDetailsTabs=2</t>
  </si>
  <si>
    <t>https://profile.ib.cricket/profile/match-details/b64dbe79-676c-486e-8ffc-4b79c3e7bee4?matchDetailsTabs=2</t>
  </si>
  <si>
    <t>https://profile.ib.cricket/profile/match-details/d24ebbe8-8699-4510-84fc-fd3472bc99e3?matchDetailsTabs=2</t>
  </si>
  <si>
    <t>https://profile.ib.cricket/profile/match-details/e18dd45e-0b74-4ce8-a3c0-2c177754641f?matchDetailsTabs=2</t>
  </si>
  <si>
    <t>https://profile.ib.cricket/profile/match-details/386b1e95-7603-4c67-b8a6-87f56df0561c?matchDetailsTabs=2</t>
  </si>
  <si>
    <t>https://profile.ib.cricket/profile/match-details/977d73de-31f1-4326-94a4-70d7554cd177?matchDetailsTabs=2</t>
  </si>
  <si>
    <t>https://profile.ib.cricket/profile/match-details/12b6bf60-a686-40e9-9fa9-5c7aecc6347d?matchDetailsTabs=2</t>
  </si>
  <si>
    <t>https://profile.ib.cricket/profile/match-details/9796aa18-11cd-49f4-b79b-037032d04139?matchDetailsTabs=2</t>
  </si>
  <si>
    <t>https://profile.ib.cricket/profile/match-details/be45e353-39c3-41ca-8aff-01b17b8d9edd?matchDetailsTabs=2</t>
  </si>
  <si>
    <t>https://profile.ib.cricket/profile/match-details/44547e6f-6a7d-4e77-9345-3a11c1a8e66e?matchDetailsTabs=2</t>
  </si>
  <si>
    <t>https://profile.ib.cricket/profile/match-details/2ea00475-145e-4a31-9485-a63ced027093?matchDetailsTabs=2</t>
  </si>
  <si>
    <t>https://profile.ib.cricket/profile/match-details/6039b6a7-b5c8-4819-8f8a-47525264a033?matchDetailsTabs=2</t>
  </si>
  <si>
    <t>https://profile.ib.cricket/profile/match-details/86e419d1-cdcd-4c0e-b631-03c018435e68?matchDetailsTabs=2</t>
  </si>
  <si>
    <t>https://profile.ib.cricket/profile/match-details/2d14c3e1-192a-40b8-86a0-9973609e62ad?matchDetailsTabs=2</t>
  </si>
  <si>
    <t>https://profile.ib.cricket/profile/match-details/3270a040-2e09-45b9-bfc1-1c4bccb51c10?matchDetailsTabs=2</t>
  </si>
  <si>
    <t>https://profile.ib.cricket/profile/match-details/2857f880-32b3-4166-8e63-7dd37817e652?matchDetailsTabs=2</t>
  </si>
  <si>
    <t>https://profile.ib.cricket/profile/match-details/ace2872d-3dd6-4461-a658-3b8bf7621c68?matchDetailsTabs=2</t>
  </si>
  <si>
    <t>https://profile.ib.cricket/profile/match-details/9a013fec-33d2-4177-bc9d-177ccba5b9ac?matchDetailsTabs=2</t>
  </si>
  <si>
    <t>https://profile.ib.cricket/profile/match-details/34c1e4a8-e083-4ca3-acda-488ba4c7d079?matchDetailsTabs=2</t>
  </si>
  <si>
    <t>https://profile.ib.cricket/profile/match-details/ee8d3eb9-b3b4-4244-b262-0431847a7762?matchDetailsTabs=2</t>
  </si>
  <si>
    <t>https://profile.ib.cricket/profile/match-details/7b05a039-a4f3-4d2f-b69a-c98fd2e096aa?matchDetailsTabs=2</t>
  </si>
  <si>
    <t>https://profile.ib.cricket/profile/match-details/13b63fcb-f16b-40c6-bff4-f8b957a2e933?matchDetailsTabs=2</t>
  </si>
  <si>
    <t>https://profile.ib.cricket/profile/match-details/27625ede-1d93-4504-9a01-67428fea0bdf?matchDetailsTabs=2</t>
  </si>
  <si>
    <t>https://profile.ib.cricket/profile/match-details/93bab479-da9b-4de1-82e2-b3e996f544ba?matchDetailsTabs=2</t>
  </si>
  <si>
    <t>https://profile.ib.cricket/profile/match-details/8ae4c43f-5be8-4e9b-9dcd-ef3ce314c3b0?matchDetailsTabs=2</t>
  </si>
  <si>
    <t>https://profile.ib.cricket/profile/match-details/5d426910-b516-4498-b3ce-25abbce63409?matchDetailsTabs=2</t>
  </si>
  <si>
    <t>https://profile.ib.cricket/profile/match-details/a87ed14e-a002-450e-ad8f-84acac7dc3f5?matchDetailsTabs=2</t>
  </si>
  <si>
    <t>https://profile.ib.cricket/profile/match-details/cde7cd8f-1969-40cc-aeab-a92fff5caa10?matchDetailsTabs=2</t>
  </si>
  <si>
    <t>https://profile.ib.cricket/profile/match-details/802cc8af-8a31-4973-88a7-4be3d88bfc1c?matchDetailsTabs=2</t>
  </si>
  <si>
    <t>https://profile.ib.cricket/profile/match-details/7858ef30-d096-42c8-b985-47aff1d557c2?matchDetailsTabs=2</t>
  </si>
  <si>
    <t>https://profile.ib.cricket/profile/match-details/184b7237-f09e-48d2-9324-2f5dd9ba9958?matchDetailsTabs=2</t>
  </si>
  <si>
    <t>https://profile.ib.cricket/profile/match-details/3c56efa1-354c-465f-9b45-b11556247eef?matchDetailsTabs=2</t>
  </si>
  <si>
    <t>https://profile.ib.cricket/profile/match-details/eada2198-dade-4215-8081-d1590c967d00?matchDetailsTabs=2</t>
  </si>
  <si>
    <t>https://profile.ib.cricket/profile/match-details/99accea5-82f1-4a32-985d-c5928786ff17?matchDetailsTabs=2</t>
  </si>
  <si>
    <t>https://profile.ib.cricket/profile/match-details/df98ee48-b0f2-4fd9-9d27-59249143136c?matchDetailsTabs=2</t>
  </si>
  <si>
    <t>https://profile.ib.cricket/profile/match-details/64282b93-7637-4006-8594-070110baf7fa?matchDetailsTabs=2</t>
  </si>
  <si>
    <t>https://profile.ib.cricket/profile/match-details/ed6f7d8e-fdf8-428d-b2c2-62ad20c893fb?matchDetailsTabs=2</t>
  </si>
  <si>
    <t>https://profile.ib.cricket/profile/match-details/0838de9f-7a29-436a-8409-eda147bdebf8?matchDetailsTabs=2</t>
  </si>
  <si>
    <t>https://profile.ib.cricket/profile/match-details/6d676402-3bd3-434f-acad-fdbc27654068?matchDetailsTabs=2</t>
  </si>
  <si>
    <t>https://profile.ib.cricket/profile/match-details/16b6297c-5929-4e5e-8a53-33a018f25a2d?matchDetailsTabs=2</t>
  </si>
  <si>
    <t>https://profile.ib.cricket/profile/match-details/e965e6b8-9f17-4f5b-a366-836f6e8c217f?matchDetailsTabs=2</t>
  </si>
  <si>
    <t>https://profile.ib.cricket/profile/match-details/0a8630d9-114d-494d-8827-d29e655acb84?matchDetailsTabs=2</t>
  </si>
  <si>
    <t>https://profile.ib.cricket/profile/match-details/b2959f65-c13a-476c-ba93-3684aa79adfe?matchDetailsTabs=2</t>
  </si>
  <si>
    <t>https://profile.ib.cricket/profile/match-details/ea41de01-0a7f-4c17-b7df-85aa975979ff?matchDetailsTabs=2</t>
  </si>
  <si>
    <t>https://profile.ib.cricket/profile/match-details/f0014e1b-5a66-4f11-b6cb-2502823fbc92?matchDetailsTabs=2</t>
  </si>
  <si>
    <t>https://profile.ib.cricket/profile/match-details/5f8623fb-c088-47a2-987a-208f97b009b2?matchDetailsTabs=2</t>
  </si>
  <si>
    <t>https://profile.ib.cricket/profile/match-details/f6fe4c11-43ff-4d54-9e27-2cc515fb2718?matchDetailsTabs=2</t>
  </si>
  <si>
    <t>https://profile.ib.cricket/profile/match-details/709753e7-58c2-410d-bf56-6a7d426c5767?matchDetailsTabs=2</t>
  </si>
  <si>
    <t>https://profile.ib.cricket/profile/match-details/88e121a5-b8f8-4744-bb33-3011f7a3b515?matchDetailsTabs=2</t>
  </si>
  <si>
    <t>https://profile.ib.cricket/profile/match-details/4bf7d732-62a5-4ea8-8914-ecfe74b8812f?matchDetailsTabs=2</t>
  </si>
  <si>
    <t>https://profile.ib.cricket/profile/match-details/cbfec85e-afba-4354-b463-346e01c507b2?matchDetailsTabs=2</t>
  </si>
  <si>
    <t>https://profile.ib.cricket/profile/match-details/2a7494ad-350d-499c-8a13-9d3701f0badd?matchDetailsTabs=2</t>
  </si>
  <si>
    <t>https://profile.ib.cricket/profile/match-details/caa94442-d44f-4221-aa0d-b822dba1cf75?matchDetailsTabs=2</t>
  </si>
  <si>
    <t>https://profile.ib.cricket/profile/match-details/052dfaad-af25-42f4-a3da-919a459e5d84?matchDetailsTabs=2</t>
  </si>
  <si>
    <t>https://profile.ib.cricket/profile/match-details/b746a9b9-4119-4d91-a1a1-6929ff49a1c5?matchDetailsTabs=2</t>
  </si>
  <si>
    <t>https://profile.ib.cricket/profile/match-details/9be99887-14cc-4021-a7fe-c353f8805a13?matchDetailsTabs=2</t>
  </si>
  <si>
    <t>https://profile.ib.cricket/profile/match-details/d59c9dba-5273-41f1-bb90-8799cedf5032?matchDetailsTabs=2</t>
  </si>
  <si>
    <t>https://profile.ib.cricket/profile/match-details/fbe0fcc4-4286-459f-af58-5e1de10fbbc8?matchDetailsTabs=2</t>
  </si>
  <si>
    <t>https://profile.ib.cricket/profile/match-details/23a52f39-0112-4655-9c8d-e13903875cd2?matchDetailsTabs=2</t>
  </si>
  <si>
    <t>https://profile.ib.cricket/profile/match-details/3dc067de-e115-4a33-867e-227e3d738514?matchDetailsTabs=2</t>
  </si>
  <si>
    <t>https://profile.ib.cricket/profile/match-details/af9cbe6d-dfbe-4f73-8e82-2159abbf1bdf?matchDetailsTabs=2</t>
  </si>
  <si>
    <t>Additional Link</t>
  </si>
  <si>
    <t>https://profile.ib.cricket/profile/match-details/f396f100-691a-4377-b654-01c16bb555d2?matchDetailsTabs=2</t>
  </si>
  <si>
    <t>https://profile.ib.cricket/profile/match-details/f2a87d8b-e343-467d-9669-3e5ab54f6b78?matchDetailsTabs=2</t>
  </si>
  <si>
    <t>https://profile.ib.cricket/profile/match-details/638c494f-e7c8-4e06-ac9b-71f6eda5ef4f?matchDetailsTabs=2</t>
  </si>
  <si>
    <t>https://profile.ib.cricket/profile/match-details/e7ac1628-13f3-4e24-8b34-07bd42f7241b?matchDetailsTabs=2</t>
  </si>
  <si>
    <t>https://profile.ib.cricket/profile/match-details/e8a5fe37-ef24-4d28-8a5a-25603e581c60?matchDetailsTabs=2</t>
  </si>
  <si>
    <t>https://profile.ib.cricket/profile/match-details/d6033479-4a9f-41a2-a209-710fbb43c2a6?matchDetailsTabs=2</t>
  </si>
  <si>
    <t>https://profile.ib.cricket/profile/match-details/b1dc73e4-3a9f-411d-ab85-c4ffe3674131?matchDetailsTabs=2</t>
  </si>
  <si>
    <t>https://profile.ib.cricket/profile/match-details/3c169796-e5dd-4749-bbf2-ac223190915f?matchDetailsTabs=2</t>
  </si>
  <si>
    <t>https://profile.ib.cricket/profile/match-details/1bf09d38-d5c4-4b83-bbc9-e55106aa8a15?matchDetailsTabs=2</t>
  </si>
  <si>
    <t>https://profile.ib.cricket/profile/match-details/a9e1cff8-4461-4399-996a-dc096db01870?matchDetailsTabs=2</t>
  </si>
  <si>
    <t>https://profile.ib.cricket/profile/match-details/582a7b70-53e1-4872-9309-ed05eb85f51f?matchDetailsTabs=2</t>
  </si>
  <si>
    <t>https://profile.ib.cricket/profile/match-details/df897f1d-00ce-4fef-b7d6-d2d4f5efec86?matchDetailsTabs=2</t>
  </si>
  <si>
    <t>https://profile.ib.cricket/profile/match-details/c087b94d-463f-420c-9e1a-efdeee9962bb?matchDetailsTabs=2</t>
  </si>
  <si>
    <t>https://profile.ib.cricket/profile/match-details/d4ebe542-1054-4d87-b491-b486647c1df3?matchDetailsTabs=2</t>
  </si>
  <si>
    <t>https://profile.ib.cricket/profile/match-details/ab3ea807-3487-45dd-9cb3-a63a9a4f0c82?matchDetailsTabs=2</t>
  </si>
  <si>
    <t>Link is incorrect</t>
  </si>
  <si>
    <t>https://profile.ib.cricket/profile/match-details/c18697b9-197e-40b9-a0ac-b0d2f68d0b80?matchDetailsTabs=2</t>
  </si>
  <si>
    <t>https://profile.ib.cricket/profile/match-details/9078f831-8678-4cd6-9b54-0573ad15cc2b?matchDetailsTabs=2</t>
  </si>
  <si>
    <t>https://profile.ib.cricket/profile/match-details/ff5cbbda-aa37-4d08-81c6-61620c705735?matchDetailsTabs=2</t>
  </si>
  <si>
    <t>https://profile.ib.cricket/profile/match-details/2b28f1c7-811d-4ad0-8e30-531a4ae3ae23?matchDetailsTabs=2</t>
  </si>
  <si>
    <t>https://profile.ib.cricket/profile/match-details/72f4092c-b1ec-4892-ad72-a4a94540904d?matchDetailsTabs=2</t>
  </si>
  <si>
    <t>https://profile.ib.cricket/profile/match-details/ace0594f-653a-406d-887f-b3e0e5b5c507?matchDetailsTabs=2</t>
  </si>
  <si>
    <t>https://profile.ib.cricket/profile/match-details/f293bcc1-3c48-429a-bfdc-5b3243b76428?matchDetailsTabs=2</t>
  </si>
  <si>
    <t>https://profile.ib.cricket/profile/match-details/4f0c8471-8660-423f-b260-5d8f47b7f68f?matchDetailsTabs=2</t>
  </si>
  <si>
    <t>https://profile.ib.cricket/profile/match-details/c4da8fa4-7253-44bf-bb37-ca40a357c7b6?matchDetailsTabs=2</t>
  </si>
  <si>
    <t>https://profile.ib.cricket/profile/match-details/6e098443-8219-4c60-bd8d-11430e33f53d?matchDetailsTabs=2</t>
  </si>
  <si>
    <t>https://profile.ib.cricket/profile/match-details/4fe81ec1-7ee6-4992-b566-6e1ade3feac6?matchDetailsTabs=2</t>
  </si>
  <si>
    <t>https://profile.ib.cricket/profile/match-details/044032fb-0d79-469e-ae5a-1749420c687d?matchDetailsTabs=2</t>
  </si>
  <si>
    <t>https://profile.ib.cricket/profile/match-details/c2e6cdcf-0cb6-4ae6-a4ab-7a3d7f80bf9d?matchDetailsTabs=2</t>
  </si>
  <si>
    <t>https://profile.ib.cricket/profile/match-details/2c80bfe7-ceef-421b-8c01-3ea7a051efc1?matchDetailsTabs=2</t>
  </si>
  <si>
    <t>https://profile.ib.cricket/profile/match-details/deda1d73-1368-4b8b-ad88-865fabc3cce7?matchDetailsTabs=2</t>
  </si>
  <si>
    <t>https://profile.ib.cricket/profile/match-details/561d4694-5449-455a-8959-15f38a3bda8e?matchDetailsTabs=2</t>
  </si>
  <si>
    <t>https://profile.ib.cricket/profile/match-details/e9886539-4473-405e-a78d-0b3bffcb6f78?matchDetailsTabs=2</t>
  </si>
  <si>
    <t>https://profile.ib.cricket/profile/match-details/d1eb4dc3-5578-4134-a4dc-a56dabc7e103?matchDetailsTabs=2</t>
  </si>
  <si>
    <t>https://profile.ib.cricket/profile/match-details/af9305c8-7df1-4cd4-814e-13bcb7db5865?matchDetailsTabs=2</t>
  </si>
  <si>
    <t>https://profile.ib.cricket/profile/match-details/b1e414d5-b0f3-4359-8082-2d985a1555ea?matchDetailsTabs=2</t>
  </si>
  <si>
    <t>https://profile.ib.cricket/profile/match-details/c97529d2-92b6-46dd-9e24-4e4da6cf49e8?matchDetailsTabs=2</t>
  </si>
  <si>
    <t>https://profile.ib.cricket/profile/match-details/511baa48-c45e-417f-9824-b67a1f7430b3?matchDetailsTabs=2</t>
  </si>
  <si>
    <t>https://profile.ib.cricket/profile/match-details/8595af11-40f4-457c-99d3-3dccab7c2490?matchDetailsTabs=2</t>
  </si>
  <si>
    <t>https://profile.ib.cricket/profile/match-details/bf41c036-7f28-4851-869b-e7e6e31ded3e?matchDetailsTabs=2</t>
  </si>
  <si>
    <t>https://profile.ib.cricket/profile/match-details/2ec7d203-68da-4ca5-b74d-0c57fda76618?matchDetailsTabs=2</t>
  </si>
  <si>
    <t>https://profile.ib.cricket/profile/match-details/b51e02a8-cd82-4fe1-8fa1-434968ecb640?matchDetailsTabs=2</t>
  </si>
  <si>
    <t>https://profile.ib.cricket/profile/match-details/d918e5f6-6eb8-4d1d-8842-513f4b482d11?matchDetailsTabs=2</t>
  </si>
  <si>
    <t>https://profile.ib.cricket/profile/match-details/0753df6b-943f-4773-b8ab-0347f92f0995?matchDetailsTabs=2</t>
  </si>
  <si>
    <t>https://profile.ib.cricket/profile/match-details/3fb15814-9d42-42b5-92d1-e038241a9d7d?matchDetailsTabs=2</t>
  </si>
  <si>
    <t>https://profile.ib.cricket/profile/match-details/f9bbfe66-b167-474d-900f-233cb371c588?matchDetailsTabs=2</t>
  </si>
  <si>
    <t>https://profile.ib.cricket/profile/match-details/501ae1b8-2d31-464a-b0d1-5f26a2f02be2?matchDetailsTabs=2</t>
  </si>
  <si>
    <t>https://profile.ib.cricket/profile/match-details/6918418f-f4eb-4c72-87f7-9a7f2610e199?matchDetailsTabs=2</t>
  </si>
  <si>
    <t>https://profile.ib.cricket/profile/match-details/150812a7-c240-4528-bb71-44edae055669?matchDetailsTabs=2</t>
  </si>
  <si>
    <t>https://profile.ib.cricket/profile/match-details/c0aff573-fafa-49d1-be2f-852548ac4dbd?matchDetailsTabs=2</t>
  </si>
  <si>
    <t>https://profile.ib.cricket/profile/match-details/50b08727-085d-4695-a77b-309bef3fed08?matchDetailsTabs=2</t>
  </si>
  <si>
    <t>https://profile.ib.cricket/profile/match-details/b3091d51-2041-4acf-be87-88dbe2b63bd6?matchDetailsTabs=2</t>
  </si>
  <si>
    <t>https://profile.ib.cricket/profile/match-details/b54512f3-f8a2-4a5d-985a-ae0b311c7a02?matchDetailsTabs=2</t>
  </si>
  <si>
    <t>https://profile.ib.cricket/profile/match-details/9a3c303d-53f3-4706-aa55-60a31483d500?matchDetailsTabs=2</t>
  </si>
  <si>
    <t>https://profile.ib.cricket/profile/match-details/7ad04223-efc3-4956-92f6-4b3d3ff48021?matchDetailsTabs=2</t>
  </si>
  <si>
    <t>https://profile.ib.cricket/profile/match-details/f78f4af4-5ae3-4f12-8872-ad7605dda07e?matchDetailsTabs=2</t>
  </si>
  <si>
    <t>https://profile.ib.cricket/profile/match-details/30dd49e4-6568-4ef4-b5e9-bb64407c0f5f?matchDetailsTabs=2</t>
  </si>
  <si>
    <t>https://profile.ib.cricket/profile/match-details/f3e0eb4a-eb13-4f6b-ac34-c4fc0613e71a?matchDetailsTabs=2</t>
  </si>
  <si>
    <t>https://profile.ib.cricket/profile/match-details/374f1120-2a8a-46f3-8eaa-7e08d2b6138f?matchDetailsTabs=2</t>
  </si>
  <si>
    <t>https://profile.ib.cricket/profile/match-details/eaf5a52a-79e6-4153-bca5-0dd4523650ab?matchDetailsTabs=2</t>
  </si>
  <si>
    <t>https://profile.ib.cricket/profile/match-details/48f57812-934b-4168-8bf8-af1bfb8840a1?matchDetailsTabs=2</t>
  </si>
  <si>
    <t>https://profile.ib.cricket/profile/match-details/6023fb1c-d16e-4d75-8316-57c96f68f2de?matchDetailsTabs=2</t>
  </si>
  <si>
    <t>https://profile.ib.cricket/profile/match-details/5664da31-9562-41cb-991d-19b2d79ea4a4?matchDetailsTabs=2</t>
  </si>
  <si>
    <t>https://profile.ib.cricket/profile/match-details/98aff3c4-8abf-48df-8c9b-8ff2cc841ffa?matchDetailsTabs=2</t>
  </si>
  <si>
    <t>https://profile.ib.cricket/profile/match-details/5c611b7e-7678-4570-badf-f84254beccdd?matchDetailsTabs=2</t>
  </si>
  <si>
    <t>https://profile.ib.cricket/profile/match-details/7be8bcfb-295d-49bd-98fb-acebc6c7e668?matchDetailsTabs=2</t>
  </si>
  <si>
    <t>https://profile.ib.cricket/profile/match-details/85e5677b-13c5-4c2a-957c-dcd65dc98bc6?matchDetailsTabs=2</t>
  </si>
  <si>
    <t>https://profile.ib.cricket/profile/match-details/d6630198-0c3b-4c73-8ce5-e3272e76b252?matchDetailsTabs=2</t>
  </si>
  <si>
    <t>https://profile.ib.cricket/profile/match-details/5963f1e2-f2ab-4173-8c2c-31c8b2b4ee7d?matchDetailsTabs=2</t>
  </si>
  <si>
    <t>https://profile.ib.cricket/profile/match-details/962de82f-2081-4b6f-90fe-3c34b6021c07?matchDetailsTabs=2</t>
  </si>
  <si>
    <t>https://profile.ib.cricket/profile/match-details/ea8482af-2781-4634-96b1-561a99417979?matchDetailsTabs=2</t>
  </si>
  <si>
    <t>https://profile.ib.cricket/profile/match-details/597835ad-75ff-46f4-8557-45eaa924bf5c?matchDetailsTabs=2</t>
  </si>
  <si>
    <t>https://profile.ib.cricket/profile/match-details/3a07eabb-b4c7-401d-b66e-130f521044a9?matchDetailsTabs=2</t>
  </si>
  <si>
    <t>https://profile.ib.cricket/profile/match-details/a8c7fc9e-4a62-4161-8adc-d2e9cdb9024d?matchDetailsTabs=2</t>
  </si>
  <si>
    <t>https://profile.ib.cricket/profile/match-details/b34fe0d7-41ff-49a9-9f9e-4a3fda68e207?matchDetailsTabs=2</t>
  </si>
  <si>
    <t>https://profile.ib.cricket/profile/match-details/8be8b1d7-7da2-4748-85ba-b9d7a23e3670?matchDetailsTabs=2</t>
  </si>
  <si>
    <t>https://profile.ib.cricket/profile/match-details/97ae9dbc-218d-4acd-be27-27b408c3ee3c?matchDetailsTabs=2</t>
  </si>
  <si>
    <t>https://profile.ib.cricket/profile/match-details/0673fb59-4d34-4a64-8e14-91d4ca73cbd5?matchDetailsTabs=2</t>
  </si>
  <si>
    <t>https://profile.ib.cricket/profile/match-details/c07f16ce-4d9f-4585-9e3f-53d14288f540?matchDetailsTabs=2</t>
  </si>
  <si>
    <t>https://profile.ib.cricket/profile/match-details/085963c0-1d5d-4256-88c2-bc23a5136be8?matchDetailsTabs=2</t>
  </si>
  <si>
    <t>https://profile.ib.cricket/profile/match-details/e8ff8ce9-acea-45af-a04d-82f3e199306c?matchDetailsTabs=2</t>
  </si>
  <si>
    <t>https://profile.ib.cricket/profile/match-details/c55ae716-c109-42bc-ac54-0797668bfea2?matchDetailsTabs=2</t>
  </si>
  <si>
    <t>https://profile.ib.cricket/profile/match-details/cf233e3e-84ce-4cc5-9b0d-cbeb9e148124?matchDetailsTabs=2</t>
  </si>
  <si>
    <t>https://profile.ib.cricket/profile/match-details/aca33253-e71e-4fc5-837c-3ee2361045ff?matchDetailsTabs=2</t>
  </si>
  <si>
    <t>https://profile.ib.cricket/profile/match-details/fc82a6de-bccc-43db-b29b-6fcfe520c261?matchDetailsTabs=2</t>
  </si>
  <si>
    <t>https://profile.ib.cricket/profile/match-details/e85f6101-8872-4b1b-a842-c4f36815f075?matchDetailsTabs=2</t>
  </si>
  <si>
    <t>https://profile.ib.cricket/profile/match-details/3f14004d-d870-4e3f-aece-f0544b68b3df?matchDetailsTabs=2</t>
  </si>
  <si>
    <t>https://profile.ib.cricket/profile/match-details/1cb3489b-36b5-46d0-93ec-c3aeeb8fccaa?matchDetailsTabs=2</t>
  </si>
  <si>
    <t>https://profile.ib.cricket/profile/match-details/98a4346a-2671-42ea-b4ff-ac3e344639e2?matchDetailsTabs=2</t>
  </si>
  <si>
    <t>https://profile.ib.cricket/profile/match-details/0c78cdc9-7a8a-4f6f-ade1-00c79a55c2f4?matchDetailsTabs=2</t>
  </si>
  <si>
    <t>https://profile.ib.cricket/profile/match-details/15b99aad-b2e3-4aaf-a68f-c0440709436d?matchDetailsTabs=2</t>
  </si>
  <si>
    <t>https://profile.ib.cricket/profile/match-details/41b6bbae-ce78-4445-b273-1835bc2574aa?matchDetailsTabs=2</t>
  </si>
  <si>
    <t>https://profile.ib.cricket/profile/match-details/7bc25ce0-b823-4328-b18e-57a5a2f71532?matchDetailsTabs=2</t>
  </si>
  <si>
    <t>https://profile.ib.cricket/profile/match-details/e6167b5d-52dc-499e-bb1d-8eba4c94a52a?matchDetailsTabs=2</t>
  </si>
  <si>
    <t>https://profile.ib.cricket/profile/match-details/d76b53de-f3a7-47e0-8ac7-e24ae62653ac?matchDetailsTabs=2</t>
  </si>
  <si>
    <t>https://profile.ib.cricket/profile/match-details/10b1b68f-15cc-49c0-8c8b-6a1ef355f473?matchDetailsTabs=2</t>
  </si>
  <si>
    <t>Karthik</t>
  </si>
  <si>
    <t>Rohit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</si>
</sst>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2" borderId="0" xfId="1" applyFont="1"/>
    <xf numFmtId="0" fontId="3" fillId="2" borderId="1" xfId="1" applyFont="1" applyBorder="1"/>
    <xf numFmtId="164" fontId="3" fillId="2" borderId="1" xfId="1" applyNumberFormat="1" applyFont="1" applyBorder="1"/>
    <xf numFmtId="0" fontId="0" fillId="4" borderId="1" xfId="0" applyFill="1" applyBorder="1"/>
    <xf numFmtId="0" fontId="0" fillId="3" borderId="1" xfId="0" applyFill="1" applyBorder="1"/>
    <xf numFmtId="164" fontId="0" fillId="4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0" fontId="4" fillId="0" borderId="0" xfId="2"/>
    <xf numFmtId="0" fontId="4" fillId="0" borderId="0" xfId="2" applyAlignment="1">
      <alignment vertical="center" wrapText="1"/>
    </xf>
    <xf numFmtId="0" fontId="0" fillId="5" borderId="1" xfId="0" applyFill="1" applyBorder="1"/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profile.ib.cricket/profile/match-details/5d88135a-875d-4a7d-bdf2-54617a9ed5c0?matchDetailsTabs=0" TargetMode="External"/><Relationship Id="rId1" Type="http://schemas.openxmlformats.org/officeDocument/2006/relationships/hyperlink" Target="https://profile.ib.cricket/profile/match-details/5349307f-a86d-470b-ae92-880bde8bb904?matchDetailsTabs=0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profile.ib.cricket/profile/match-details/4b5fb2ec-15ec-4a96-b809-45d9d4606ab5?matchDetailsTabs=0" TargetMode="External"/><Relationship Id="rId1" Type="http://schemas.openxmlformats.org/officeDocument/2006/relationships/hyperlink" Target="https://profile.ib.cricket/profile/match-details/aac349fc-736b-4f1e-95db-db830101fd8f?matchDetailsTabs=2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profile.ib.cricket/profile/match-details/6449acb8-3e49-441d-aa44-f586d7cb2b19?matchDetailsTabs=2" TargetMode="External"/><Relationship Id="rId2" Type="http://schemas.openxmlformats.org/officeDocument/2006/relationships/hyperlink" Target="https://profile.ib.cricket/profile/match-details/0303409c-6a62-45c3-92b0-9b5708912a17?matchDetailsTabs=2" TargetMode="External"/><Relationship Id="rId1" Type="http://schemas.openxmlformats.org/officeDocument/2006/relationships/hyperlink" Target="https://profile.ib.cricket/profile/match-details/1c62b728-aa9d-42a0-860f-271e9ef63fd0?matchDetailsTabs=0" TargetMode="External"/><Relationship Id="rId4" Type="http://schemas.openxmlformats.org/officeDocument/2006/relationships/hyperlink" Target="https://profile.ib.cricket/profile/match-details/8b468fd3-1640-475b-a76c-fbdfb9e9c040?matchDetailsTabs=2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file.ib.cricket/profile/match-details/aca33253-e71e-4fc5-837c-3ee2361045ff?matchDetailsTabs=2" TargetMode="External"/><Relationship Id="rId2" Type="http://schemas.openxmlformats.org/officeDocument/2006/relationships/hyperlink" Target="https://profile.ib.cricket/profile/match-details/b7e83422-7363-437d-9825-364aca618c86?matchDetailsTabs=2" TargetMode="External"/><Relationship Id="rId1" Type="http://schemas.openxmlformats.org/officeDocument/2006/relationships/hyperlink" Target="https://profile.ib.cricket/profile/match-details/42a803f1-d1a9-4f81-aa22-5a55c85a5da6?matchDetailsTabs=2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profile.ib.cricket/profile/match-details/ab3ea807-3487-45dd-9cb3-a63a9a4f0c82?matchDetailsTabs=2" TargetMode="External"/><Relationship Id="rId2" Type="http://schemas.openxmlformats.org/officeDocument/2006/relationships/hyperlink" Target="https://profile.ib.cricket/profile/match-details/457f9607-d88b-4c99-a3fb-4287d11ca11f?matchDetailsTabs=2" TargetMode="External"/><Relationship Id="rId1" Type="http://schemas.openxmlformats.org/officeDocument/2006/relationships/hyperlink" Target="https://profile.ib.cricket/profile/match-details/6ecd0b41-c9c5-4c71-83f9-fca1e6b8e5ca?matchDetailsTabs=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profile.ib.cricket/profile/match-details/fbc3448e-f998-4d9f-b745-713dc366f69b?matchDetailsTabs=1" TargetMode="External"/><Relationship Id="rId1" Type="http://schemas.openxmlformats.org/officeDocument/2006/relationships/hyperlink" Target="https://profile.ib.cricket/profile/match-details/7be253a0-c784-49bd-ac1f-00c56d19e26c?matchDetailsTabs=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profile.ib.cricket/profile/match-details/fab33cd3-a1cb-43e0-a0cb-e56ef9e99dbd?matchDetailsTabs=0" TargetMode="External"/><Relationship Id="rId1" Type="http://schemas.openxmlformats.org/officeDocument/2006/relationships/hyperlink" Target="https://profile.ib.cricket/profile/match-details/6430b862-bb1c-4db8-a573-471b0de1e563?matchDetailsTabs=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rofile.ib.cricket/profile/match-details/dcf9b7db-6f14-4cf3-8822-8b9d476946e2?matchDetailsTabs=0" TargetMode="External"/><Relationship Id="rId13" Type="http://schemas.openxmlformats.org/officeDocument/2006/relationships/hyperlink" Target="https://profile.ib.cricket/profile/match-details/fe52e37f-8857-4d73-880c-676afe9abada?matchDetailsTabs=0" TargetMode="External"/><Relationship Id="rId18" Type="http://schemas.openxmlformats.org/officeDocument/2006/relationships/hyperlink" Target="https://profile.ib.cricket/profile/match-details/42549b76-c217-4878-958d-434e05808838?matchDetailsTabs=0" TargetMode="External"/><Relationship Id="rId3" Type="http://schemas.openxmlformats.org/officeDocument/2006/relationships/hyperlink" Target="https://profile.ib.cricket/profile/match-details/ebcb7235-4188-4ca0-9a5d-c0f600a5ca12?matchDetailsTabs=0" TargetMode="External"/><Relationship Id="rId7" Type="http://schemas.openxmlformats.org/officeDocument/2006/relationships/hyperlink" Target="https://profile.ib.cricket/profile/match-details/688e003c-d179-4d0a-802e-9f17580d2703?matchDetailsTabs=0" TargetMode="External"/><Relationship Id="rId12" Type="http://schemas.openxmlformats.org/officeDocument/2006/relationships/hyperlink" Target="https://profile.ib.cricket/profile/match-details/c3a1bc90-70f1-4865-ab7a-cc46ef33ed34?matchDetailsTabs=0" TargetMode="External"/><Relationship Id="rId17" Type="http://schemas.openxmlformats.org/officeDocument/2006/relationships/hyperlink" Target="https://profile.ib.cricket/profile/match-details/ea719680-1ddb-4870-aeb1-ca89dd70cb47?matchDetailsTabs=0" TargetMode="External"/><Relationship Id="rId2" Type="http://schemas.openxmlformats.org/officeDocument/2006/relationships/hyperlink" Target="https://profile.ib.cricket/profile/match-details/6076add7-7a3b-43f9-940b-987231dfb469?matchDetailsTabs=0" TargetMode="External"/><Relationship Id="rId16" Type="http://schemas.openxmlformats.org/officeDocument/2006/relationships/hyperlink" Target="https://profile.ib.cricket/profile/match-details/601491eb-f715-4829-b854-42b51c7b5a0b?matchDetailsTabs=0" TargetMode="External"/><Relationship Id="rId1" Type="http://schemas.openxmlformats.org/officeDocument/2006/relationships/hyperlink" Target="https://profile.ib.cricket/profile/match-details/2517e96c-61d3-4412-99ae-fe06d99e440b?matchDetailsTabs=0" TargetMode="External"/><Relationship Id="rId6" Type="http://schemas.openxmlformats.org/officeDocument/2006/relationships/hyperlink" Target="https://profile.ib.cricket/profile/match-details/6f10668e-8914-4348-b934-b4ffffa3a35d?matchDetailsTabs=0" TargetMode="External"/><Relationship Id="rId11" Type="http://schemas.openxmlformats.org/officeDocument/2006/relationships/hyperlink" Target="https://profile.ib.cricket/profile/match-details/d5bf1431-7b3e-4e2b-81af-ab752a1b43d2?matchDetailsTabs=0" TargetMode="External"/><Relationship Id="rId5" Type="http://schemas.openxmlformats.org/officeDocument/2006/relationships/hyperlink" Target="https://profile.ib.cricket/profile/match-details/f800ed28-fa7b-4518-bf52-5f03079cbea1?matchDetailsTabs=0" TargetMode="External"/><Relationship Id="rId15" Type="http://schemas.openxmlformats.org/officeDocument/2006/relationships/hyperlink" Target="https://profile.ib.cricket/profile/match-details/4edd5c8d-612c-4fbf-920c-59a5bccf3773?matchDetailsTabs=0" TargetMode="External"/><Relationship Id="rId10" Type="http://schemas.openxmlformats.org/officeDocument/2006/relationships/hyperlink" Target="https://profile.ib.cricket/profile/match-details/fee256f3-9d4f-4e8e-b4ae-6abf1061a797?matchDetailsTabs=0" TargetMode="External"/><Relationship Id="rId19" Type="http://schemas.openxmlformats.org/officeDocument/2006/relationships/hyperlink" Target="https://profile.ib.cricket/profile/match-details/7f9c31fa-9da1-4670-83e9-540eb4a6501d?matchDetailsTabs=0" TargetMode="External"/><Relationship Id="rId4" Type="http://schemas.openxmlformats.org/officeDocument/2006/relationships/hyperlink" Target="https://profile.ib.cricket/profile/match-details/be82a695-3ae6-4490-b1cc-7b96a2deb548?matchDetailsTabs=0" TargetMode="External"/><Relationship Id="rId9" Type="http://schemas.openxmlformats.org/officeDocument/2006/relationships/hyperlink" Target="https://profile.ib.cricket/profile/match-details/d6ddd9ff-dd66-4c35-9dd9-105e88afad05?matchDetailsTabs=0" TargetMode="External"/><Relationship Id="rId14" Type="http://schemas.openxmlformats.org/officeDocument/2006/relationships/hyperlink" Target="https://profile.ib.cricket/profile/match-details/d150afd6-110c-47ef-a666-61a47203dfc4?matchDetailsTabs=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rofile.ib.cricket/profile/match-details/6a67dd1f-644b-46ea-a174-3e938eeb67fc?matchDetailsTabs=2" TargetMode="External"/><Relationship Id="rId2" Type="http://schemas.openxmlformats.org/officeDocument/2006/relationships/hyperlink" Target="https://profile.ib.cricket/profile/match-details/f17c3036-0af7-4e32-8fb6-d9639753fa2f?matchDetailsTabs=0" TargetMode="External"/><Relationship Id="rId1" Type="http://schemas.openxmlformats.org/officeDocument/2006/relationships/hyperlink" Target="https://profile.ib.cricket/profile/match-details/88e8ae5d-b48e-4746-ae89-d0c4ed67ca92?matchDetailsTabs=2" TargetMode="External"/><Relationship Id="rId4" Type="http://schemas.openxmlformats.org/officeDocument/2006/relationships/hyperlink" Target="https://profile.ib.cricket/profile/match-details/f396f100-691a-4377-b654-01c16bb555d2?matchDetailsTabs=0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profile.ib.cricket/profile/match-details/77eaa7a2-5b44-490c-a18b-cf46f16da246?matchDetailsTabs=0" TargetMode="External"/><Relationship Id="rId1" Type="http://schemas.openxmlformats.org/officeDocument/2006/relationships/hyperlink" Target="https://profile.ib.cricket/profile/match-details/1d9566d2-7b49-4c50-8185-c3efa6fa0760?matchDetailsTabs=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profile.ib.cricket/profile/match-details/bff78162-e41a-4130-af4e-72af95c15aa9?matchDetailsTabs=1" TargetMode="External"/><Relationship Id="rId1" Type="http://schemas.openxmlformats.org/officeDocument/2006/relationships/hyperlink" Target="https://profile.ib.cricket/profile/match-details/58fa4ab8-c9c4-4d6f-a5a9-4f87b1196160?matchDetailsTabs=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profile.ib.cricket/profile/match-details/ef974b29-f65d-475f-98f1-8238ba0f318d?matchDetailsTabs=2" TargetMode="External"/><Relationship Id="rId1" Type="http://schemas.openxmlformats.org/officeDocument/2006/relationships/hyperlink" Target="https://profile.ib.cricket/profile/match-details/4c242eb9-2ddf-467d-ad62-3bbb0756c27b?matchDetailsTabs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85C8-E7C6-4EBC-854B-56FA2B50D46C}">
  <dimension ref="A1:W14"/>
  <sheetViews>
    <sheetView workbookViewId="0">
      <selection activeCell="A5" sqref="A5:XFD5"/>
    </sheetView>
  </sheetViews>
  <sheetFormatPr defaultRowHeight="15" x14ac:dyDescent="0.25"/>
  <cols>
    <col min="1" max="1" width="5.85546875" bestFit="1" customWidth="1"/>
    <col min="2" max="2" width="12.140625" bestFit="1" customWidth="1"/>
    <col min="3" max="3" width="8.42578125" bestFit="1" customWidth="1"/>
    <col min="4" max="4" width="7.5703125" bestFit="1" customWidth="1"/>
    <col min="5" max="5" width="5.42578125" bestFit="1" customWidth="1"/>
    <col min="6" max="6" width="7" bestFit="1" customWidth="1"/>
    <col min="7" max="8" width="6.5703125" bestFit="1" customWidth="1"/>
    <col min="9" max="9" width="12.5703125" bestFit="1" customWidth="1"/>
    <col min="10" max="10" width="5.42578125" bestFit="1" customWidth="1"/>
    <col min="11" max="11" width="7.85546875" bestFit="1" customWidth="1"/>
    <col min="12" max="12" width="6.5703125" style="2" bestFit="1" customWidth="1"/>
    <col min="13" max="13" width="12" style="2" customWidth="1"/>
    <col min="14" max="14" width="14.7109375" bestFit="1" customWidth="1"/>
    <col min="15" max="15" width="15.28515625" style="2" bestFit="1" customWidth="1"/>
    <col min="16" max="16" width="17.28515625" style="2" bestFit="1" customWidth="1"/>
    <col min="17" max="17" width="17.42578125" bestFit="1" customWidth="1"/>
    <col min="18" max="18" width="12.5703125" style="2" customWidth="1"/>
    <col min="19" max="19" width="15.85546875" style="2" customWidth="1"/>
    <col min="20" max="20" width="24" bestFit="1" customWidth="1"/>
    <col min="21" max="21" width="21.7109375" customWidth="1"/>
    <col min="22" max="22" width="6.28515625" bestFit="1" customWidth="1"/>
    <col min="23" max="23" width="15.5703125" bestFit="1" customWidth="1"/>
  </cols>
  <sheetData>
    <row r="1" spans="1:23" s="3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34</v>
      </c>
      <c r="N1" s="4" t="s">
        <v>12</v>
      </c>
      <c r="O1" s="5" t="s">
        <v>13</v>
      </c>
      <c r="P1" s="5" t="s">
        <v>14</v>
      </c>
      <c r="Q1" s="4" t="s">
        <v>15</v>
      </c>
      <c r="R1" s="5" t="s">
        <v>33</v>
      </c>
      <c r="S1" s="5" t="s">
        <v>32</v>
      </c>
      <c r="T1" s="4" t="s">
        <v>16</v>
      </c>
      <c r="U1" s="4" t="s">
        <v>31</v>
      </c>
      <c r="V1" s="4" t="s">
        <v>17</v>
      </c>
      <c r="W1" s="4" t="s">
        <v>18</v>
      </c>
    </row>
    <row r="2" spans="1:23" x14ac:dyDescent="0.25">
      <c r="A2" s="6">
        <v>1</v>
      </c>
      <c r="B2" s="7" t="s">
        <v>19</v>
      </c>
      <c r="C2" s="6">
        <v>10</v>
      </c>
      <c r="D2" s="6">
        <v>14</v>
      </c>
      <c r="E2" s="6">
        <v>8</v>
      </c>
      <c r="F2" s="6">
        <v>1</v>
      </c>
      <c r="G2" s="6">
        <v>1</v>
      </c>
      <c r="H2" s="6">
        <v>40</v>
      </c>
      <c r="I2" s="6">
        <v>6</v>
      </c>
      <c r="J2" s="6">
        <v>7617</v>
      </c>
      <c r="K2" s="6">
        <v>118</v>
      </c>
      <c r="L2" s="8">
        <v>641</v>
      </c>
      <c r="M2" s="8">
        <f>J2/K2</f>
        <v>64.550847457627114</v>
      </c>
      <c r="N2" s="6">
        <v>6332</v>
      </c>
      <c r="O2" s="8">
        <v>689</v>
      </c>
      <c r="P2" s="8">
        <v>187</v>
      </c>
      <c r="Q2" s="6">
        <v>30.69</v>
      </c>
      <c r="R2" s="8">
        <f>J2/L2</f>
        <v>11.882995319812792</v>
      </c>
      <c r="S2" s="8">
        <f>J2/(L2*6)*100</f>
        <v>198.04992199687987</v>
      </c>
      <c r="T2" s="6">
        <v>54.32</v>
      </c>
      <c r="U2" s="6">
        <f>60-(F2*5)-(G2*3)-(E2-I2)</f>
        <v>50</v>
      </c>
      <c r="V2" s="6">
        <v>229</v>
      </c>
      <c r="W2" s="6">
        <v>329</v>
      </c>
    </row>
    <row r="3" spans="1:23" x14ac:dyDescent="0.25">
      <c r="A3" s="6">
        <v>2</v>
      </c>
      <c r="B3" s="7" t="s">
        <v>20</v>
      </c>
      <c r="C3" s="6">
        <v>10</v>
      </c>
      <c r="D3" s="6">
        <v>15</v>
      </c>
      <c r="E3" s="6">
        <v>8</v>
      </c>
      <c r="F3" s="6">
        <v>1</v>
      </c>
      <c r="G3" s="6">
        <v>1</v>
      </c>
      <c r="H3" s="6">
        <v>39</v>
      </c>
      <c r="I3" s="6">
        <v>5</v>
      </c>
      <c r="J3" s="6">
        <v>7839</v>
      </c>
      <c r="K3" s="6">
        <v>125</v>
      </c>
      <c r="L3" s="8">
        <v>973</v>
      </c>
      <c r="M3" s="8">
        <f>J3/K3</f>
        <v>62.712000000000003</v>
      </c>
      <c r="N3" s="6">
        <v>5715</v>
      </c>
      <c r="O3" s="8">
        <v>596</v>
      </c>
      <c r="P3" s="8">
        <v>170</v>
      </c>
      <c r="Q3" s="6">
        <v>29.09</v>
      </c>
      <c r="R3" s="8">
        <f>J3/L3</f>
        <v>8.0565262076053443</v>
      </c>
      <c r="S3" s="8">
        <f>J3/(L3*6)*100</f>
        <v>134.27543679342239</v>
      </c>
      <c r="T3" s="6">
        <v>77.84</v>
      </c>
      <c r="U3" s="6">
        <f>60-(F3*5)-(G3*3)-(E3-I3)</f>
        <v>49</v>
      </c>
      <c r="V3" s="6">
        <v>649</v>
      </c>
      <c r="W3" s="6">
        <v>272</v>
      </c>
    </row>
    <row r="4" spans="1:23" x14ac:dyDescent="0.25">
      <c r="A4" s="6">
        <v>3</v>
      </c>
      <c r="B4" s="7" t="s">
        <v>21</v>
      </c>
      <c r="C4" s="6">
        <v>12</v>
      </c>
      <c r="D4" s="6">
        <v>22</v>
      </c>
      <c r="E4" s="6">
        <v>8</v>
      </c>
      <c r="F4" s="6">
        <v>3</v>
      </c>
      <c r="G4" s="6">
        <v>1</v>
      </c>
      <c r="H4" s="6">
        <v>36</v>
      </c>
      <c r="I4" s="6">
        <v>2</v>
      </c>
      <c r="J4" s="6">
        <v>8561</v>
      </c>
      <c r="K4" s="6">
        <v>177</v>
      </c>
      <c r="L4" s="8">
        <v>771</v>
      </c>
      <c r="M4" s="8">
        <f>J4/K4</f>
        <v>48.367231638418076</v>
      </c>
      <c r="N4" s="6">
        <v>8497</v>
      </c>
      <c r="O4" s="8">
        <v>929</v>
      </c>
      <c r="P4" s="8">
        <v>206</v>
      </c>
      <c r="Q4" s="6">
        <v>7.12</v>
      </c>
      <c r="R4" s="8">
        <f>J4/L4</f>
        <v>11.103761348897535</v>
      </c>
      <c r="S4" s="8">
        <f>J4/(L4*6)*100</f>
        <v>185.06268914829226</v>
      </c>
      <c r="T4" s="6">
        <v>43.56</v>
      </c>
      <c r="U4" s="6">
        <f>60-(F4*5)-(G4*3)-(E4-I4)</f>
        <v>36</v>
      </c>
      <c r="V4" s="6">
        <v>245</v>
      </c>
      <c r="W4" s="6">
        <v>556</v>
      </c>
    </row>
    <row r="5" spans="1:23" x14ac:dyDescent="0.25">
      <c r="A5" s="6">
        <v>4</v>
      </c>
      <c r="B5" s="7" t="s">
        <v>22</v>
      </c>
      <c r="C5" s="6">
        <v>11</v>
      </c>
      <c r="D5" s="6">
        <v>21</v>
      </c>
      <c r="E5" s="6">
        <v>7</v>
      </c>
      <c r="F5" s="6">
        <v>3</v>
      </c>
      <c r="G5" s="6">
        <v>1</v>
      </c>
      <c r="H5" s="6">
        <v>31</v>
      </c>
      <c r="I5" s="6">
        <v>1</v>
      </c>
      <c r="J5" s="6">
        <v>8203</v>
      </c>
      <c r="K5" s="6">
        <v>180</v>
      </c>
      <c r="L5" s="8">
        <v>873</v>
      </c>
      <c r="M5" s="8">
        <f>J5/K5</f>
        <v>45.572222222222223</v>
      </c>
      <c r="N5" s="6">
        <v>7432</v>
      </c>
      <c r="O5" s="8">
        <v>745</v>
      </c>
      <c r="P5" s="8">
        <v>194</v>
      </c>
      <c r="Q5" s="6">
        <v>7.26</v>
      </c>
      <c r="R5" s="8">
        <f>J5/L5</f>
        <v>9.396334478808706</v>
      </c>
      <c r="S5" s="8">
        <f>J5/(L5*6)*100</f>
        <v>156.60557464681176</v>
      </c>
      <c r="T5" s="6">
        <v>48.5</v>
      </c>
      <c r="U5" s="6">
        <f>60-(F5*5)-(G5*3)-(E5-I5)</f>
        <v>36</v>
      </c>
      <c r="V5" s="6">
        <v>415</v>
      </c>
      <c r="W5" s="6">
        <v>388</v>
      </c>
    </row>
    <row r="6" spans="1:23" x14ac:dyDescent="0.25">
      <c r="A6" s="6">
        <v>5</v>
      </c>
      <c r="B6" s="7" t="s">
        <v>23</v>
      </c>
      <c r="C6" s="6">
        <v>9</v>
      </c>
      <c r="D6" s="6">
        <v>17</v>
      </c>
      <c r="E6" s="6">
        <v>7</v>
      </c>
      <c r="F6" s="6">
        <v>2</v>
      </c>
      <c r="G6" s="6">
        <v>0</v>
      </c>
      <c r="H6" s="6">
        <v>29</v>
      </c>
      <c r="I6" s="6">
        <v>1</v>
      </c>
      <c r="J6" s="6">
        <v>5121</v>
      </c>
      <c r="K6" s="6">
        <v>134</v>
      </c>
      <c r="L6" s="8">
        <v>470</v>
      </c>
      <c r="M6" s="8">
        <f>J6/K6</f>
        <v>38.21641791044776</v>
      </c>
      <c r="N6" s="6">
        <v>5093</v>
      </c>
      <c r="O6" s="8">
        <v>490</v>
      </c>
      <c r="P6" s="8">
        <v>142</v>
      </c>
      <c r="Q6" s="6">
        <v>2.35</v>
      </c>
      <c r="R6" s="8">
        <f>J6/L6</f>
        <v>10.895744680851063</v>
      </c>
      <c r="S6" s="8">
        <f>J6/(L6*6)*100</f>
        <v>181.59574468085106</v>
      </c>
      <c r="T6" s="6">
        <v>35.07</v>
      </c>
      <c r="U6" s="6">
        <f>60-(F6*5)-(G6*3)-(E6-I6)</f>
        <v>44</v>
      </c>
      <c r="V6" s="6">
        <v>366</v>
      </c>
      <c r="W6" s="6">
        <v>278</v>
      </c>
    </row>
    <row r="7" spans="1:23" x14ac:dyDescent="0.25">
      <c r="A7" s="6">
        <v>6</v>
      </c>
      <c r="B7" s="7" t="s">
        <v>24</v>
      </c>
      <c r="C7" s="6">
        <v>10</v>
      </c>
      <c r="D7" s="6">
        <v>20</v>
      </c>
      <c r="E7" s="6">
        <v>5</v>
      </c>
      <c r="F7" s="6">
        <v>5</v>
      </c>
      <c r="G7" s="6">
        <v>0</v>
      </c>
      <c r="H7" s="6">
        <v>20</v>
      </c>
      <c r="I7" s="6">
        <v>0</v>
      </c>
      <c r="J7" s="6">
        <v>6112</v>
      </c>
      <c r="K7" s="6">
        <v>173</v>
      </c>
      <c r="L7" s="8">
        <v>532</v>
      </c>
      <c r="M7" s="8">
        <f>J7/K7</f>
        <v>35.329479768786129</v>
      </c>
      <c r="N7" s="6">
        <v>6779</v>
      </c>
      <c r="O7" s="8">
        <v>654</v>
      </c>
      <c r="P7" s="8">
        <v>161</v>
      </c>
      <c r="Q7" s="6">
        <v>-6.78</v>
      </c>
      <c r="R7" s="8">
        <f>J7/L7</f>
        <v>11.488721804511279</v>
      </c>
      <c r="S7" s="8">
        <f>J7/(L7*6)*100</f>
        <v>191.47869674185463</v>
      </c>
      <c r="T7" s="6">
        <v>30.75</v>
      </c>
      <c r="U7" s="6">
        <f>60-(F7*5)-(G7*3)-(E7-I7)</f>
        <v>30</v>
      </c>
      <c r="V7" s="6">
        <v>225</v>
      </c>
      <c r="W7" s="6">
        <v>266</v>
      </c>
    </row>
    <row r="8" spans="1:23" x14ac:dyDescent="0.25">
      <c r="A8" s="6">
        <v>7</v>
      </c>
      <c r="B8" s="7" t="s">
        <v>25</v>
      </c>
      <c r="C8" s="6">
        <v>6</v>
      </c>
      <c r="D8" s="6">
        <v>12</v>
      </c>
      <c r="E8" s="6">
        <v>4</v>
      </c>
      <c r="F8" s="6">
        <v>2</v>
      </c>
      <c r="G8" s="6">
        <v>0</v>
      </c>
      <c r="H8" s="6">
        <v>16</v>
      </c>
      <c r="I8" s="6">
        <v>0</v>
      </c>
      <c r="J8" s="6">
        <v>4518</v>
      </c>
      <c r="K8" s="6">
        <v>92</v>
      </c>
      <c r="L8" s="8">
        <v>527</v>
      </c>
      <c r="M8" s="8">
        <f>J8/K8</f>
        <v>49.108695652173914</v>
      </c>
      <c r="N8" s="6">
        <v>4213</v>
      </c>
      <c r="O8" s="8">
        <v>397</v>
      </c>
      <c r="P8" s="8">
        <v>101</v>
      </c>
      <c r="Q8" s="6">
        <v>7.4</v>
      </c>
      <c r="R8" s="8">
        <f>J8/L8</f>
        <v>8.5730550284629974</v>
      </c>
      <c r="S8" s="8">
        <f>J8/(L8*6)*100</f>
        <v>142.88425047438332</v>
      </c>
      <c r="T8" s="6">
        <v>57.28</v>
      </c>
      <c r="U8" s="6">
        <f>60-(F8*5)-(G8*3)-(E8-I8)</f>
        <v>46</v>
      </c>
      <c r="V8" s="6">
        <v>265</v>
      </c>
      <c r="W8" s="6">
        <v>109</v>
      </c>
    </row>
    <row r="9" spans="1:23" x14ac:dyDescent="0.25">
      <c r="A9" s="6">
        <v>8</v>
      </c>
      <c r="B9" s="7" t="s">
        <v>26</v>
      </c>
      <c r="C9" s="6">
        <v>11</v>
      </c>
      <c r="D9" s="6">
        <v>22</v>
      </c>
      <c r="E9" s="6">
        <v>4</v>
      </c>
      <c r="F9" s="6">
        <v>7</v>
      </c>
      <c r="G9" s="6">
        <v>0</v>
      </c>
      <c r="H9" s="6">
        <v>16</v>
      </c>
      <c r="I9" s="6">
        <v>0</v>
      </c>
      <c r="J9" s="6">
        <v>6693</v>
      </c>
      <c r="K9" s="6">
        <v>190</v>
      </c>
      <c r="L9" s="8">
        <v>690</v>
      </c>
      <c r="M9" s="8">
        <f>J9/K9</f>
        <v>35.226315789473681</v>
      </c>
      <c r="N9" s="6">
        <v>7394</v>
      </c>
      <c r="O9" s="8">
        <v>757</v>
      </c>
      <c r="P9" s="8">
        <v>178</v>
      </c>
      <c r="Q9" s="6">
        <v>-6.31</v>
      </c>
      <c r="R9" s="8">
        <f>J9/L9</f>
        <v>9.6999999999999993</v>
      </c>
      <c r="S9" s="8">
        <f>J9/(L9*6)*100</f>
        <v>161.66666666666666</v>
      </c>
      <c r="T9" s="6">
        <v>36.32</v>
      </c>
      <c r="U9" s="6">
        <f>60-(F9*5)-(G9*3)-(E9-I9)</f>
        <v>21</v>
      </c>
      <c r="V9" s="6">
        <v>221</v>
      </c>
      <c r="W9" s="6">
        <v>414</v>
      </c>
    </row>
    <row r="10" spans="1:23" x14ac:dyDescent="0.25">
      <c r="A10" s="6">
        <v>9</v>
      </c>
      <c r="B10" s="7" t="s">
        <v>27</v>
      </c>
      <c r="C10" s="6">
        <v>11</v>
      </c>
      <c r="D10" s="6">
        <v>22</v>
      </c>
      <c r="E10" s="6">
        <v>4</v>
      </c>
      <c r="F10" s="6">
        <v>7</v>
      </c>
      <c r="G10" s="6">
        <v>0</v>
      </c>
      <c r="H10" s="6">
        <v>16</v>
      </c>
      <c r="I10" s="6">
        <v>0</v>
      </c>
      <c r="J10" s="6">
        <v>5891</v>
      </c>
      <c r="K10" s="6">
        <v>192</v>
      </c>
      <c r="L10" s="8">
        <v>390</v>
      </c>
      <c r="M10" s="8">
        <f>J10/K10</f>
        <v>30.682291666666668</v>
      </c>
      <c r="N10" s="6">
        <v>5985</v>
      </c>
      <c r="O10" s="8">
        <v>604</v>
      </c>
      <c r="P10" s="8">
        <v>161</v>
      </c>
      <c r="Q10" s="6">
        <v>-6.49</v>
      </c>
      <c r="R10" s="8">
        <f>J10/L10</f>
        <v>15.105128205128205</v>
      </c>
      <c r="S10" s="8">
        <f>J10/(L10*6)*100</f>
        <v>251.75213675213675</v>
      </c>
      <c r="T10" s="6">
        <v>20.309999999999999</v>
      </c>
      <c r="U10" s="6">
        <f>60-(F10*5)-(G10*3)-(E10-I10)</f>
        <v>21</v>
      </c>
      <c r="V10" s="6">
        <v>109</v>
      </c>
      <c r="W10" s="6">
        <v>289</v>
      </c>
    </row>
    <row r="11" spans="1:23" x14ac:dyDescent="0.25">
      <c r="A11" s="6">
        <v>10</v>
      </c>
      <c r="B11" s="7" t="s">
        <v>28</v>
      </c>
      <c r="C11" s="6">
        <v>11</v>
      </c>
      <c r="D11" s="6">
        <v>22</v>
      </c>
      <c r="E11" s="6">
        <v>3</v>
      </c>
      <c r="F11" s="6">
        <v>8</v>
      </c>
      <c r="G11" s="6">
        <v>0</v>
      </c>
      <c r="H11" s="6">
        <v>12</v>
      </c>
      <c r="I11" s="6">
        <v>0</v>
      </c>
      <c r="J11" s="6">
        <v>4079</v>
      </c>
      <c r="K11" s="6">
        <v>200</v>
      </c>
      <c r="L11" s="8">
        <v>556</v>
      </c>
      <c r="M11" s="8">
        <f>J11/K11</f>
        <v>20.395</v>
      </c>
      <c r="N11" s="6">
        <v>5214</v>
      </c>
      <c r="O11" s="8">
        <v>533</v>
      </c>
      <c r="P11" s="8">
        <v>156</v>
      </c>
      <c r="Q11" s="6">
        <v>-13.03</v>
      </c>
      <c r="R11" s="8">
        <f>J11/L11</f>
        <v>7.3363309352517989</v>
      </c>
      <c r="S11" s="8">
        <f>J11/(L11*6)*100</f>
        <v>122.27218225419665</v>
      </c>
      <c r="T11" s="6">
        <v>27.8</v>
      </c>
      <c r="U11" s="6">
        <f>60-(F11*5)-(G11*3)-(E11-I11)</f>
        <v>17</v>
      </c>
      <c r="V11" s="6">
        <v>437</v>
      </c>
      <c r="W11" s="6">
        <v>315</v>
      </c>
    </row>
    <row r="12" spans="1:23" x14ac:dyDescent="0.25">
      <c r="A12" s="6">
        <v>11</v>
      </c>
      <c r="B12" s="7" t="s">
        <v>27</v>
      </c>
      <c r="C12" s="6">
        <v>5</v>
      </c>
      <c r="D12" s="6">
        <v>10</v>
      </c>
      <c r="E12" s="6">
        <v>2</v>
      </c>
      <c r="F12" s="6">
        <v>3</v>
      </c>
      <c r="G12" s="6">
        <v>0</v>
      </c>
      <c r="H12" s="6">
        <v>8</v>
      </c>
      <c r="I12" s="6">
        <v>0</v>
      </c>
      <c r="J12" s="6">
        <v>2421</v>
      </c>
      <c r="K12" s="6">
        <v>72</v>
      </c>
      <c r="L12" s="8">
        <v>349</v>
      </c>
      <c r="M12" s="8">
        <f>J12/K12</f>
        <v>33.625</v>
      </c>
      <c r="N12" s="6">
        <v>2574</v>
      </c>
      <c r="O12" s="8">
        <v>260</v>
      </c>
      <c r="P12" s="8">
        <v>58</v>
      </c>
      <c r="Q12" s="6">
        <v>-10.75</v>
      </c>
      <c r="R12" s="8">
        <f>J12/L12</f>
        <v>6.9369627507163321</v>
      </c>
      <c r="S12" s="8">
        <f>J12/(L12*6)*100</f>
        <v>115.61604584527221</v>
      </c>
      <c r="T12" s="6">
        <v>48.47</v>
      </c>
      <c r="U12" s="6">
        <f>60-(F12*5)-(G12*3)-(E12-I12)</f>
        <v>43</v>
      </c>
      <c r="V12" s="6">
        <v>184</v>
      </c>
      <c r="W12" s="6">
        <v>143</v>
      </c>
    </row>
    <row r="13" spans="1:23" x14ac:dyDescent="0.25">
      <c r="A13" s="6">
        <v>12</v>
      </c>
      <c r="B13" s="7" t="s">
        <v>29</v>
      </c>
      <c r="C13" s="6">
        <v>8</v>
      </c>
      <c r="D13" s="6">
        <v>16</v>
      </c>
      <c r="E13" s="6">
        <v>1</v>
      </c>
      <c r="F13" s="6">
        <v>7</v>
      </c>
      <c r="G13" s="6">
        <v>0</v>
      </c>
      <c r="H13" s="6">
        <v>4</v>
      </c>
      <c r="I13" s="6">
        <v>0</v>
      </c>
      <c r="J13" s="6">
        <v>3039</v>
      </c>
      <c r="K13" s="6">
        <v>140</v>
      </c>
      <c r="L13" s="8">
        <v>317</v>
      </c>
      <c r="M13" s="8">
        <f>J13/K13</f>
        <v>21.707142857142856</v>
      </c>
      <c r="N13" s="6">
        <v>3944</v>
      </c>
      <c r="O13" s="8">
        <v>379</v>
      </c>
      <c r="P13" s="8">
        <v>102</v>
      </c>
      <c r="Q13" s="6">
        <v>-16.96</v>
      </c>
      <c r="R13" s="8">
        <f>J13/L13</f>
        <v>9.586750788643533</v>
      </c>
      <c r="S13" s="8">
        <f>J13/(L13*6)*100</f>
        <v>159.77917981072557</v>
      </c>
      <c r="T13" s="6">
        <v>22.64</v>
      </c>
      <c r="U13" s="6">
        <f>60-(F13*5)-(G13*3)-(E13-I13)</f>
        <v>24</v>
      </c>
      <c r="V13" s="6">
        <v>136</v>
      </c>
      <c r="W13" s="6">
        <v>127</v>
      </c>
    </row>
    <row r="14" spans="1:23" x14ac:dyDescent="0.25">
      <c r="A14" s="9">
        <v>13</v>
      </c>
      <c r="B14" s="7" t="s">
        <v>30</v>
      </c>
      <c r="C14" s="9">
        <v>12</v>
      </c>
      <c r="D14" s="9">
        <v>24</v>
      </c>
      <c r="E14" s="9">
        <v>0</v>
      </c>
      <c r="F14" s="9">
        <v>12</v>
      </c>
      <c r="G14" s="9">
        <v>0</v>
      </c>
      <c r="H14" s="9">
        <v>0</v>
      </c>
      <c r="I14" s="9">
        <v>0</v>
      </c>
      <c r="J14" s="9">
        <v>361</v>
      </c>
      <c r="K14" s="9">
        <v>33</v>
      </c>
      <c r="L14" s="10">
        <v>51</v>
      </c>
      <c r="M14" s="10">
        <f>J14/K14</f>
        <v>10.939393939393939</v>
      </c>
      <c r="N14" s="9">
        <v>1283</v>
      </c>
      <c r="O14" s="10">
        <v>107</v>
      </c>
      <c r="P14" s="10">
        <v>10</v>
      </c>
      <c r="Q14" s="9">
        <v>-117.36</v>
      </c>
      <c r="R14" s="10">
        <f>J14/L14</f>
        <v>7.0784313725490193</v>
      </c>
      <c r="S14" s="10">
        <f>J14/(L14*6)*100</f>
        <v>117.97385620915033</v>
      </c>
      <c r="T14" s="9">
        <v>15.45</v>
      </c>
      <c r="U14" s="13">
        <f>60-(F14*5)-(G14*3)-(E14-I14)</f>
        <v>0</v>
      </c>
      <c r="V14" s="9">
        <v>28</v>
      </c>
      <c r="W14" s="9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934E-DAA6-4D4C-A237-91501C01D14D}">
  <dimension ref="A1:H25"/>
  <sheetViews>
    <sheetView workbookViewId="0">
      <selection activeCell="G23" sqref="G23:G24"/>
    </sheetView>
  </sheetViews>
  <sheetFormatPr defaultRowHeight="15" x14ac:dyDescent="0.25"/>
  <cols>
    <col min="8" max="8" width="103.7109375" customWidth="1"/>
  </cols>
  <sheetData>
    <row r="1" spans="1:8" s="1" customFormat="1" x14ac:dyDescent="0.25">
      <c r="A1" s="1" t="s">
        <v>35</v>
      </c>
      <c r="B1" s="1" t="s">
        <v>3</v>
      </c>
      <c r="C1" s="1" t="s">
        <v>9</v>
      </c>
      <c r="D1" s="1" t="s">
        <v>37</v>
      </c>
      <c r="E1" s="1" t="s">
        <v>39</v>
      </c>
      <c r="F1" s="1" t="s">
        <v>10</v>
      </c>
      <c r="G1" s="1" t="s">
        <v>11</v>
      </c>
      <c r="H1" s="1" t="s">
        <v>36</v>
      </c>
    </row>
    <row r="2" spans="1:8" x14ac:dyDescent="0.25">
      <c r="A2">
        <v>28</v>
      </c>
      <c r="B2">
        <v>1</v>
      </c>
      <c r="C2">
        <v>285</v>
      </c>
      <c r="D2">
        <v>0</v>
      </c>
      <c r="E2">
        <f>C2+D2</f>
        <v>285</v>
      </c>
      <c r="F2">
        <v>10</v>
      </c>
      <c r="G2">
        <v>30</v>
      </c>
      <c r="H2" s="11" t="s">
        <v>52</v>
      </c>
    </row>
    <row r="3" spans="1:8" x14ac:dyDescent="0.25">
      <c r="A3">
        <v>28</v>
      </c>
      <c r="B3">
        <v>2</v>
      </c>
      <c r="C3">
        <v>298</v>
      </c>
      <c r="D3">
        <v>2</v>
      </c>
      <c r="E3">
        <f t="shared" ref="E3:E39" si="0">C3+D3</f>
        <v>300</v>
      </c>
      <c r="F3">
        <v>10</v>
      </c>
      <c r="G3">
        <v>32</v>
      </c>
      <c r="H3" s="11" t="s">
        <v>54</v>
      </c>
    </row>
    <row r="4" spans="1:8" x14ac:dyDescent="0.25">
      <c r="A4">
        <v>4</v>
      </c>
      <c r="B4">
        <v>1</v>
      </c>
      <c r="C4">
        <v>279</v>
      </c>
      <c r="D4">
        <v>43</v>
      </c>
      <c r="E4">
        <f t="shared" si="0"/>
        <v>322</v>
      </c>
      <c r="F4">
        <v>10</v>
      </c>
      <c r="G4">
        <v>29</v>
      </c>
      <c r="H4" t="s">
        <v>113</v>
      </c>
    </row>
    <row r="5" spans="1:8" x14ac:dyDescent="0.25">
      <c r="A5">
        <v>4</v>
      </c>
      <c r="B5">
        <v>2</v>
      </c>
      <c r="C5">
        <v>541</v>
      </c>
      <c r="D5">
        <v>17</v>
      </c>
      <c r="E5">
        <f t="shared" si="0"/>
        <v>558</v>
      </c>
      <c r="F5">
        <v>10</v>
      </c>
      <c r="G5">
        <v>67</v>
      </c>
      <c r="H5" t="s">
        <v>115</v>
      </c>
    </row>
    <row r="6" spans="1:8" x14ac:dyDescent="0.25">
      <c r="A6">
        <v>8</v>
      </c>
      <c r="B6">
        <v>1</v>
      </c>
      <c r="C6">
        <v>278</v>
      </c>
      <c r="D6">
        <v>5</v>
      </c>
      <c r="E6">
        <f t="shared" si="0"/>
        <v>283</v>
      </c>
      <c r="F6">
        <v>10</v>
      </c>
      <c r="G6">
        <v>28</v>
      </c>
      <c r="H6" t="s">
        <v>123</v>
      </c>
    </row>
    <row r="7" spans="1:8" x14ac:dyDescent="0.25">
      <c r="A7">
        <v>8</v>
      </c>
      <c r="B7">
        <v>2</v>
      </c>
      <c r="C7">
        <v>418</v>
      </c>
      <c r="D7">
        <v>6</v>
      </c>
      <c r="E7">
        <f t="shared" si="0"/>
        <v>424</v>
      </c>
      <c r="F7">
        <v>10</v>
      </c>
      <c r="G7">
        <v>47</v>
      </c>
      <c r="H7" t="s">
        <v>125</v>
      </c>
    </row>
    <row r="8" spans="1:8" x14ac:dyDescent="0.25">
      <c r="A8">
        <v>12</v>
      </c>
      <c r="B8">
        <v>1</v>
      </c>
      <c r="C8">
        <v>297</v>
      </c>
      <c r="D8">
        <v>27</v>
      </c>
      <c r="E8">
        <f t="shared" si="0"/>
        <v>324</v>
      </c>
      <c r="F8">
        <v>10</v>
      </c>
      <c r="G8">
        <v>29</v>
      </c>
      <c r="H8" t="s">
        <v>130</v>
      </c>
    </row>
    <row r="9" spans="1:8" x14ac:dyDescent="0.25">
      <c r="A9">
        <v>12</v>
      </c>
      <c r="B9">
        <v>2</v>
      </c>
      <c r="C9">
        <v>315</v>
      </c>
      <c r="D9">
        <v>9</v>
      </c>
      <c r="E9">
        <f t="shared" si="0"/>
        <v>324</v>
      </c>
      <c r="F9">
        <v>10</v>
      </c>
      <c r="G9">
        <v>28</v>
      </c>
      <c r="H9" t="s">
        <v>132</v>
      </c>
    </row>
    <row r="10" spans="1:8" x14ac:dyDescent="0.25">
      <c r="A10">
        <v>16</v>
      </c>
      <c r="B10">
        <v>1</v>
      </c>
      <c r="C10">
        <v>287</v>
      </c>
      <c r="D10">
        <v>14</v>
      </c>
      <c r="E10">
        <f t="shared" si="0"/>
        <v>301</v>
      </c>
      <c r="F10">
        <v>10</v>
      </c>
      <c r="G10">
        <v>39</v>
      </c>
      <c r="H10" t="s">
        <v>134</v>
      </c>
    </row>
    <row r="11" spans="1:8" x14ac:dyDescent="0.25">
      <c r="A11">
        <v>16</v>
      </c>
      <c r="B11">
        <v>1</v>
      </c>
      <c r="C11">
        <v>201</v>
      </c>
      <c r="D11">
        <v>4</v>
      </c>
      <c r="E11">
        <f t="shared" si="0"/>
        <v>205</v>
      </c>
      <c r="F11">
        <v>10</v>
      </c>
      <c r="G11">
        <v>22</v>
      </c>
      <c r="H11" t="s">
        <v>135</v>
      </c>
    </row>
    <row r="12" spans="1:8" x14ac:dyDescent="0.25">
      <c r="A12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8" x14ac:dyDescent="0.25">
      <c r="A13">
        <v>34</v>
      </c>
      <c r="B13">
        <v>1</v>
      </c>
      <c r="C13">
        <v>346</v>
      </c>
      <c r="D13">
        <v>1</v>
      </c>
      <c r="E13">
        <f t="shared" si="0"/>
        <v>347</v>
      </c>
      <c r="F13">
        <v>10</v>
      </c>
      <c r="G13">
        <v>36</v>
      </c>
      <c r="H13" t="s">
        <v>161</v>
      </c>
    </row>
    <row r="14" spans="1:8" x14ac:dyDescent="0.25">
      <c r="A14">
        <v>34</v>
      </c>
      <c r="B14">
        <v>2</v>
      </c>
      <c r="C14">
        <v>527</v>
      </c>
      <c r="D14">
        <v>4</v>
      </c>
      <c r="E14">
        <f t="shared" si="0"/>
        <v>531</v>
      </c>
      <c r="F14">
        <v>10</v>
      </c>
      <c r="G14">
        <v>50</v>
      </c>
      <c r="H14" t="s">
        <v>163</v>
      </c>
    </row>
    <row r="15" spans="1:8" x14ac:dyDescent="0.25">
      <c r="A15">
        <v>40</v>
      </c>
      <c r="B15">
        <v>1</v>
      </c>
      <c r="C15">
        <v>236</v>
      </c>
      <c r="D15">
        <v>21</v>
      </c>
      <c r="E15">
        <f t="shared" si="0"/>
        <v>257</v>
      </c>
      <c r="F15">
        <v>10</v>
      </c>
      <c r="G15">
        <v>27</v>
      </c>
      <c r="H15" t="s">
        <v>170</v>
      </c>
    </row>
    <row r="16" spans="1:8" x14ac:dyDescent="0.25">
      <c r="A16">
        <v>40</v>
      </c>
      <c r="B16">
        <v>2</v>
      </c>
      <c r="C16">
        <v>155</v>
      </c>
      <c r="D16">
        <v>0</v>
      </c>
      <c r="E16">
        <f t="shared" si="0"/>
        <v>155</v>
      </c>
      <c r="F16">
        <v>8</v>
      </c>
      <c r="G16">
        <v>17</v>
      </c>
      <c r="H16" t="s">
        <v>172</v>
      </c>
    </row>
    <row r="17" spans="1:8" x14ac:dyDescent="0.25">
      <c r="A17">
        <v>45</v>
      </c>
      <c r="B17">
        <v>1</v>
      </c>
      <c r="C17">
        <v>374</v>
      </c>
      <c r="D17">
        <v>5</v>
      </c>
      <c r="E17">
        <f t="shared" si="0"/>
        <v>379</v>
      </c>
      <c r="F17">
        <v>10</v>
      </c>
      <c r="G17">
        <v>38</v>
      </c>
      <c r="H17" t="s">
        <v>178</v>
      </c>
    </row>
    <row r="18" spans="1:8" x14ac:dyDescent="0.25">
      <c r="A18">
        <v>45</v>
      </c>
      <c r="B18">
        <v>2</v>
      </c>
      <c r="C18">
        <v>198</v>
      </c>
      <c r="D18">
        <v>8</v>
      </c>
      <c r="E18">
        <f t="shared" si="0"/>
        <v>206</v>
      </c>
      <c r="F18">
        <v>10</v>
      </c>
      <c r="G18">
        <v>24</v>
      </c>
      <c r="H18" t="s">
        <v>180</v>
      </c>
    </row>
    <row r="19" spans="1:8" x14ac:dyDescent="0.25">
      <c r="A19">
        <v>52</v>
      </c>
      <c r="B19">
        <v>1</v>
      </c>
      <c r="C19">
        <v>403</v>
      </c>
      <c r="D19">
        <v>6</v>
      </c>
      <c r="E19">
        <f t="shared" si="0"/>
        <v>409</v>
      </c>
      <c r="F19">
        <v>10</v>
      </c>
      <c r="G19">
        <v>39</v>
      </c>
      <c r="H19" t="s">
        <v>191</v>
      </c>
    </row>
    <row r="20" spans="1:8" x14ac:dyDescent="0.25">
      <c r="A20">
        <v>52</v>
      </c>
      <c r="B20">
        <v>2</v>
      </c>
      <c r="C20">
        <v>46</v>
      </c>
      <c r="D20">
        <v>0</v>
      </c>
      <c r="E20">
        <f t="shared" si="0"/>
        <v>46</v>
      </c>
      <c r="F20">
        <v>0</v>
      </c>
      <c r="G20">
        <v>4</v>
      </c>
      <c r="H20" t="s">
        <v>194</v>
      </c>
    </row>
    <row r="21" spans="1:8" x14ac:dyDescent="0.25">
      <c r="A21">
        <v>62</v>
      </c>
      <c r="B21">
        <v>1</v>
      </c>
      <c r="C21">
        <v>615</v>
      </c>
      <c r="D21">
        <v>19</v>
      </c>
      <c r="E21">
        <f t="shared" si="0"/>
        <v>634</v>
      </c>
      <c r="F21">
        <v>10</v>
      </c>
      <c r="G21">
        <v>62</v>
      </c>
      <c r="H21" t="s">
        <v>243</v>
      </c>
    </row>
    <row r="22" spans="1:8" x14ac:dyDescent="0.25">
      <c r="A22">
        <v>62</v>
      </c>
      <c r="B22">
        <v>2</v>
      </c>
      <c r="C22">
        <v>242</v>
      </c>
      <c r="D22">
        <v>9</v>
      </c>
      <c r="E22">
        <f t="shared" si="0"/>
        <v>251</v>
      </c>
      <c r="F22">
        <v>10</v>
      </c>
      <c r="G22">
        <v>28</v>
      </c>
      <c r="H22" t="s">
        <v>245</v>
      </c>
    </row>
    <row r="23" spans="1:8" x14ac:dyDescent="0.25">
      <c r="A23">
        <v>73</v>
      </c>
      <c r="B23">
        <v>1</v>
      </c>
      <c r="C23">
        <v>340</v>
      </c>
      <c r="D23">
        <v>13</v>
      </c>
      <c r="E23">
        <f t="shared" si="0"/>
        <v>353</v>
      </c>
      <c r="F23">
        <v>10</v>
      </c>
      <c r="G23">
        <v>39</v>
      </c>
      <c r="H23" t="s">
        <v>264</v>
      </c>
    </row>
    <row r="24" spans="1:8" x14ac:dyDescent="0.25">
      <c r="A24">
        <v>73</v>
      </c>
      <c r="B24">
        <v>2</v>
      </c>
      <c r="C24">
        <v>442</v>
      </c>
      <c r="D24">
        <v>36</v>
      </c>
      <c r="E24">
        <f t="shared" si="0"/>
        <v>478</v>
      </c>
      <c r="F24">
        <v>10</v>
      </c>
      <c r="G24">
        <v>52</v>
      </c>
      <c r="H24" t="s">
        <v>266</v>
      </c>
    </row>
    <row r="25" spans="1:8" x14ac:dyDescent="0.25">
      <c r="E25" s="1">
        <f>SUM(E2:E21)</f>
        <v>6290</v>
      </c>
      <c r="F25" s="1">
        <f>SUM(F2:F24)</f>
        <v>208</v>
      </c>
      <c r="G25" s="1">
        <f>SUM(G2:G24)</f>
        <v>767</v>
      </c>
    </row>
  </sheetData>
  <hyperlinks>
    <hyperlink ref="H2" r:id="rId1" tooltip="https://profile.ib.cricket/profile/match-details/5349307f-a86d-470b-ae92-880bde8bb904?matchDetailsTabs=0" xr:uid="{5247C609-F02B-407E-8434-DC4377317403}"/>
    <hyperlink ref="H3" r:id="rId2" tooltip="https://profile.ib.cricket/profile/match-details/5d88135a-875d-4a7d-bdf2-54617a9ed5c0?matchDetailsTabs=0" display="https://profile.ib.cricket/profile/match-details/5d88135a-875d-4a7d-bdf2-54617a9ed5c0?matchDetailsTabs=0" xr:uid="{2C2B5F76-4BC2-45BF-96EC-C25CB982BEB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ECE3-DE3E-4F6C-BEDE-63259116F5E4}">
  <dimension ref="A1:H25"/>
  <sheetViews>
    <sheetView workbookViewId="0">
      <selection activeCell="C23" sqref="C23:C24"/>
    </sheetView>
  </sheetViews>
  <sheetFormatPr defaultRowHeight="15" x14ac:dyDescent="0.25"/>
  <cols>
    <col min="1" max="1" width="6.42578125" bestFit="1" customWidth="1"/>
    <col min="2" max="2" width="7.5703125" bestFit="1" customWidth="1"/>
    <col min="3" max="4" width="5.5703125" bestFit="1" customWidth="1"/>
    <col min="5" max="5" width="25.7109375" bestFit="1" customWidth="1"/>
    <col min="6" max="6" width="8.28515625" bestFit="1" customWidth="1"/>
    <col min="7" max="7" width="6.28515625" bestFit="1" customWidth="1"/>
    <col min="8" max="8" width="99.5703125" bestFit="1" customWidth="1"/>
  </cols>
  <sheetData>
    <row r="1" spans="1:8" s="1" customFormat="1" x14ac:dyDescent="0.25">
      <c r="A1" s="1" t="s">
        <v>35</v>
      </c>
      <c r="B1" s="1" t="s">
        <v>3</v>
      </c>
      <c r="C1" s="1" t="s">
        <v>9</v>
      </c>
      <c r="D1" s="1" t="s">
        <v>37</v>
      </c>
      <c r="E1" s="1" t="s">
        <v>39</v>
      </c>
      <c r="F1" s="1" t="s">
        <v>10</v>
      </c>
      <c r="G1" s="1" t="s">
        <v>11</v>
      </c>
      <c r="H1" s="1" t="s">
        <v>36</v>
      </c>
    </row>
    <row r="2" spans="1:8" x14ac:dyDescent="0.25">
      <c r="A2">
        <v>3</v>
      </c>
      <c r="B2">
        <v>1</v>
      </c>
      <c r="C2">
        <v>410</v>
      </c>
      <c r="D2">
        <v>30</v>
      </c>
      <c r="E2">
        <f>C2+D2</f>
        <v>440</v>
      </c>
      <c r="F2">
        <v>10</v>
      </c>
      <c r="G2">
        <v>24</v>
      </c>
      <c r="H2" s="11" t="s">
        <v>41</v>
      </c>
    </row>
    <row r="3" spans="1:8" x14ac:dyDescent="0.25">
      <c r="A3">
        <v>3</v>
      </c>
      <c r="B3">
        <v>2</v>
      </c>
      <c r="C3">
        <v>379</v>
      </c>
      <c r="D3">
        <v>1</v>
      </c>
      <c r="E3">
        <f t="shared" ref="E3:E39" si="0">C3+D3</f>
        <v>380</v>
      </c>
      <c r="F3">
        <v>10</v>
      </c>
      <c r="G3">
        <v>25</v>
      </c>
      <c r="H3" s="11" t="s">
        <v>42</v>
      </c>
    </row>
    <row r="4" spans="1:8" x14ac:dyDescent="0.25">
      <c r="A4">
        <v>7</v>
      </c>
      <c r="B4">
        <v>1</v>
      </c>
      <c r="C4">
        <v>253</v>
      </c>
      <c r="D4">
        <v>1</v>
      </c>
      <c r="E4">
        <f t="shared" si="0"/>
        <v>254</v>
      </c>
      <c r="F4">
        <v>10</v>
      </c>
      <c r="G4">
        <v>19</v>
      </c>
      <c r="H4" t="s">
        <v>120</v>
      </c>
    </row>
    <row r="5" spans="1:8" x14ac:dyDescent="0.25">
      <c r="A5">
        <v>7</v>
      </c>
      <c r="B5">
        <v>2</v>
      </c>
      <c r="C5">
        <v>243</v>
      </c>
      <c r="D5">
        <v>12</v>
      </c>
      <c r="E5">
        <f t="shared" si="0"/>
        <v>255</v>
      </c>
      <c r="F5">
        <v>10</v>
      </c>
      <c r="G5">
        <v>17</v>
      </c>
      <c r="H5" t="s">
        <v>121</v>
      </c>
    </row>
    <row r="6" spans="1:8" x14ac:dyDescent="0.25">
      <c r="A6">
        <v>11</v>
      </c>
      <c r="B6">
        <v>1</v>
      </c>
      <c r="C6">
        <v>228</v>
      </c>
      <c r="D6">
        <v>0</v>
      </c>
      <c r="E6">
        <f t="shared" si="0"/>
        <v>228</v>
      </c>
      <c r="F6">
        <v>10</v>
      </c>
      <c r="G6">
        <v>16</v>
      </c>
      <c r="H6" t="s">
        <v>126</v>
      </c>
    </row>
    <row r="7" spans="1:8" x14ac:dyDescent="0.25">
      <c r="A7">
        <v>11</v>
      </c>
      <c r="B7">
        <v>2</v>
      </c>
      <c r="C7">
        <v>431</v>
      </c>
      <c r="D7">
        <v>4</v>
      </c>
      <c r="E7">
        <f t="shared" si="0"/>
        <v>435</v>
      </c>
      <c r="F7">
        <v>10</v>
      </c>
      <c r="G7">
        <v>27</v>
      </c>
      <c r="H7" t="s">
        <v>128</v>
      </c>
    </row>
    <row r="8" spans="1:8" x14ac:dyDescent="0.25">
      <c r="A8">
        <v>17</v>
      </c>
      <c r="B8">
        <v>1</v>
      </c>
      <c r="C8">
        <v>387</v>
      </c>
      <c r="D8">
        <v>2</v>
      </c>
      <c r="E8">
        <f t="shared" si="0"/>
        <v>389</v>
      </c>
      <c r="F8">
        <v>10</v>
      </c>
      <c r="G8">
        <v>24</v>
      </c>
      <c r="H8" t="s">
        <v>136</v>
      </c>
    </row>
    <row r="9" spans="1:8" x14ac:dyDescent="0.25">
      <c r="A9">
        <v>17</v>
      </c>
      <c r="B9">
        <v>2</v>
      </c>
      <c r="C9">
        <v>301</v>
      </c>
      <c r="D9">
        <v>4</v>
      </c>
      <c r="E9">
        <f t="shared" si="0"/>
        <v>305</v>
      </c>
      <c r="F9">
        <v>10</v>
      </c>
      <c r="G9">
        <v>22</v>
      </c>
      <c r="H9" t="s">
        <v>138</v>
      </c>
    </row>
    <row r="10" spans="1:8" x14ac:dyDescent="0.25">
      <c r="A10">
        <v>23</v>
      </c>
      <c r="B10">
        <v>1</v>
      </c>
      <c r="C10">
        <v>347</v>
      </c>
      <c r="D10">
        <v>8</v>
      </c>
      <c r="E10">
        <f t="shared" si="0"/>
        <v>355</v>
      </c>
      <c r="F10">
        <v>10</v>
      </c>
      <c r="G10">
        <v>21</v>
      </c>
      <c r="H10" t="s">
        <v>146</v>
      </c>
    </row>
    <row r="11" spans="1:8" x14ac:dyDescent="0.25">
      <c r="A11">
        <v>23</v>
      </c>
      <c r="B11">
        <v>2</v>
      </c>
      <c r="C11">
        <v>292</v>
      </c>
      <c r="D11">
        <v>3</v>
      </c>
      <c r="E11">
        <f t="shared" si="0"/>
        <v>295</v>
      </c>
      <c r="F11">
        <v>10</v>
      </c>
      <c r="G11">
        <v>25</v>
      </c>
      <c r="H11" t="s">
        <v>148</v>
      </c>
    </row>
    <row r="12" spans="1:8" x14ac:dyDescent="0.25">
      <c r="A12">
        <v>29</v>
      </c>
      <c r="B12">
        <v>1</v>
      </c>
      <c r="C12">
        <v>247</v>
      </c>
      <c r="D12">
        <v>0</v>
      </c>
      <c r="E12">
        <f t="shared" si="0"/>
        <v>247</v>
      </c>
      <c r="F12">
        <v>10</v>
      </c>
      <c r="G12">
        <v>15</v>
      </c>
      <c r="H12" t="s">
        <v>154</v>
      </c>
    </row>
    <row r="13" spans="1:8" x14ac:dyDescent="0.25">
      <c r="A13">
        <v>29</v>
      </c>
      <c r="B13">
        <v>2</v>
      </c>
      <c r="C13">
        <v>223</v>
      </c>
      <c r="D13">
        <v>12</v>
      </c>
      <c r="E13">
        <f t="shared" si="0"/>
        <v>235</v>
      </c>
      <c r="F13">
        <v>10</v>
      </c>
      <c r="G13">
        <v>19</v>
      </c>
      <c r="H13" t="s">
        <v>156</v>
      </c>
    </row>
    <row r="14" spans="1:8" x14ac:dyDescent="0.25">
      <c r="A14">
        <v>35</v>
      </c>
      <c r="B14">
        <v>1</v>
      </c>
      <c r="C14">
        <v>406</v>
      </c>
      <c r="D14">
        <v>2</v>
      </c>
      <c r="E14">
        <f t="shared" si="0"/>
        <v>408</v>
      </c>
      <c r="F14">
        <v>10</v>
      </c>
      <c r="G14">
        <v>25</v>
      </c>
      <c r="H14" t="s">
        <v>165</v>
      </c>
    </row>
    <row r="15" spans="1:8" x14ac:dyDescent="0.25">
      <c r="A15">
        <v>35</v>
      </c>
      <c r="B15">
        <v>2</v>
      </c>
      <c r="C15">
        <v>212</v>
      </c>
      <c r="D15">
        <v>1</v>
      </c>
      <c r="E15">
        <f t="shared" si="0"/>
        <v>213</v>
      </c>
      <c r="F15">
        <v>10</v>
      </c>
      <c r="G15">
        <v>16</v>
      </c>
      <c r="H15" t="s">
        <v>167</v>
      </c>
    </row>
    <row r="16" spans="1:8" x14ac:dyDescent="0.25">
      <c r="A16">
        <v>40</v>
      </c>
      <c r="B16">
        <v>1</v>
      </c>
      <c r="C16">
        <v>182</v>
      </c>
      <c r="D16">
        <v>0</v>
      </c>
      <c r="E16">
        <f t="shared" si="0"/>
        <v>182</v>
      </c>
      <c r="F16">
        <v>10</v>
      </c>
      <c r="G16">
        <v>11</v>
      </c>
      <c r="H16" t="s">
        <v>169</v>
      </c>
    </row>
    <row r="17" spans="1:8" x14ac:dyDescent="0.25">
      <c r="A17">
        <v>40</v>
      </c>
      <c r="B17">
        <v>2</v>
      </c>
      <c r="C17">
        <v>226</v>
      </c>
      <c r="D17">
        <v>4</v>
      </c>
      <c r="E17">
        <f t="shared" si="0"/>
        <v>230</v>
      </c>
      <c r="F17">
        <v>10</v>
      </c>
      <c r="G17">
        <v>15</v>
      </c>
      <c r="H17" t="s">
        <v>171</v>
      </c>
    </row>
    <row r="18" spans="1:8" x14ac:dyDescent="0.25">
      <c r="A18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8" x14ac:dyDescent="0.25">
      <c r="A19">
        <v>53</v>
      </c>
      <c r="B19">
        <v>1</v>
      </c>
      <c r="C19">
        <v>260</v>
      </c>
      <c r="D19">
        <v>8</v>
      </c>
      <c r="E19">
        <f t="shared" si="0"/>
        <v>268</v>
      </c>
      <c r="F19">
        <v>10</v>
      </c>
      <c r="G19">
        <v>17</v>
      </c>
      <c r="H19" t="s">
        <v>196</v>
      </c>
    </row>
    <row r="20" spans="1:8" x14ac:dyDescent="0.25">
      <c r="A20">
        <v>53</v>
      </c>
      <c r="B20">
        <v>2</v>
      </c>
      <c r="C20">
        <v>148</v>
      </c>
      <c r="D20">
        <v>8</v>
      </c>
      <c r="E20">
        <f t="shared" si="0"/>
        <v>156</v>
      </c>
      <c r="F20">
        <v>2</v>
      </c>
      <c r="G20">
        <v>9</v>
      </c>
      <c r="H20" t="s">
        <v>198</v>
      </c>
    </row>
    <row r="21" spans="1:8" x14ac:dyDescent="0.25">
      <c r="A21">
        <v>63</v>
      </c>
      <c r="B21">
        <v>1</v>
      </c>
      <c r="C21">
        <v>244</v>
      </c>
      <c r="D21">
        <v>1</v>
      </c>
      <c r="E21">
        <f t="shared" si="0"/>
        <v>245</v>
      </c>
      <c r="F21">
        <v>10</v>
      </c>
      <c r="G21">
        <v>17</v>
      </c>
      <c r="H21" t="s">
        <v>247</v>
      </c>
    </row>
    <row r="22" spans="1:8" x14ac:dyDescent="0.25">
      <c r="A22">
        <v>63</v>
      </c>
      <c r="B22">
        <v>2</v>
      </c>
      <c r="C22">
        <v>313</v>
      </c>
      <c r="D22">
        <v>8</v>
      </c>
      <c r="E22">
        <f t="shared" si="0"/>
        <v>321</v>
      </c>
      <c r="F22">
        <v>10</v>
      </c>
      <c r="G22">
        <v>19</v>
      </c>
      <c r="H22" t="s">
        <v>248</v>
      </c>
    </row>
    <row r="23" spans="1:8" x14ac:dyDescent="0.25">
      <c r="A23">
        <v>74</v>
      </c>
      <c r="B23">
        <v>1</v>
      </c>
      <c r="C23">
        <v>280</v>
      </c>
      <c r="D23">
        <v>1</v>
      </c>
      <c r="E23">
        <f t="shared" si="0"/>
        <v>281</v>
      </c>
      <c r="F23">
        <v>10</v>
      </c>
      <c r="G23">
        <v>20</v>
      </c>
      <c r="H23" t="s">
        <v>268</v>
      </c>
    </row>
    <row r="24" spans="1:8" x14ac:dyDescent="0.25">
      <c r="A24">
        <v>74</v>
      </c>
      <c r="B24">
        <v>2</v>
      </c>
      <c r="C24">
        <v>416</v>
      </c>
      <c r="D24">
        <v>4</v>
      </c>
      <c r="E24">
        <f t="shared" si="0"/>
        <v>420</v>
      </c>
      <c r="F24">
        <v>10</v>
      </c>
      <c r="G24">
        <v>26</v>
      </c>
      <c r="H24" t="s">
        <v>270</v>
      </c>
    </row>
    <row r="25" spans="1:8" x14ac:dyDescent="0.25">
      <c r="E25" s="1">
        <f>SUM(E2:E21)</f>
        <v>5520</v>
      </c>
      <c r="F25" s="1">
        <f>SUM(F2:F24)</f>
        <v>212</v>
      </c>
      <c r="G25" s="1">
        <f>SUM(G2:G24)</f>
        <v>429</v>
      </c>
    </row>
  </sheetData>
  <hyperlinks>
    <hyperlink ref="H2" r:id="rId1" tooltip="https://profile.ib.cricket/profile/match-details/aac349fc-736b-4f1e-95db-db830101fd8f?matchDetailsTabs=2" xr:uid="{434698BB-FE81-4DE7-A8DC-DB7CF76CA2DB}"/>
    <hyperlink ref="H3" r:id="rId2" tooltip="https://profile.ib.cricket/profile/match-details/4b5fb2ec-15ec-4a96-b809-45d9d4606ab5?matchDetailsTabs=0" xr:uid="{6F3D2A70-BC87-4C74-A880-2C5D359C1D0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7A227-C6D0-44CA-89B8-CE583F9CEEE7}">
  <dimension ref="A1:H27"/>
  <sheetViews>
    <sheetView workbookViewId="0">
      <selection activeCell="C25" sqref="C25:C26"/>
    </sheetView>
  </sheetViews>
  <sheetFormatPr defaultRowHeight="15" x14ac:dyDescent="0.25"/>
  <cols>
    <col min="8" max="8" width="97.85546875" customWidth="1"/>
  </cols>
  <sheetData>
    <row r="1" spans="1:8" s="1" customFormat="1" x14ac:dyDescent="0.25">
      <c r="A1" s="1" t="s">
        <v>35</v>
      </c>
      <c r="B1" s="1" t="s">
        <v>3</v>
      </c>
      <c r="C1" s="1" t="s">
        <v>9</v>
      </c>
      <c r="D1" s="1" t="s">
        <v>37</v>
      </c>
      <c r="E1" s="1" t="s">
        <v>39</v>
      </c>
      <c r="F1" s="1" t="s">
        <v>10</v>
      </c>
      <c r="G1" s="1" t="s">
        <v>11</v>
      </c>
      <c r="H1" s="1" t="s">
        <v>36</v>
      </c>
    </row>
    <row r="2" spans="1:8" x14ac:dyDescent="0.25">
      <c r="A2">
        <v>48</v>
      </c>
      <c r="B2">
        <v>1</v>
      </c>
      <c r="C2">
        <v>134</v>
      </c>
      <c r="D2">
        <v>44</v>
      </c>
      <c r="E2">
        <f>C2+D2</f>
        <v>178</v>
      </c>
      <c r="F2">
        <v>10</v>
      </c>
      <c r="G2">
        <v>21</v>
      </c>
      <c r="H2" s="11" t="s">
        <v>61</v>
      </c>
    </row>
    <row r="3" spans="1:8" x14ac:dyDescent="0.25">
      <c r="A3">
        <v>48</v>
      </c>
      <c r="B3">
        <v>2</v>
      </c>
      <c r="C3">
        <v>126</v>
      </c>
      <c r="D3">
        <v>1</v>
      </c>
      <c r="E3">
        <f t="shared" ref="E3:E26" si="0">C3+D3</f>
        <v>127</v>
      </c>
      <c r="F3">
        <v>10</v>
      </c>
      <c r="G3">
        <v>17</v>
      </c>
      <c r="H3" s="11" t="s">
        <v>63</v>
      </c>
    </row>
    <row r="4" spans="1:8" x14ac:dyDescent="0.25">
      <c r="A4">
        <v>49</v>
      </c>
      <c r="B4">
        <v>1</v>
      </c>
      <c r="C4">
        <v>148</v>
      </c>
      <c r="D4">
        <v>45</v>
      </c>
      <c r="E4">
        <f t="shared" si="0"/>
        <v>193</v>
      </c>
      <c r="F4">
        <v>10</v>
      </c>
      <c r="G4">
        <v>29</v>
      </c>
      <c r="H4" s="11" t="s">
        <v>84</v>
      </c>
    </row>
    <row r="5" spans="1:8" x14ac:dyDescent="0.25">
      <c r="A5">
        <v>49</v>
      </c>
      <c r="B5">
        <v>2</v>
      </c>
      <c r="C5">
        <v>261</v>
      </c>
      <c r="D5">
        <v>13</v>
      </c>
      <c r="E5">
        <f t="shared" si="0"/>
        <v>274</v>
      </c>
      <c r="F5">
        <v>10</v>
      </c>
      <c r="G5">
        <v>40</v>
      </c>
      <c r="H5" s="11" t="s">
        <v>86</v>
      </c>
    </row>
    <row r="6" spans="1:8" x14ac:dyDescent="0.25">
      <c r="A6">
        <v>46</v>
      </c>
      <c r="B6">
        <v>1</v>
      </c>
      <c r="C6">
        <v>146</v>
      </c>
      <c r="D6">
        <v>44</v>
      </c>
      <c r="E6">
        <f t="shared" si="0"/>
        <v>190</v>
      </c>
      <c r="F6">
        <v>10</v>
      </c>
      <c r="G6">
        <v>26</v>
      </c>
      <c r="H6" t="s">
        <v>182</v>
      </c>
    </row>
    <row r="7" spans="1:8" x14ac:dyDescent="0.25">
      <c r="A7">
        <v>46</v>
      </c>
      <c r="B7">
        <v>2</v>
      </c>
      <c r="C7">
        <v>211</v>
      </c>
      <c r="D7">
        <v>14</v>
      </c>
      <c r="E7">
        <f t="shared" si="0"/>
        <v>225</v>
      </c>
      <c r="F7">
        <v>10</v>
      </c>
      <c r="G7">
        <v>32</v>
      </c>
      <c r="H7" t="s">
        <v>183</v>
      </c>
    </row>
    <row r="8" spans="1:8" x14ac:dyDescent="0.25">
      <c r="A8">
        <v>47</v>
      </c>
      <c r="B8">
        <v>1</v>
      </c>
      <c r="C8">
        <v>101</v>
      </c>
      <c r="D8">
        <v>32</v>
      </c>
      <c r="E8">
        <f t="shared" si="0"/>
        <v>133</v>
      </c>
      <c r="F8">
        <v>10</v>
      </c>
      <c r="G8">
        <v>22</v>
      </c>
      <c r="H8" t="s">
        <v>185</v>
      </c>
    </row>
    <row r="9" spans="1:8" x14ac:dyDescent="0.25">
      <c r="A9">
        <v>47</v>
      </c>
      <c r="B9">
        <v>2</v>
      </c>
      <c r="C9">
        <v>133</v>
      </c>
      <c r="D9">
        <v>9</v>
      </c>
      <c r="E9">
        <f t="shared" si="0"/>
        <v>142</v>
      </c>
      <c r="F9">
        <v>10</v>
      </c>
      <c r="G9">
        <v>24</v>
      </c>
      <c r="H9" t="s">
        <v>187</v>
      </c>
    </row>
    <row r="10" spans="1:8" x14ac:dyDescent="0.25">
      <c r="A10">
        <v>49</v>
      </c>
      <c r="B10">
        <v>1</v>
      </c>
      <c r="C10">
        <v>148</v>
      </c>
      <c r="D10">
        <v>45</v>
      </c>
      <c r="E10">
        <f t="shared" si="0"/>
        <v>193</v>
      </c>
      <c r="F10">
        <v>10</v>
      </c>
      <c r="G10">
        <v>29</v>
      </c>
      <c r="H10" t="s">
        <v>84</v>
      </c>
    </row>
    <row r="11" spans="1:8" x14ac:dyDescent="0.25">
      <c r="A11">
        <v>49</v>
      </c>
      <c r="B11">
        <v>2</v>
      </c>
      <c r="C11">
        <v>261</v>
      </c>
      <c r="D11">
        <v>13</v>
      </c>
      <c r="E11">
        <f t="shared" si="0"/>
        <v>274</v>
      </c>
      <c r="F11">
        <v>10</v>
      </c>
      <c r="G11">
        <v>40</v>
      </c>
      <c r="H11" t="s">
        <v>86</v>
      </c>
    </row>
    <row r="12" spans="1:8" x14ac:dyDescent="0.25">
      <c r="A12">
        <v>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8" x14ac:dyDescent="0.25">
      <c r="A13">
        <v>52</v>
      </c>
      <c r="B13">
        <v>1</v>
      </c>
      <c r="C13">
        <v>190</v>
      </c>
      <c r="D13">
        <v>14</v>
      </c>
      <c r="E13">
        <f t="shared" si="0"/>
        <v>204</v>
      </c>
      <c r="F13">
        <v>10</v>
      </c>
      <c r="G13">
        <v>29</v>
      </c>
      <c r="H13" t="s">
        <v>192</v>
      </c>
    </row>
    <row r="14" spans="1:8" x14ac:dyDescent="0.25">
      <c r="A14">
        <v>52</v>
      </c>
      <c r="B14">
        <v>2</v>
      </c>
      <c r="C14">
        <v>205</v>
      </c>
      <c r="D14">
        <v>32</v>
      </c>
      <c r="E14">
        <f t="shared" si="0"/>
        <v>237</v>
      </c>
      <c r="F14">
        <v>10</v>
      </c>
      <c r="G14">
        <v>33</v>
      </c>
      <c r="H14" t="s">
        <v>193</v>
      </c>
    </row>
    <row r="15" spans="1:8" x14ac:dyDescent="0.25">
      <c r="A15">
        <v>53</v>
      </c>
      <c r="B15">
        <v>1</v>
      </c>
      <c r="C15">
        <v>175</v>
      </c>
      <c r="D15">
        <v>3</v>
      </c>
      <c r="E15">
        <f t="shared" si="0"/>
        <v>178</v>
      </c>
      <c r="F15">
        <v>10</v>
      </c>
      <c r="G15">
        <v>27</v>
      </c>
      <c r="H15" t="s">
        <v>195</v>
      </c>
    </row>
    <row r="16" spans="1:8" x14ac:dyDescent="0.25">
      <c r="A16">
        <v>53</v>
      </c>
      <c r="B16">
        <v>2</v>
      </c>
      <c r="C16">
        <v>222</v>
      </c>
      <c r="D16">
        <v>15</v>
      </c>
      <c r="E16">
        <f t="shared" si="0"/>
        <v>237</v>
      </c>
      <c r="F16">
        <v>10</v>
      </c>
      <c r="G16">
        <v>41</v>
      </c>
      <c r="H16" t="s">
        <v>197</v>
      </c>
    </row>
    <row r="17" spans="1:8" x14ac:dyDescent="0.25">
      <c r="A17">
        <v>51</v>
      </c>
      <c r="B17">
        <v>1</v>
      </c>
      <c r="C17">
        <v>193</v>
      </c>
      <c r="D17">
        <v>5</v>
      </c>
      <c r="E17">
        <f t="shared" si="0"/>
        <v>198</v>
      </c>
      <c r="F17">
        <v>10</v>
      </c>
      <c r="G17">
        <v>29</v>
      </c>
      <c r="H17" t="s">
        <v>223</v>
      </c>
    </row>
    <row r="18" spans="1:8" x14ac:dyDescent="0.25">
      <c r="A18">
        <v>51</v>
      </c>
      <c r="B18">
        <v>2</v>
      </c>
      <c r="C18">
        <v>148</v>
      </c>
      <c r="D18">
        <v>31</v>
      </c>
      <c r="E18">
        <f t="shared" si="0"/>
        <v>179</v>
      </c>
      <c r="F18">
        <v>10</v>
      </c>
      <c r="G18">
        <v>18</v>
      </c>
      <c r="H18" t="s">
        <v>225</v>
      </c>
    </row>
    <row r="19" spans="1:8" x14ac:dyDescent="0.25">
      <c r="A19">
        <v>54</v>
      </c>
      <c r="B19">
        <v>1</v>
      </c>
      <c r="C19">
        <v>151</v>
      </c>
      <c r="D19">
        <v>17</v>
      </c>
      <c r="E19">
        <f t="shared" si="0"/>
        <v>168</v>
      </c>
      <c r="F19">
        <v>10</v>
      </c>
      <c r="G19">
        <v>24</v>
      </c>
      <c r="H19" t="s">
        <v>227</v>
      </c>
    </row>
    <row r="20" spans="1:8" x14ac:dyDescent="0.25">
      <c r="A20">
        <v>54</v>
      </c>
      <c r="B20">
        <v>2</v>
      </c>
      <c r="C20">
        <v>129</v>
      </c>
      <c r="D20">
        <v>45</v>
      </c>
      <c r="E20">
        <f t="shared" si="0"/>
        <v>174</v>
      </c>
      <c r="F20">
        <v>10</v>
      </c>
      <c r="G20">
        <v>21</v>
      </c>
      <c r="H20" t="s">
        <v>229</v>
      </c>
    </row>
    <row r="21" spans="1:8" x14ac:dyDescent="0.25">
      <c r="A21">
        <v>55</v>
      </c>
      <c r="B21">
        <v>1</v>
      </c>
      <c r="C21">
        <v>273</v>
      </c>
      <c r="D21">
        <v>18</v>
      </c>
      <c r="E21">
        <f t="shared" si="0"/>
        <v>291</v>
      </c>
      <c r="F21">
        <v>10</v>
      </c>
      <c r="G21">
        <v>37</v>
      </c>
      <c r="H21" t="s">
        <v>230</v>
      </c>
    </row>
    <row r="22" spans="1:8" x14ac:dyDescent="0.25">
      <c r="A22">
        <v>55</v>
      </c>
      <c r="B22">
        <v>2</v>
      </c>
      <c r="C22">
        <v>164</v>
      </c>
      <c r="D22">
        <v>34</v>
      </c>
      <c r="E22">
        <f t="shared" si="0"/>
        <v>198</v>
      </c>
      <c r="F22">
        <v>10</v>
      </c>
      <c r="G22">
        <v>27</v>
      </c>
      <c r="H22" t="s">
        <v>232</v>
      </c>
    </row>
    <row r="23" spans="1:8" x14ac:dyDescent="0.25">
      <c r="A23">
        <v>66</v>
      </c>
      <c r="B23">
        <v>1</v>
      </c>
      <c r="C23">
        <v>237</v>
      </c>
      <c r="D23">
        <v>9</v>
      </c>
      <c r="E23">
        <f t="shared" si="0"/>
        <v>246</v>
      </c>
      <c r="F23">
        <v>10</v>
      </c>
      <c r="G23">
        <v>24</v>
      </c>
      <c r="H23" t="s">
        <v>255</v>
      </c>
    </row>
    <row r="24" spans="1:8" x14ac:dyDescent="0.25">
      <c r="A24">
        <v>66</v>
      </c>
      <c r="B24">
        <v>2</v>
      </c>
      <c r="C24">
        <v>138</v>
      </c>
      <c r="D24">
        <v>14</v>
      </c>
      <c r="E24">
        <f t="shared" si="0"/>
        <v>152</v>
      </c>
      <c r="F24">
        <v>10</v>
      </c>
      <c r="G24">
        <v>19</v>
      </c>
      <c r="H24" t="s">
        <v>256</v>
      </c>
    </row>
    <row r="25" spans="1:8" x14ac:dyDescent="0.25">
      <c r="A25">
        <v>77</v>
      </c>
      <c r="B25">
        <v>1</v>
      </c>
      <c r="C25">
        <v>227</v>
      </c>
      <c r="D25">
        <v>11</v>
      </c>
      <c r="E25">
        <f t="shared" si="0"/>
        <v>238</v>
      </c>
      <c r="F25">
        <v>10</v>
      </c>
      <c r="G25">
        <v>25</v>
      </c>
      <c r="H25" t="s">
        <v>275</v>
      </c>
    </row>
    <row r="26" spans="1:8" x14ac:dyDescent="0.25">
      <c r="A26">
        <v>77</v>
      </c>
      <c r="B26">
        <v>2</v>
      </c>
      <c r="C26">
        <v>255</v>
      </c>
      <c r="D26">
        <v>10</v>
      </c>
      <c r="E26">
        <f t="shared" si="0"/>
        <v>265</v>
      </c>
      <c r="F26">
        <v>10</v>
      </c>
      <c r="G26">
        <v>30</v>
      </c>
      <c r="H26" t="s">
        <v>277</v>
      </c>
    </row>
    <row r="27" spans="1:8" x14ac:dyDescent="0.25">
      <c r="E27" s="1">
        <f>SUM(E2:E19)</f>
        <v>3330</v>
      </c>
      <c r="F27" s="1">
        <f>SUM(F2:F26)</f>
        <v>240</v>
      </c>
      <c r="G27" s="1">
        <f>SUM(G2:G26)</f>
        <v>664</v>
      </c>
    </row>
  </sheetData>
  <hyperlinks>
    <hyperlink ref="H2" r:id="rId1" tooltip="https://profile.ib.cricket/profile/match-details/1c62b728-aa9d-42a0-860f-271e9ef63fd0?matchDetailsTabs=0" xr:uid="{FD3B907F-B286-4C41-B767-5077A7A6FB39}"/>
    <hyperlink ref="H3" r:id="rId2" tooltip="https://profile.ib.cricket/profile/match-details/0303409c-6a62-45c3-92b0-9b5708912a17?matchDetailsTabs=2" xr:uid="{3A103B68-166A-4357-BF91-ECDE5C487306}"/>
    <hyperlink ref="H4" r:id="rId3" tooltip="https://profile.ib.cricket/profile/match-details/6449acb8-3e49-441d-aa44-f586d7cb2b19?matchDetailsTabs=2" xr:uid="{B242A513-F7C5-4697-BD7B-AD7EB13A9FED}"/>
    <hyperlink ref="H5" r:id="rId4" tooltip="https://profile.ib.cricket/profile/match-details/8b468fd3-1640-475b-a76c-fbdfb9e9c040?matchDetailsTabs=2" xr:uid="{3AC87F83-4BE4-45FC-8718-1DBDE496C15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AA4F2-2C12-4543-8B3F-06B85C109A9E}">
  <dimension ref="A1:H22"/>
  <sheetViews>
    <sheetView workbookViewId="0">
      <selection activeCell="A12" sqref="A12:XFD12"/>
    </sheetView>
  </sheetViews>
  <sheetFormatPr defaultRowHeight="15" x14ac:dyDescent="0.25"/>
  <cols>
    <col min="8" max="8" width="115.42578125" customWidth="1"/>
  </cols>
  <sheetData>
    <row r="1" spans="1:8" s="1" customFormat="1" x14ac:dyDescent="0.25">
      <c r="A1" s="1" t="s">
        <v>35</v>
      </c>
      <c r="B1" s="1" t="s">
        <v>3</v>
      </c>
      <c r="C1" s="1" t="s">
        <v>9</v>
      </c>
      <c r="D1" s="1" t="s">
        <v>37</v>
      </c>
      <c r="E1" s="1" t="s">
        <v>39</v>
      </c>
      <c r="F1" s="1" t="s">
        <v>10</v>
      </c>
      <c r="G1" s="1" t="s">
        <v>11</v>
      </c>
      <c r="H1" s="1" t="s">
        <v>36</v>
      </c>
    </row>
    <row r="2" spans="1:8" x14ac:dyDescent="0.25">
      <c r="A2">
        <v>69</v>
      </c>
      <c r="B2">
        <v>1</v>
      </c>
      <c r="C2">
        <v>182</v>
      </c>
      <c r="D2">
        <v>3</v>
      </c>
      <c r="E2">
        <f>C2+D2</f>
        <v>185</v>
      </c>
      <c r="F2">
        <v>10</v>
      </c>
      <c r="G2">
        <v>41</v>
      </c>
      <c r="H2" s="11" t="s">
        <v>77</v>
      </c>
    </row>
    <row r="3" spans="1:8" x14ac:dyDescent="0.25">
      <c r="A3">
        <v>69</v>
      </c>
      <c r="C3">
        <v>513</v>
      </c>
      <c r="D3">
        <v>63</v>
      </c>
      <c r="E3">
        <f t="shared" ref="E3:E21" si="0">C3+D3</f>
        <v>576</v>
      </c>
      <c r="F3">
        <v>10</v>
      </c>
      <c r="G3">
        <v>70</v>
      </c>
      <c r="H3" s="11" t="s">
        <v>78</v>
      </c>
    </row>
    <row r="4" spans="1:8" x14ac:dyDescent="0.25">
      <c r="A4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8" x14ac:dyDescent="0.25">
      <c r="A5">
        <v>67</v>
      </c>
      <c r="B5">
        <v>1</v>
      </c>
      <c r="C5">
        <v>236</v>
      </c>
      <c r="D5">
        <v>61</v>
      </c>
      <c r="E5">
        <f t="shared" si="0"/>
        <v>297</v>
      </c>
      <c r="F5">
        <v>10</v>
      </c>
      <c r="G5">
        <v>53</v>
      </c>
      <c r="H5" t="s">
        <v>199</v>
      </c>
    </row>
    <row r="6" spans="1:8" x14ac:dyDescent="0.25">
      <c r="A6">
        <v>67</v>
      </c>
      <c r="B6">
        <v>2</v>
      </c>
      <c r="C6">
        <v>269</v>
      </c>
      <c r="D6">
        <v>2</v>
      </c>
      <c r="E6">
        <f t="shared" si="0"/>
        <v>271</v>
      </c>
      <c r="F6">
        <v>10</v>
      </c>
      <c r="G6">
        <v>39</v>
      </c>
      <c r="H6" t="s">
        <v>201</v>
      </c>
    </row>
    <row r="7" spans="1:8" x14ac:dyDescent="0.25">
      <c r="A7">
        <v>68</v>
      </c>
      <c r="B7">
        <v>1</v>
      </c>
      <c r="C7">
        <v>198</v>
      </c>
      <c r="D7">
        <v>34</v>
      </c>
      <c r="E7">
        <f t="shared" si="0"/>
        <v>232</v>
      </c>
      <c r="F7">
        <v>10</v>
      </c>
      <c r="G7">
        <v>31</v>
      </c>
      <c r="H7" t="s">
        <v>257</v>
      </c>
    </row>
    <row r="8" spans="1:8" x14ac:dyDescent="0.25">
      <c r="A8">
        <v>68</v>
      </c>
      <c r="B8">
        <v>2</v>
      </c>
      <c r="C8">
        <v>299</v>
      </c>
      <c r="D8">
        <v>6</v>
      </c>
      <c r="E8">
        <f t="shared" si="0"/>
        <v>305</v>
      </c>
      <c r="F8">
        <v>10</v>
      </c>
      <c r="G8">
        <v>42</v>
      </c>
      <c r="H8" t="s">
        <v>259</v>
      </c>
    </row>
    <row r="9" spans="1:8" x14ac:dyDescent="0.25">
      <c r="A9">
        <v>72</v>
      </c>
      <c r="B9">
        <v>1</v>
      </c>
      <c r="C9">
        <v>419</v>
      </c>
      <c r="D9">
        <v>15</v>
      </c>
      <c r="E9">
        <f t="shared" si="0"/>
        <v>434</v>
      </c>
      <c r="F9">
        <v>10</v>
      </c>
      <c r="G9">
        <v>65</v>
      </c>
      <c r="H9" t="s">
        <v>261</v>
      </c>
    </row>
    <row r="10" spans="1:8" x14ac:dyDescent="0.25">
      <c r="A10">
        <v>72</v>
      </c>
      <c r="B10">
        <v>2</v>
      </c>
      <c r="C10">
        <v>272</v>
      </c>
      <c r="D10">
        <v>5</v>
      </c>
      <c r="E10">
        <f t="shared" si="0"/>
        <v>277</v>
      </c>
      <c r="F10">
        <v>6</v>
      </c>
      <c r="G10">
        <v>31</v>
      </c>
      <c r="H10" t="s">
        <v>263</v>
      </c>
    </row>
    <row r="11" spans="1:8" x14ac:dyDescent="0.25">
      <c r="A11">
        <v>73</v>
      </c>
      <c r="B11">
        <v>1</v>
      </c>
      <c r="C11">
        <v>263</v>
      </c>
      <c r="D11">
        <v>4</v>
      </c>
      <c r="E11">
        <f t="shared" si="0"/>
        <v>267</v>
      </c>
      <c r="F11">
        <v>10</v>
      </c>
      <c r="G11">
        <v>37</v>
      </c>
      <c r="H11" t="s">
        <v>265</v>
      </c>
    </row>
    <row r="12" spans="1:8" x14ac:dyDescent="0.25">
      <c r="A12">
        <v>73</v>
      </c>
      <c r="B12">
        <v>2</v>
      </c>
      <c r="C12">
        <v>162</v>
      </c>
      <c r="D12">
        <v>17</v>
      </c>
      <c r="E12">
        <f t="shared" si="0"/>
        <v>179</v>
      </c>
      <c r="F12">
        <v>10</v>
      </c>
      <c r="G12">
        <v>21</v>
      </c>
      <c r="H12" t="s">
        <v>267</v>
      </c>
    </row>
    <row r="13" spans="1:8" x14ac:dyDescent="0.25">
      <c r="A13">
        <v>74</v>
      </c>
      <c r="B13">
        <v>1</v>
      </c>
      <c r="C13">
        <v>252</v>
      </c>
      <c r="D13">
        <v>22</v>
      </c>
      <c r="E13">
        <f t="shared" si="0"/>
        <v>274</v>
      </c>
      <c r="F13">
        <v>10</v>
      </c>
      <c r="G13">
        <v>40</v>
      </c>
      <c r="H13" t="s">
        <v>269</v>
      </c>
    </row>
    <row r="14" spans="1:8" x14ac:dyDescent="0.25">
      <c r="A14">
        <v>74</v>
      </c>
      <c r="B14">
        <v>2</v>
      </c>
      <c r="C14">
        <v>297</v>
      </c>
      <c r="D14">
        <v>13</v>
      </c>
      <c r="E14">
        <f t="shared" si="0"/>
        <v>310</v>
      </c>
      <c r="F14">
        <v>10</v>
      </c>
      <c r="G14">
        <v>37</v>
      </c>
      <c r="H14" t="s">
        <v>271</v>
      </c>
    </row>
    <row r="15" spans="1:8" x14ac:dyDescent="0.25">
      <c r="A15">
        <v>75</v>
      </c>
      <c r="B15">
        <v>1</v>
      </c>
      <c r="C15">
        <v>203</v>
      </c>
      <c r="D15">
        <v>10</v>
      </c>
      <c r="E15">
        <f t="shared" si="0"/>
        <v>213</v>
      </c>
      <c r="F15">
        <v>10</v>
      </c>
      <c r="G15">
        <v>23</v>
      </c>
      <c r="H15" s="11" t="s">
        <v>273</v>
      </c>
    </row>
    <row r="16" spans="1:8" x14ac:dyDescent="0.25">
      <c r="A16">
        <v>75</v>
      </c>
      <c r="B16">
        <v>2</v>
      </c>
      <c r="C16">
        <v>243</v>
      </c>
      <c r="D16">
        <v>16</v>
      </c>
      <c r="E16">
        <f t="shared" si="0"/>
        <v>259</v>
      </c>
      <c r="F16">
        <v>10</v>
      </c>
      <c r="G16">
        <v>22</v>
      </c>
      <c r="H16" t="s">
        <v>274</v>
      </c>
    </row>
    <row r="17" spans="1:8" x14ac:dyDescent="0.25">
      <c r="A17">
        <v>77</v>
      </c>
      <c r="B17">
        <v>1</v>
      </c>
      <c r="C17">
        <v>453</v>
      </c>
      <c r="D17">
        <v>15</v>
      </c>
      <c r="E17">
        <f t="shared" si="0"/>
        <v>468</v>
      </c>
      <c r="F17">
        <v>10</v>
      </c>
      <c r="G17">
        <v>64</v>
      </c>
      <c r="H17" t="s">
        <v>276</v>
      </c>
    </row>
    <row r="18" spans="1:8" x14ac:dyDescent="0.25">
      <c r="A18">
        <v>77</v>
      </c>
      <c r="B18">
        <v>2</v>
      </c>
      <c r="C18">
        <v>37</v>
      </c>
      <c r="D18">
        <v>0</v>
      </c>
      <c r="E18">
        <f t="shared" si="0"/>
        <v>37</v>
      </c>
      <c r="F18">
        <v>2</v>
      </c>
      <c r="G18">
        <v>4</v>
      </c>
      <c r="H18" t="s">
        <v>278</v>
      </c>
    </row>
    <row r="19" spans="1:8" x14ac:dyDescent="0.25">
      <c r="A19">
        <v>70</v>
      </c>
      <c r="B19">
        <v>1</v>
      </c>
      <c r="C19">
        <v>314</v>
      </c>
      <c r="D19">
        <v>9</v>
      </c>
      <c r="E19">
        <f t="shared" si="0"/>
        <v>323</v>
      </c>
      <c r="F19">
        <v>10</v>
      </c>
      <c r="G19">
        <v>23</v>
      </c>
      <c r="H19" t="s">
        <v>284</v>
      </c>
    </row>
    <row r="20" spans="1:8" x14ac:dyDescent="0.25">
      <c r="A20">
        <v>70</v>
      </c>
      <c r="B20">
        <v>2</v>
      </c>
      <c r="C20">
        <v>269</v>
      </c>
      <c r="D20">
        <v>16</v>
      </c>
      <c r="E20">
        <f t="shared" si="0"/>
        <v>285</v>
      </c>
      <c r="F20">
        <v>10</v>
      </c>
      <c r="G20">
        <v>31</v>
      </c>
      <c r="H20" t="s">
        <v>285</v>
      </c>
    </row>
    <row r="21" spans="1:8" x14ac:dyDescent="0.25">
      <c r="E21">
        <f t="shared" si="0"/>
        <v>0</v>
      </c>
    </row>
    <row r="22" spans="1:8" x14ac:dyDescent="0.25">
      <c r="E22" s="1">
        <f>SUM(E2:E20)</f>
        <v>5192</v>
      </c>
      <c r="F22" s="1">
        <f>SUM(F2:F20)</f>
        <v>168</v>
      </c>
      <c r="G22" s="1">
        <f>SUM(G2:G20)</f>
        <v>674</v>
      </c>
    </row>
  </sheetData>
  <hyperlinks>
    <hyperlink ref="H2" r:id="rId1" tooltip="https://profile.ib.cricket/profile/match-details/42a803f1-d1a9-4f81-aa22-5a55c85a5da6?matchDetailsTabs=2" display="https://profile.ib.cricket/profile/match-details/42a803f1-d1a9-4f81-aa22-5a55c85a5da6?matchDetailsTabs=2" xr:uid="{B48AC6C9-CEDB-42B3-BA21-577ECAAAC902}"/>
    <hyperlink ref="H3" r:id="rId2" tooltip="https://profile.ib.cricket/profile/match-details/b7e83422-7363-437d-9825-364aca618c86?matchDetailsTabs=2" xr:uid="{F1868890-45CB-467F-AEA4-A06B93561E5F}"/>
    <hyperlink ref="H15" r:id="rId3" xr:uid="{EE1B3322-BC81-4B40-97AA-F0602C9F4B1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4C95-66DD-4338-B0F9-32F931B3FFA5}">
  <dimension ref="A1:H23"/>
  <sheetViews>
    <sheetView workbookViewId="0">
      <selection activeCell="C17" sqref="C17:C18"/>
    </sheetView>
  </sheetViews>
  <sheetFormatPr defaultRowHeight="15" x14ac:dyDescent="0.25"/>
  <cols>
    <col min="8" max="8" width="127.7109375" customWidth="1"/>
  </cols>
  <sheetData>
    <row r="1" spans="1:8" s="1" customFormat="1" x14ac:dyDescent="0.25">
      <c r="A1" s="1" t="s">
        <v>35</v>
      </c>
      <c r="B1" s="1" t="s">
        <v>3</v>
      </c>
      <c r="C1" s="1" t="s">
        <v>9</v>
      </c>
      <c r="D1" s="1" t="s">
        <v>37</v>
      </c>
      <c r="E1" s="1" t="s">
        <v>39</v>
      </c>
      <c r="F1" s="1" t="s">
        <v>10</v>
      </c>
      <c r="G1" s="1" t="s">
        <v>11</v>
      </c>
      <c r="H1" s="1" t="s">
        <v>36</v>
      </c>
    </row>
    <row r="2" spans="1:8" x14ac:dyDescent="0.25">
      <c r="A2">
        <v>42</v>
      </c>
      <c r="B2">
        <v>1</v>
      </c>
      <c r="C2">
        <v>190</v>
      </c>
      <c r="D2">
        <v>0</v>
      </c>
      <c r="E2">
        <f>C2+D2</f>
        <v>190</v>
      </c>
      <c r="F2">
        <v>10</v>
      </c>
      <c r="G2">
        <v>23</v>
      </c>
      <c r="H2" s="11" t="s">
        <v>81</v>
      </c>
    </row>
    <row r="3" spans="1:8" x14ac:dyDescent="0.25">
      <c r="A3">
        <v>42</v>
      </c>
      <c r="B3">
        <v>2</v>
      </c>
      <c r="C3">
        <v>180</v>
      </c>
      <c r="D3">
        <v>35</v>
      </c>
      <c r="E3">
        <f t="shared" ref="E3:E37" si="0">C3+D3</f>
        <v>215</v>
      </c>
      <c r="F3">
        <v>10</v>
      </c>
      <c r="G3">
        <v>17</v>
      </c>
      <c r="H3" s="11" t="s">
        <v>82</v>
      </c>
    </row>
    <row r="4" spans="1:8" x14ac:dyDescent="0.25">
      <c r="A4">
        <v>1</v>
      </c>
      <c r="B4">
        <v>1</v>
      </c>
      <c r="C4">
        <v>332</v>
      </c>
      <c r="D4">
        <v>7</v>
      </c>
      <c r="E4">
        <f t="shared" si="0"/>
        <v>339</v>
      </c>
      <c r="F4">
        <v>10</v>
      </c>
      <c r="G4">
        <v>31</v>
      </c>
      <c r="H4" t="s">
        <v>110</v>
      </c>
    </row>
    <row r="5" spans="1:8" x14ac:dyDescent="0.25">
      <c r="A5">
        <v>1</v>
      </c>
      <c r="B5">
        <v>2</v>
      </c>
      <c r="C5">
        <v>209</v>
      </c>
      <c r="D5">
        <v>14</v>
      </c>
      <c r="E5">
        <f t="shared" si="0"/>
        <v>223</v>
      </c>
      <c r="F5">
        <v>10</v>
      </c>
      <c r="G5">
        <v>21</v>
      </c>
      <c r="H5" t="s">
        <v>112</v>
      </c>
    </row>
    <row r="6" spans="1:8" x14ac:dyDescent="0.25">
      <c r="A6">
        <v>7</v>
      </c>
      <c r="B6">
        <v>1</v>
      </c>
      <c r="C6">
        <v>115</v>
      </c>
      <c r="D6">
        <v>0</v>
      </c>
      <c r="E6">
        <f t="shared" si="0"/>
        <v>115</v>
      </c>
      <c r="F6">
        <v>10</v>
      </c>
      <c r="G6">
        <v>12</v>
      </c>
    </row>
    <row r="7" spans="1:8" x14ac:dyDescent="0.25">
      <c r="A7">
        <v>7</v>
      </c>
      <c r="B7">
        <v>2</v>
      </c>
      <c r="C7">
        <v>178</v>
      </c>
      <c r="D7">
        <v>7</v>
      </c>
      <c r="E7">
        <f t="shared" si="0"/>
        <v>185</v>
      </c>
      <c r="F7">
        <v>10</v>
      </c>
      <c r="G7">
        <v>21</v>
      </c>
      <c r="H7" t="s">
        <v>122</v>
      </c>
    </row>
    <row r="8" spans="1:8" x14ac:dyDescent="0.25">
      <c r="A8">
        <v>19</v>
      </c>
      <c r="B8">
        <v>1</v>
      </c>
      <c r="C8">
        <v>109</v>
      </c>
      <c r="D8">
        <v>24</v>
      </c>
      <c r="E8">
        <f t="shared" si="0"/>
        <v>133</v>
      </c>
      <c r="F8">
        <v>10</v>
      </c>
      <c r="G8">
        <v>16</v>
      </c>
      <c r="H8" t="s">
        <v>140</v>
      </c>
    </row>
    <row r="9" spans="1:8" x14ac:dyDescent="0.25">
      <c r="A9">
        <v>19</v>
      </c>
      <c r="B9">
        <v>2</v>
      </c>
      <c r="C9">
        <v>168</v>
      </c>
      <c r="D9">
        <v>0</v>
      </c>
      <c r="E9">
        <f t="shared" si="0"/>
        <v>168</v>
      </c>
      <c r="F9">
        <v>10</v>
      </c>
      <c r="G9">
        <v>28</v>
      </c>
      <c r="H9" t="s">
        <v>142</v>
      </c>
    </row>
    <row r="10" spans="1:8" x14ac:dyDescent="0.25">
      <c r="A10">
        <v>34</v>
      </c>
      <c r="B10">
        <v>1</v>
      </c>
      <c r="C10">
        <v>228</v>
      </c>
      <c r="D10">
        <v>18</v>
      </c>
      <c r="E10">
        <f t="shared" si="0"/>
        <v>246</v>
      </c>
      <c r="F10">
        <v>10</v>
      </c>
      <c r="G10">
        <v>26</v>
      </c>
      <c r="H10" t="s">
        <v>162</v>
      </c>
    </row>
    <row r="11" spans="1:8" x14ac:dyDescent="0.25">
      <c r="A11">
        <v>34</v>
      </c>
      <c r="B11">
        <v>2</v>
      </c>
      <c r="C11">
        <v>149</v>
      </c>
      <c r="D11">
        <v>10</v>
      </c>
      <c r="E11">
        <f t="shared" si="0"/>
        <v>159</v>
      </c>
      <c r="F11">
        <v>10</v>
      </c>
      <c r="G11">
        <v>18</v>
      </c>
      <c r="H11" t="s">
        <v>164</v>
      </c>
    </row>
    <row r="12" spans="1:8" x14ac:dyDescent="0.25">
      <c r="A12">
        <v>38</v>
      </c>
      <c r="B12">
        <v>0</v>
      </c>
      <c r="C12">
        <v>0</v>
      </c>
      <c r="D12">
        <v>0</v>
      </c>
      <c r="E12">
        <f t="shared" si="0"/>
        <v>0</v>
      </c>
      <c r="F12">
        <v>0</v>
      </c>
      <c r="G12">
        <v>0</v>
      </c>
    </row>
    <row r="13" spans="1:8" x14ac:dyDescent="0.25">
      <c r="A13">
        <v>13</v>
      </c>
      <c r="B13">
        <v>1</v>
      </c>
      <c r="C13">
        <v>279</v>
      </c>
      <c r="D13">
        <v>14</v>
      </c>
      <c r="E13">
        <f t="shared" si="0"/>
        <v>293</v>
      </c>
      <c r="F13">
        <v>10</v>
      </c>
      <c r="G13">
        <v>25</v>
      </c>
      <c r="H13" s="11" t="s">
        <v>204</v>
      </c>
    </row>
    <row r="14" spans="1:8" x14ac:dyDescent="0.25">
      <c r="A14">
        <v>13</v>
      </c>
      <c r="B14">
        <v>2</v>
      </c>
      <c r="C14">
        <v>153</v>
      </c>
      <c r="D14">
        <v>44</v>
      </c>
      <c r="E14">
        <f t="shared" si="0"/>
        <v>197</v>
      </c>
      <c r="F14">
        <v>10</v>
      </c>
      <c r="G14">
        <v>19</v>
      </c>
      <c r="H14" t="s">
        <v>206</v>
      </c>
    </row>
    <row r="15" spans="1:8" x14ac:dyDescent="0.25">
      <c r="A15">
        <v>25</v>
      </c>
      <c r="B15">
        <v>1</v>
      </c>
      <c r="C15">
        <v>159</v>
      </c>
      <c r="D15">
        <v>0</v>
      </c>
      <c r="E15">
        <f t="shared" si="0"/>
        <v>159</v>
      </c>
      <c r="F15">
        <v>10</v>
      </c>
      <c r="G15">
        <v>18</v>
      </c>
      <c r="H15" t="s">
        <v>207</v>
      </c>
    </row>
    <row r="16" spans="1:8" x14ac:dyDescent="0.25">
      <c r="A16">
        <v>25</v>
      </c>
      <c r="B16">
        <v>2</v>
      </c>
      <c r="C16">
        <v>262</v>
      </c>
      <c r="D16">
        <v>0</v>
      </c>
      <c r="E16">
        <f t="shared" si="0"/>
        <v>262</v>
      </c>
      <c r="F16">
        <v>10</v>
      </c>
      <c r="G16">
        <v>21</v>
      </c>
      <c r="H16" t="s">
        <v>209</v>
      </c>
    </row>
    <row r="17" spans="1:8" x14ac:dyDescent="0.25">
      <c r="A17">
        <v>55</v>
      </c>
      <c r="B17">
        <v>1</v>
      </c>
      <c r="C17">
        <v>181</v>
      </c>
      <c r="D17">
        <v>8</v>
      </c>
      <c r="E17">
        <f t="shared" si="0"/>
        <v>189</v>
      </c>
      <c r="F17">
        <v>10</v>
      </c>
      <c r="G17">
        <v>22</v>
      </c>
      <c r="H17" t="s">
        <v>231</v>
      </c>
    </row>
    <row r="18" spans="1:8" x14ac:dyDescent="0.25">
      <c r="A18">
        <v>55</v>
      </c>
      <c r="B18">
        <v>2</v>
      </c>
      <c r="C18">
        <v>255</v>
      </c>
      <c r="D18">
        <v>12</v>
      </c>
      <c r="E18">
        <f t="shared" si="0"/>
        <v>267</v>
      </c>
      <c r="F18">
        <v>10</v>
      </c>
      <c r="G18">
        <v>32</v>
      </c>
      <c r="H18" t="s">
        <v>233</v>
      </c>
    </row>
    <row r="19" spans="1:8" x14ac:dyDescent="0.25">
      <c r="E19">
        <f t="shared" si="0"/>
        <v>0</v>
      </c>
    </row>
    <row r="20" spans="1:8" x14ac:dyDescent="0.25">
      <c r="E20">
        <f t="shared" si="0"/>
        <v>0</v>
      </c>
    </row>
    <row r="21" spans="1:8" x14ac:dyDescent="0.25">
      <c r="E21">
        <f t="shared" si="0"/>
        <v>0</v>
      </c>
    </row>
    <row r="22" spans="1:8" x14ac:dyDescent="0.25">
      <c r="E22">
        <f t="shared" si="0"/>
        <v>0</v>
      </c>
    </row>
    <row r="23" spans="1:8" x14ac:dyDescent="0.25">
      <c r="E23" s="1">
        <f>SUM(E2:E21)</f>
        <v>3340</v>
      </c>
      <c r="F23" s="1">
        <f>SUM(F2:F21)</f>
        <v>160</v>
      </c>
      <c r="G23" s="1">
        <f>SUM(G2:G21)</f>
        <v>350</v>
      </c>
    </row>
  </sheetData>
  <hyperlinks>
    <hyperlink ref="H2" r:id="rId1" tooltip="https://profile.ib.cricket/profile/match-details/6ecd0b41-c9c5-4c71-83f9-fca1e6b8e5ca?matchDetailsTabs=2" display="https://profile.ib.cricket/profile/match-details/6ecd0b41-c9c5-4c71-83f9-fca1e6b8e5ca?matchDetailsTabs=2" xr:uid="{0EA2D55C-D19E-439B-90CF-5FB52D91A475}"/>
    <hyperlink ref="H3" r:id="rId2" tooltip="https://profile.ib.cricket/profile/match-details/457f9607-d88b-4c99-a3fb-4287d11ca11f?matchDetailsTabs=2" xr:uid="{1C674ED7-CD9E-487D-9145-6DCC4E7A0D04}"/>
    <hyperlink ref="H13" r:id="rId3" xr:uid="{94B7A9F1-D619-4588-A85D-89E0FC2188C6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C9EB-57CD-4D0E-9925-0D7343361F96}">
  <dimension ref="A1:H23"/>
  <sheetViews>
    <sheetView workbookViewId="0">
      <selection activeCell="O28" sqref="O28"/>
    </sheetView>
  </sheetViews>
  <sheetFormatPr defaultRowHeight="15" x14ac:dyDescent="0.25"/>
  <sheetData>
    <row r="1" spans="1:8" s="1" customFormat="1" x14ac:dyDescent="0.25">
      <c r="A1" s="1" t="s">
        <v>35</v>
      </c>
      <c r="B1" s="1" t="s">
        <v>3</v>
      </c>
      <c r="C1" s="1" t="s">
        <v>9</v>
      </c>
      <c r="D1" s="1" t="s">
        <v>37</v>
      </c>
      <c r="E1" s="1" t="s">
        <v>39</v>
      </c>
      <c r="F1" s="1" t="s">
        <v>10</v>
      </c>
      <c r="G1" s="1" t="s">
        <v>11</v>
      </c>
      <c r="H1" s="1" t="s">
        <v>36</v>
      </c>
    </row>
    <row r="2" spans="1:8" x14ac:dyDescent="0.25">
      <c r="A2">
        <v>32</v>
      </c>
      <c r="B2">
        <v>0</v>
      </c>
      <c r="C2">
        <v>0</v>
      </c>
      <c r="D2">
        <v>0</v>
      </c>
      <c r="E2">
        <f>C2+D2</f>
        <v>0</v>
      </c>
      <c r="F2">
        <v>0</v>
      </c>
      <c r="G2">
        <v>0</v>
      </c>
    </row>
    <row r="3" spans="1:8" x14ac:dyDescent="0.25">
      <c r="A3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8" x14ac:dyDescent="0.25">
      <c r="A4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8" x14ac:dyDescent="0.25">
      <c r="A5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8" x14ac:dyDescent="0.25">
      <c r="A6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8" x14ac:dyDescent="0.25">
      <c r="A7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8" x14ac:dyDescent="0.25">
      <c r="A8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8" x14ac:dyDescent="0.25">
      <c r="A9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8" x14ac:dyDescent="0.25">
      <c r="A10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8" x14ac:dyDescent="0.25">
      <c r="A11">
        <v>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8" x14ac:dyDescent="0.25">
      <c r="A12">
        <v>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8" x14ac:dyDescent="0.25">
      <c r="A13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8" x14ac:dyDescent="0.25">
      <c r="E14">
        <f t="shared" ref="E3:E37" si="0">C14+D14</f>
        <v>0</v>
      </c>
    </row>
    <row r="15" spans="1:8" x14ac:dyDescent="0.25">
      <c r="E15">
        <f t="shared" si="0"/>
        <v>0</v>
      </c>
    </row>
    <row r="16" spans="1:8" x14ac:dyDescent="0.25">
      <c r="E16">
        <f t="shared" si="0"/>
        <v>0</v>
      </c>
    </row>
    <row r="17" spans="5:7" x14ac:dyDescent="0.25">
      <c r="E17">
        <f t="shared" si="0"/>
        <v>0</v>
      </c>
    </row>
    <row r="18" spans="5:7" x14ac:dyDescent="0.25">
      <c r="E18">
        <f t="shared" si="0"/>
        <v>0</v>
      </c>
    </row>
    <row r="19" spans="5:7" x14ac:dyDescent="0.25">
      <c r="E19">
        <f t="shared" si="0"/>
        <v>0</v>
      </c>
    </row>
    <row r="20" spans="5:7" x14ac:dyDescent="0.25">
      <c r="E20">
        <f t="shared" si="0"/>
        <v>0</v>
      </c>
    </row>
    <row r="21" spans="5:7" x14ac:dyDescent="0.25">
      <c r="E21">
        <f t="shared" si="0"/>
        <v>0</v>
      </c>
    </row>
    <row r="22" spans="5:7" x14ac:dyDescent="0.25">
      <c r="E22">
        <f t="shared" si="0"/>
        <v>0</v>
      </c>
    </row>
    <row r="23" spans="5:7" x14ac:dyDescent="0.25">
      <c r="E23" s="1">
        <f>SUM(E2:E21)</f>
        <v>0</v>
      </c>
      <c r="F23" s="1">
        <f>SUM(F2:F21)</f>
        <v>0</v>
      </c>
      <c r="G23" s="1">
        <f>SUM(G2:G21)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31B9-C3DD-43CF-87D7-6F1DD49A8A06}">
  <dimension ref="A1:L1"/>
  <sheetViews>
    <sheetView workbookViewId="0">
      <selection sqref="A1:XFD1"/>
    </sheetView>
  </sheetViews>
  <sheetFormatPr defaultRowHeight="15" x14ac:dyDescent="0.25"/>
  <cols>
    <col min="1" max="1" width="14.28515625" bestFit="1" customWidth="1"/>
    <col min="2" max="2" width="16.85546875" customWidth="1"/>
    <col min="3" max="3" width="15.42578125" customWidth="1"/>
    <col min="5" max="5" width="31.7109375" customWidth="1"/>
    <col min="6" max="6" width="19.42578125" bestFit="1" customWidth="1"/>
    <col min="7" max="8" width="22.42578125" bestFit="1" customWidth="1"/>
    <col min="9" max="10" width="20.42578125" bestFit="1" customWidth="1"/>
    <col min="11" max="12" width="20" bestFit="1" customWidth="1"/>
  </cols>
  <sheetData>
    <row r="1" spans="1:12" s="1" customFormat="1" x14ac:dyDescent="0.25">
      <c r="A1" s="1" t="s">
        <v>88</v>
      </c>
      <c r="B1" s="1" t="s">
        <v>89</v>
      </c>
      <c r="C1" s="1" t="s">
        <v>90</v>
      </c>
      <c r="D1" s="1" t="s">
        <v>83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A816-41D0-4FEB-BEA7-209C64ED366C}">
  <dimension ref="A1:B14"/>
  <sheetViews>
    <sheetView tabSelected="1" workbookViewId="0">
      <selection activeCell="H7" sqref="H7"/>
    </sheetView>
  </sheetViews>
  <sheetFormatPr defaultRowHeight="15" x14ac:dyDescent="0.25"/>
  <cols>
    <col min="1" max="1" width="12.28515625" bestFit="1" customWidth="1"/>
    <col min="2" max="2" width="8.28515625" bestFit="1" customWidth="1"/>
  </cols>
  <sheetData>
    <row r="1" spans="1:2" s="1" customFormat="1" x14ac:dyDescent="0.25">
      <c r="A1" s="1" t="s">
        <v>1</v>
      </c>
      <c r="B1" s="1" t="s">
        <v>99</v>
      </c>
    </row>
    <row r="2" spans="1:2" x14ac:dyDescent="0.25">
      <c r="A2" t="s">
        <v>100</v>
      </c>
      <c r="B2">
        <v>1</v>
      </c>
    </row>
    <row r="3" spans="1:2" x14ac:dyDescent="0.25">
      <c r="A3" t="s">
        <v>286</v>
      </c>
      <c r="B3">
        <v>2</v>
      </c>
    </row>
    <row r="4" spans="1:2" x14ac:dyDescent="0.25">
      <c r="A4" t="s">
        <v>56</v>
      </c>
      <c r="B4">
        <v>3</v>
      </c>
    </row>
    <row r="5" spans="1:2" x14ac:dyDescent="0.25">
      <c r="A5" t="s">
        <v>57</v>
      </c>
      <c r="B5">
        <v>4</v>
      </c>
    </row>
    <row r="6" spans="1:2" x14ac:dyDescent="0.25">
      <c r="A6" t="s">
        <v>23</v>
      </c>
      <c r="B6">
        <v>5</v>
      </c>
    </row>
    <row r="7" spans="1:2" x14ac:dyDescent="0.25">
      <c r="A7" t="s">
        <v>101</v>
      </c>
      <c r="B7">
        <v>6</v>
      </c>
    </row>
    <row r="8" spans="1:2" x14ac:dyDescent="0.25">
      <c r="A8" t="s">
        <v>287</v>
      </c>
      <c r="B8">
        <v>7</v>
      </c>
    </row>
    <row r="9" spans="1:2" x14ac:dyDescent="0.25">
      <c r="A9" t="s">
        <v>55</v>
      </c>
      <c r="B9">
        <v>8</v>
      </c>
    </row>
    <row r="10" spans="1:2" x14ac:dyDescent="0.25">
      <c r="A10" t="s">
        <v>102</v>
      </c>
      <c r="B10">
        <v>9</v>
      </c>
    </row>
    <row r="11" spans="1:2" x14ac:dyDescent="0.25">
      <c r="A11" t="s">
        <v>103</v>
      </c>
      <c r="B11">
        <v>10</v>
      </c>
    </row>
    <row r="12" spans="1:2" x14ac:dyDescent="0.25">
      <c r="A12" t="s">
        <v>104</v>
      </c>
      <c r="B12">
        <v>11</v>
      </c>
    </row>
    <row r="13" spans="1:2" x14ac:dyDescent="0.25">
      <c r="A13" t="s">
        <v>105</v>
      </c>
      <c r="B13">
        <v>12</v>
      </c>
    </row>
    <row r="14" spans="1:2" x14ac:dyDescent="0.25">
      <c r="A14" t="s">
        <v>106</v>
      </c>
      <c r="B14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0BD9-00C9-4BB3-98B3-1858B5CDA3C0}">
  <dimension ref="A1:H23"/>
  <sheetViews>
    <sheetView workbookViewId="0">
      <selection activeCell="J13" sqref="J13"/>
    </sheetView>
  </sheetViews>
  <sheetFormatPr defaultRowHeight="15" x14ac:dyDescent="0.25"/>
  <cols>
    <col min="8" max="8" width="110.85546875" customWidth="1"/>
  </cols>
  <sheetData>
    <row r="1" spans="1:8" s="1" customFormat="1" x14ac:dyDescent="0.25">
      <c r="A1" s="1" t="s">
        <v>35</v>
      </c>
      <c r="B1" s="1" t="s">
        <v>3</v>
      </c>
      <c r="C1" s="1" t="s">
        <v>9</v>
      </c>
      <c r="D1" s="1" t="s">
        <v>37</v>
      </c>
      <c r="E1" s="1" t="s">
        <v>39</v>
      </c>
      <c r="F1" s="1" t="s">
        <v>10</v>
      </c>
      <c r="G1" s="1" t="s">
        <v>11</v>
      </c>
      <c r="H1" s="1" t="s">
        <v>36</v>
      </c>
    </row>
    <row r="2" spans="1:8" x14ac:dyDescent="0.25">
      <c r="A2">
        <v>36</v>
      </c>
      <c r="B2">
        <v>1</v>
      </c>
      <c r="C2">
        <v>420</v>
      </c>
      <c r="D2">
        <v>1</v>
      </c>
      <c r="E2">
        <f>C2+D2</f>
        <v>421</v>
      </c>
      <c r="F2">
        <v>10</v>
      </c>
      <c r="G2">
        <v>45</v>
      </c>
      <c r="H2" s="11" t="s">
        <v>68</v>
      </c>
    </row>
    <row r="3" spans="1:8" x14ac:dyDescent="0.25">
      <c r="A3">
        <v>36</v>
      </c>
      <c r="B3">
        <v>2</v>
      </c>
      <c r="C3">
        <v>700</v>
      </c>
      <c r="D3">
        <v>8</v>
      </c>
      <c r="E3">
        <f t="shared" ref="E3:E38" si="0">C3+D3</f>
        <v>708</v>
      </c>
      <c r="F3">
        <v>10</v>
      </c>
      <c r="G3">
        <v>65</v>
      </c>
      <c r="H3" s="11" t="s">
        <v>70</v>
      </c>
    </row>
    <row r="4" spans="1:8" x14ac:dyDescent="0.25">
      <c r="A4">
        <v>1</v>
      </c>
      <c r="B4">
        <v>1</v>
      </c>
      <c r="C4">
        <v>702</v>
      </c>
      <c r="D4">
        <v>4</v>
      </c>
      <c r="E4">
        <f t="shared" si="0"/>
        <v>706</v>
      </c>
      <c r="F4">
        <v>10</v>
      </c>
      <c r="G4">
        <v>59</v>
      </c>
      <c r="H4" t="s">
        <v>111</v>
      </c>
    </row>
    <row r="5" spans="1:8" x14ac:dyDescent="0.25">
      <c r="A5">
        <v>6</v>
      </c>
      <c r="B5">
        <v>1</v>
      </c>
      <c r="C5">
        <v>697</v>
      </c>
      <c r="D5">
        <v>11</v>
      </c>
      <c r="E5">
        <f t="shared" si="0"/>
        <v>708</v>
      </c>
      <c r="F5">
        <v>10</v>
      </c>
      <c r="G5">
        <v>59</v>
      </c>
      <c r="H5" t="s">
        <v>117</v>
      </c>
    </row>
    <row r="6" spans="1:8" x14ac:dyDescent="0.25">
      <c r="A6">
        <v>11</v>
      </c>
      <c r="B6">
        <v>1</v>
      </c>
      <c r="C6">
        <v>686</v>
      </c>
      <c r="D6">
        <v>33</v>
      </c>
      <c r="E6">
        <f t="shared" si="0"/>
        <v>719</v>
      </c>
      <c r="F6">
        <v>10</v>
      </c>
      <c r="G6">
        <v>60</v>
      </c>
      <c r="H6" t="s">
        <v>127</v>
      </c>
    </row>
    <row r="7" spans="1:8" x14ac:dyDescent="0.25">
      <c r="A7">
        <v>16</v>
      </c>
      <c r="B7">
        <v>1</v>
      </c>
      <c r="C7">
        <v>634</v>
      </c>
      <c r="D7">
        <v>24</v>
      </c>
      <c r="E7">
        <f t="shared" si="0"/>
        <v>658</v>
      </c>
      <c r="F7">
        <v>10</v>
      </c>
      <c r="G7">
        <v>55</v>
      </c>
      <c r="H7" t="s">
        <v>133</v>
      </c>
    </row>
    <row r="8" spans="1:8" x14ac:dyDescent="0.25">
      <c r="A8">
        <v>21</v>
      </c>
      <c r="B8">
        <v>1</v>
      </c>
      <c r="C8">
        <v>763</v>
      </c>
      <c r="D8">
        <v>20</v>
      </c>
      <c r="E8">
        <f t="shared" si="0"/>
        <v>783</v>
      </c>
      <c r="F8">
        <v>10</v>
      </c>
      <c r="G8">
        <v>63</v>
      </c>
      <c r="H8" t="s">
        <v>144</v>
      </c>
    </row>
    <row r="9" spans="1:8" x14ac:dyDescent="0.25">
      <c r="A9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8" x14ac:dyDescent="0.25">
      <c r="A10">
        <v>31</v>
      </c>
      <c r="B10">
        <v>1</v>
      </c>
      <c r="C10">
        <v>719</v>
      </c>
      <c r="D10">
        <v>25</v>
      </c>
      <c r="E10">
        <f t="shared" si="0"/>
        <v>744</v>
      </c>
      <c r="F10">
        <v>10</v>
      </c>
      <c r="G10">
        <v>58</v>
      </c>
      <c r="H10" t="s">
        <v>157</v>
      </c>
    </row>
    <row r="11" spans="1:8" x14ac:dyDescent="0.25">
      <c r="A11">
        <v>31</v>
      </c>
      <c r="B11">
        <v>2</v>
      </c>
      <c r="C11">
        <v>323</v>
      </c>
      <c r="D11">
        <v>33</v>
      </c>
      <c r="E11">
        <f t="shared" si="0"/>
        <v>356</v>
      </c>
      <c r="F11">
        <v>8</v>
      </c>
      <c r="G11">
        <v>22</v>
      </c>
      <c r="H11" t="s">
        <v>160</v>
      </c>
    </row>
    <row r="12" spans="1:8" x14ac:dyDescent="0.25">
      <c r="A12">
        <v>46</v>
      </c>
      <c r="B12">
        <v>1</v>
      </c>
      <c r="C12">
        <v>473</v>
      </c>
      <c r="D12">
        <v>28</v>
      </c>
      <c r="E12">
        <f t="shared" si="0"/>
        <v>501</v>
      </c>
      <c r="F12">
        <v>10</v>
      </c>
      <c r="G12">
        <v>46</v>
      </c>
      <c r="H12" t="s">
        <v>181</v>
      </c>
    </row>
    <row r="13" spans="1:8" x14ac:dyDescent="0.25">
      <c r="A13">
        <v>67</v>
      </c>
      <c r="B13">
        <v>1</v>
      </c>
      <c r="C13">
        <v>500</v>
      </c>
      <c r="D13">
        <v>19</v>
      </c>
      <c r="E13">
        <f t="shared" si="0"/>
        <v>519</v>
      </c>
      <c r="F13">
        <v>10</v>
      </c>
      <c r="G13">
        <v>42</v>
      </c>
      <c r="H13" t="s">
        <v>200</v>
      </c>
    </row>
    <row r="14" spans="1:8" x14ac:dyDescent="0.25">
      <c r="A14">
        <v>67</v>
      </c>
      <c r="B14">
        <v>2</v>
      </c>
      <c r="C14">
        <v>61</v>
      </c>
      <c r="D14">
        <v>0</v>
      </c>
      <c r="E14">
        <f t="shared" si="0"/>
        <v>61</v>
      </c>
      <c r="F14">
        <v>0</v>
      </c>
      <c r="G14">
        <v>4</v>
      </c>
      <c r="H14" t="s">
        <v>202</v>
      </c>
    </row>
    <row r="15" spans="1:8" x14ac:dyDescent="0.25">
      <c r="E15">
        <f t="shared" si="0"/>
        <v>0</v>
      </c>
    </row>
    <row r="16" spans="1:8" x14ac:dyDescent="0.25">
      <c r="E16">
        <f t="shared" si="0"/>
        <v>0</v>
      </c>
    </row>
    <row r="17" spans="5:7" x14ac:dyDescent="0.25">
      <c r="E17">
        <f t="shared" si="0"/>
        <v>0</v>
      </c>
    </row>
    <row r="18" spans="5:7" x14ac:dyDescent="0.25">
      <c r="E18">
        <f t="shared" si="0"/>
        <v>0</v>
      </c>
    </row>
    <row r="19" spans="5:7" x14ac:dyDescent="0.25">
      <c r="E19">
        <f t="shared" si="0"/>
        <v>0</v>
      </c>
    </row>
    <row r="20" spans="5:7" x14ac:dyDescent="0.25">
      <c r="E20">
        <f t="shared" si="0"/>
        <v>0</v>
      </c>
    </row>
    <row r="21" spans="5:7" x14ac:dyDescent="0.25">
      <c r="E21">
        <f t="shared" si="0"/>
        <v>0</v>
      </c>
    </row>
    <row r="22" spans="5:7" x14ac:dyDescent="0.25">
      <c r="E22">
        <f t="shared" si="0"/>
        <v>0</v>
      </c>
    </row>
    <row r="23" spans="5:7" x14ac:dyDescent="0.25">
      <c r="E23" s="1">
        <f>SUM(E2:E21)</f>
        <v>6884</v>
      </c>
      <c r="F23" s="1">
        <f>SUM(F2:F21)</f>
        <v>108</v>
      </c>
      <c r="G23" s="1">
        <f>SUM(G2:G21)</f>
        <v>578</v>
      </c>
    </row>
  </sheetData>
  <hyperlinks>
    <hyperlink ref="H2" r:id="rId1" tooltip="https://profile.ib.cricket/profile/match-details/7be253a0-c784-49bd-ac1f-00c56d19e26c?matchDetailsTabs=2" xr:uid="{68E57893-3887-4B4E-952E-D18C2A99A341}"/>
    <hyperlink ref="H3" r:id="rId2" tooltip="https://profile.ib.cricket/profile/match-details/fbc3448e-f998-4d9f-b745-713dc366f69b?matchDetailsTabs=1" xr:uid="{60F0E1E0-7A03-4557-B9AD-EC45390A6BA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907A-774D-46D5-AA6C-B82AF2389749}">
  <dimension ref="A1:H23"/>
  <sheetViews>
    <sheetView workbookViewId="0">
      <selection activeCell="G16" sqref="G16:G17"/>
    </sheetView>
  </sheetViews>
  <sheetFormatPr defaultRowHeight="15" x14ac:dyDescent="0.25"/>
  <cols>
    <col min="8" max="8" width="127.42578125" customWidth="1"/>
  </cols>
  <sheetData>
    <row r="1" spans="1:8" s="1" customFormat="1" x14ac:dyDescent="0.25">
      <c r="A1" s="1" t="s">
        <v>35</v>
      </c>
      <c r="B1" s="1" t="s">
        <v>3</v>
      </c>
      <c r="C1" s="1" t="s">
        <v>9</v>
      </c>
      <c r="D1" s="1" t="s">
        <v>37</v>
      </c>
      <c r="E1" s="1" t="s">
        <v>39</v>
      </c>
      <c r="F1" s="1" t="s">
        <v>10</v>
      </c>
      <c r="G1" s="1" t="s">
        <v>11</v>
      </c>
      <c r="H1" s="1" t="s">
        <v>36</v>
      </c>
    </row>
    <row r="2" spans="1:8" x14ac:dyDescent="0.25">
      <c r="A2">
        <v>20</v>
      </c>
      <c r="B2">
        <v>1</v>
      </c>
      <c r="C2">
        <v>536</v>
      </c>
      <c r="D2">
        <v>0</v>
      </c>
      <c r="E2">
        <f>C2+D2</f>
        <v>536</v>
      </c>
      <c r="F2">
        <v>10</v>
      </c>
      <c r="G2">
        <v>78</v>
      </c>
      <c r="H2" s="11" t="s">
        <v>72</v>
      </c>
    </row>
    <row r="3" spans="1:8" x14ac:dyDescent="0.25">
      <c r="A3">
        <v>20</v>
      </c>
      <c r="B3">
        <v>2</v>
      </c>
      <c r="C3">
        <v>743</v>
      </c>
      <c r="D3">
        <v>0</v>
      </c>
      <c r="E3">
        <f t="shared" ref="E3:E37" si="0">C3+D3</f>
        <v>743</v>
      </c>
      <c r="F3">
        <v>10</v>
      </c>
      <c r="G3">
        <v>96</v>
      </c>
      <c r="H3" s="11" t="s">
        <v>74</v>
      </c>
    </row>
    <row r="4" spans="1:8" x14ac:dyDescent="0.25">
      <c r="A4">
        <v>2</v>
      </c>
      <c r="B4">
        <v>1</v>
      </c>
      <c r="C4">
        <v>863</v>
      </c>
      <c r="D4">
        <v>97</v>
      </c>
      <c r="E4">
        <f t="shared" si="0"/>
        <v>960</v>
      </c>
      <c r="F4">
        <v>10</v>
      </c>
      <c r="G4">
        <v>112</v>
      </c>
      <c r="H4" t="s">
        <v>108</v>
      </c>
    </row>
    <row r="5" spans="1:8" x14ac:dyDescent="0.25">
      <c r="A5">
        <v>8</v>
      </c>
      <c r="B5">
        <v>1</v>
      </c>
      <c r="C5">
        <v>930</v>
      </c>
      <c r="D5">
        <v>95</v>
      </c>
      <c r="E5">
        <f t="shared" si="0"/>
        <v>1025</v>
      </c>
      <c r="F5">
        <v>10</v>
      </c>
      <c r="G5">
        <v>134</v>
      </c>
      <c r="H5" t="s">
        <v>124</v>
      </c>
    </row>
    <row r="6" spans="1:8" x14ac:dyDescent="0.25">
      <c r="A6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8" x14ac:dyDescent="0.25">
      <c r="A7">
        <v>29</v>
      </c>
      <c r="B7">
        <v>1</v>
      </c>
      <c r="C7">
        <v>592</v>
      </c>
      <c r="D7">
        <v>11</v>
      </c>
      <c r="E7">
        <f t="shared" si="0"/>
        <v>603</v>
      </c>
      <c r="F7">
        <v>10</v>
      </c>
      <c r="G7">
        <v>82</v>
      </c>
      <c r="H7" t="s">
        <v>155</v>
      </c>
    </row>
    <row r="8" spans="1:8" x14ac:dyDescent="0.25">
      <c r="A8">
        <v>47</v>
      </c>
      <c r="B8">
        <v>1</v>
      </c>
      <c r="C8">
        <v>294</v>
      </c>
      <c r="D8">
        <v>0</v>
      </c>
      <c r="E8">
        <f t="shared" si="0"/>
        <v>294</v>
      </c>
      <c r="F8">
        <v>10</v>
      </c>
      <c r="G8">
        <v>33</v>
      </c>
      <c r="H8" t="s">
        <v>184</v>
      </c>
    </row>
    <row r="9" spans="1:8" x14ac:dyDescent="0.25">
      <c r="A9">
        <v>47</v>
      </c>
      <c r="B9">
        <v>2</v>
      </c>
      <c r="C9">
        <v>547</v>
      </c>
      <c r="D9">
        <v>59</v>
      </c>
      <c r="E9">
        <f t="shared" si="0"/>
        <v>606</v>
      </c>
      <c r="F9">
        <v>10</v>
      </c>
      <c r="G9">
        <v>88</v>
      </c>
      <c r="H9" t="s">
        <v>186</v>
      </c>
    </row>
    <row r="10" spans="1:8" x14ac:dyDescent="0.25">
      <c r="A10">
        <v>25</v>
      </c>
      <c r="B10">
        <v>1</v>
      </c>
      <c r="C10">
        <v>484</v>
      </c>
      <c r="D10">
        <v>40</v>
      </c>
      <c r="E10">
        <f t="shared" si="0"/>
        <v>524</v>
      </c>
      <c r="F10">
        <v>10</v>
      </c>
      <c r="G10">
        <v>62</v>
      </c>
      <c r="H10" t="s">
        <v>208</v>
      </c>
    </row>
    <row r="11" spans="1:8" x14ac:dyDescent="0.25">
      <c r="A11">
        <v>33</v>
      </c>
      <c r="B11">
        <v>1</v>
      </c>
      <c r="C11">
        <v>264</v>
      </c>
      <c r="D11">
        <v>8</v>
      </c>
      <c r="E11">
        <f t="shared" si="0"/>
        <v>272</v>
      </c>
      <c r="F11">
        <v>10</v>
      </c>
      <c r="G11">
        <v>27</v>
      </c>
      <c r="H11" t="s">
        <v>210</v>
      </c>
    </row>
    <row r="12" spans="1:8" x14ac:dyDescent="0.25">
      <c r="A12">
        <v>33</v>
      </c>
      <c r="B12">
        <v>2</v>
      </c>
      <c r="C12">
        <v>476</v>
      </c>
      <c r="D12">
        <v>62</v>
      </c>
      <c r="E12">
        <f t="shared" si="0"/>
        <v>538</v>
      </c>
      <c r="F12">
        <v>10</v>
      </c>
      <c r="G12">
        <v>67</v>
      </c>
      <c r="H12" t="s">
        <v>212</v>
      </c>
    </row>
    <row r="13" spans="1:8" x14ac:dyDescent="0.25">
      <c r="A13">
        <v>37</v>
      </c>
      <c r="B13">
        <v>1</v>
      </c>
      <c r="C13">
        <v>497</v>
      </c>
      <c r="D13">
        <v>52</v>
      </c>
      <c r="E13">
        <f t="shared" si="0"/>
        <v>549</v>
      </c>
      <c r="F13">
        <v>10</v>
      </c>
      <c r="G13">
        <v>69</v>
      </c>
      <c r="H13" t="s">
        <v>214</v>
      </c>
    </row>
    <row r="14" spans="1:8" x14ac:dyDescent="0.25">
      <c r="A14">
        <v>37</v>
      </c>
      <c r="B14">
        <v>2</v>
      </c>
      <c r="C14">
        <v>405</v>
      </c>
      <c r="D14">
        <v>19</v>
      </c>
      <c r="E14">
        <f t="shared" si="0"/>
        <v>424</v>
      </c>
      <c r="F14">
        <v>7</v>
      </c>
      <c r="G14">
        <v>44</v>
      </c>
      <c r="H14" t="s">
        <v>217</v>
      </c>
    </row>
    <row r="15" spans="1:8" x14ac:dyDescent="0.25">
      <c r="A15">
        <v>68</v>
      </c>
      <c r="B15">
        <v>1</v>
      </c>
      <c r="C15">
        <v>648</v>
      </c>
      <c r="D15">
        <v>67</v>
      </c>
      <c r="E15">
        <f t="shared" si="0"/>
        <v>715</v>
      </c>
      <c r="F15">
        <v>10</v>
      </c>
      <c r="G15">
        <v>77</v>
      </c>
      <c r="H15" t="s">
        <v>258</v>
      </c>
    </row>
    <row r="16" spans="1:8" x14ac:dyDescent="0.25">
      <c r="A16">
        <v>57</v>
      </c>
      <c r="B16">
        <v>1</v>
      </c>
      <c r="C16">
        <v>278</v>
      </c>
      <c r="D16">
        <v>34</v>
      </c>
      <c r="E16">
        <f t="shared" si="0"/>
        <v>312</v>
      </c>
      <c r="F16">
        <v>10</v>
      </c>
      <c r="G16">
        <v>42</v>
      </c>
      <c r="H16" t="s">
        <v>280</v>
      </c>
    </row>
    <row r="17" spans="1:8" x14ac:dyDescent="0.25">
      <c r="A17">
        <v>57</v>
      </c>
      <c r="B17">
        <v>2</v>
      </c>
      <c r="C17">
        <v>806</v>
      </c>
      <c r="D17">
        <v>4</v>
      </c>
      <c r="E17">
        <f t="shared" si="0"/>
        <v>810</v>
      </c>
      <c r="F17">
        <v>10</v>
      </c>
      <c r="G17">
        <v>92</v>
      </c>
      <c r="H17" t="s">
        <v>281</v>
      </c>
    </row>
    <row r="18" spans="1:8" x14ac:dyDescent="0.25">
      <c r="E18">
        <f t="shared" si="0"/>
        <v>0</v>
      </c>
    </row>
    <row r="19" spans="1:8" x14ac:dyDescent="0.25">
      <c r="E19">
        <f t="shared" si="0"/>
        <v>0</v>
      </c>
    </row>
    <row r="20" spans="1:8" x14ac:dyDescent="0.25">
      <c r="E20">
        <f t="shared" si="0"/>
        <v>0</v>
      </c>
    </row>
    <row r="21" spans="1:8" x14ac:dyDescent="0.25">
      <c r="E21">
        <f t="shared" si="0"/>
        <v>0</v>
      </c>
    </row>
    <row r="22" spans="1:8" x14ac:dyDescent="0.25">
      <c r="E22">
        <f t="shared" si="0"/>
        <v>0</v>
      </c>
    </row>
    <row r="23" spans="1:8" x14ac:dyDescent="0.25">
      <c r="E23" s="1">
        <f>SUM(E2:E21)</f>
        <v>8911</v>
      </c>
      <c r="F23" s="1">
        <f>SUM(F2:F21)</f>
        <v>147</v>
      </c>
      <c r="G23" s="1">
        <f>SUM(G2:G21)</f>
        <v>1103</v>
      </c>
    </row>
  </sheetData>
  <hyperlinks>
    <hyperlink ref="H2" r:id="rId1" tooltip="https://profile.ib.cricket/profile/match-details/6430b862-bb1c-4db8-a573-471b0de1e563?matchDetailsTabs=4" display="https://profile.ib.cricket/profile/match-details/6430b862-bb1c-4db8-a573-471b0de1e563?matchDetailsTabs=4" xr:uid="{70CF3868-E9E1-4D41-8D61-C66750D93990}"/>
    <hyperlink ref="H3" r:id="rId2" tooltip="https://profile.ib.cricket/profile/match-details/fab33cd3-a1cb-43e0-a0cb-e56ef9e99dbd?matchDetailsTabs=0" xr:uid="{511D186B-F9A8-43FD-A312-B19762B8969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2CA6-EBA3-4BF4-BDFC-C3B6B4755F50}">
  <dimension ref="A1:H23"/>
  <sheetViews>
    <sheetView workbookViewId="0">
      <selection activeCell="I1" sqref="I1:L1048576"/>
    </sheetView>
  </sheetViews>
  <sheetFormatPr defaultRowHeight="15" x14ac:dyDescent="0.25"/>
  <cols>
    <col min="1" max="1" width="6.42578125" bestFit="1" customWidth="1"/>
    <col min="2" max="2" width="7.5703125" bestFit="1" customWidth="1"/>
    <col min="3" max="4" width="5.5703125" bestFit="1" customWidth="1"/>
    <col min="5" max="5" width="25.7109375" bestFit="1" customWidth="1"/>
    <col min="6" max="6" width="8.28515625" bestFit="1" customWidth="1"/>
    <col min="7" max="7" width="6.28515625" bestFit="1" customWidth="1"/>
    <col min="8" max="8" width="107.85546875" customWidth="1"/>
  </cols>
  <sheetData>
    <row r="1" spans="1:8" s="1" customFormat="1" x14ac:dyDescent="0.25">
      <c r="A1" s="1" t="s">
        <v>35</v>
      </c>
      <c r="B1" s="1" t="s">
        <v>3</v>
      </c>
      <c r="C1" s="1" t="s">
        <v>9</v>
      </c>
      <c r="D1" s="1" t="s">
        <v>37</v>
      </c>
      <c r="E1" s="1" t="s">
        <v>39</v>
      </c>
      <c r="F1" s="1" t="s">
        <v>10</v>
      </c>
      <c r="G1" s="1" t="s">
        <v>11</v>
      </c>
      <c r="H1" s="1" t="s">
        <v>36</v>
      </c>
    </row>
    <row r="2" spans="1:8" x14ac:dyDescent="0.25">
      <c r="A2">
        <v>3</v>
      </c>
      <c r="B2">
        <v>1</v>
      </c>
      <c r="C2">
        <v>364</v>
      </c>
      <c r="D2">
        <v>12</v>
      </c>
      <c r="E2">
        <f>C2+D2</f>
        <v>376</v>
      </c>
      <c r="F2">
        <v>10</v>
      </c>
      <c r="G2">
        <v>29</v>
      </c>
      <c r="H2" s="11" t="s">
        <v>38</v>
      </c>
    </row>
    <row r="3" spans="1:8" x14ac:dyDescent="0.25">
      <c r="A3">
        <v>3</v>
      </c>
      <c r="B3">
        <v>2</v>
      </c>
      <c r="C3">
        <v>355</v>
      </c>
      <c r="D3">
        <v>5</v>
      </c>
      <c r="E3">
        <f t="shared" ref="E3:E21" si="0">C3+D3</f>
        <v>360</v>
      </c>
      <c r="F3">
        <v>10</v>
      </c>
      <c r="G3">
        <v>32</v>
      </c>
      <c r="H3" s="11" t="s">
        <v>40</v>
      </c>
    </row>
    <row r="4" spans="1:8" x14ac:dyDescent="0.25">
      <c r="A4">
        <v>9</v>
      </c>
      <c r="B4">
        <v>1</v>
      </c>
      <c r="C4">
        <v>524</v>
      </c>
      <c r="D4">
        <v>30</v>
      </c>
      <c r="E4">
        <f t="shared" si="0"/>
        <v>554</v>
      </c>
      <c r="F4">
        <v>10</v>
      </c>
      <c r="G4">
        <v>45</v>
      </c>
      <c r="H4" s="11" t="s">
        <v>44</v>
      </c>
    </row>
    <row r="5" spans="1:8" x14ac:dyDescent="0.25">
      <c r="A5">
        <v>9</v>
      </c>
      <c r="B5">
        <v>2</v>
      </c>
      <c r="C5">
        <v>86</v>
      </c>
      <c r="D5">
        <v>0</v>
      </c>
      <c r="E5">
        <f t="shared" si="0"/>
        <v>86</v>
      </c>
      <c r="F5">
        <v>3</v>
      </c>
      <c r="G5">
        <v>5</v>
      </c>
      <c r="H5" s="11" t="s">
        <v>46</v>
      </c>
    </row>
    <row r="6" spans="1:8" x14ac:dyDescent="0.25">
      <c r="A6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8" ht="18.75" customHeight="1" x14ac:dyDescent="0.25">
      <c r="A7">
        <v>15</v>
      </c>
      <c r="B7">
        <v>1</v>
      </c>
      <c r="C7">
        <v>541</v>
      </c>
      <c r="D7">
        <v>9</v>
      </c>
      <c r="E7">
        <f t="shared" si="0"/>
        <v>550</v>
      </c>
      <c r="F7">
        <v>10</v>
      </c>
      <c r="G7">
        <v>54</v>
      </c>
      <c r="H7" s="12" t="s">
        <v>47</v>
      </c>
    </row>
    <row r="8" spans="1:8" x14ac:dyDescent="0.25">
      <c r="A8">
        <v>15</v>
      </c>
      <c r="B8">
        <v>2</v>
      </c>
      <c r="C8">
        <v>386</v>
      </c>
      <c r="D8">
        <v>13</v>
      </c>
      <c r="E8">
        <f t="shared" si="0"/>
        <v>399</v>
      </c>
      <c r="F8">
        <v>10</v>
      </c>
      <c r="G8">
        <v>37</v>
      </c>
      <c r="H8" s="11" t="s">
        <v>49</v>
      </c>
    </row>
    <row r="9" spans="1:8" x14ac:dyDescent="0.25">
      <c r="A9">
        <v>28</v>
      </c>
      <c r="B9">
        <v>1</v>
      </c>
      <c r="C9">
        <v>258</v>
      </c>
      <c r="D9">
        <v>11</v>
      </c>
      <c r="E9">
        <f t="shared" si="0"/>
        <v>269</v>
      </c>
      <c r="F9">
        <v>10</v>
      </c>
      <c r="G9">
        <v>22</v>
      </c>
      <c r="H9" s="11" t="s">
        <v>51</v>
      </c>
    </row>
    <row r="10" spans="1:8" x14ac:dyDescent="0.25">
      <c r="A10">
        <v>28</v>
      </c>
      <c r="B10">
        <v>2</v>
      </c>
      <c r="C10">
        <v>669</v>
      </c>
      <c r="D10">
        <v>9</v>
      </c>
      <c r="E10">
        <f t="shared" si="0"/>
        <v>678</v>
      </c>
      <c r="F10">
        <v>10</v>
      </c>
      <c r="G10">
        <v>64</v>
      </c>
      <c r="H10" s="11" t="s">
        <v>53</v>
      </c>
    </row>
    <row r="11" spans="1:8" x14ac:dyDescent="0.25">
      <c r="A11">
        <v>24</v>
      </c>
      <c r="B11">
        <v>1</v>
      </c>
      <c r="C11">
        <v>540</v>
      </c>
      <c r="D11">
        <v>62</v>
      </c>
      <c r="E11">
        <f t="shared" si="0"/>
        <v>602</v>
      </c>
      <c r="F11">
        <v>10</v>
      </c>
      <c r="G11">
        <v>29</v>
      </c>
      <c r="H11" s="12" t="s">
        <v>58</v>
      </c>
    </row>
    <row r="12" spans="1:8" x14ac:dyDescent="0.25">
      <c r="A12">
        <v>48</v>
      </c>
      <c r="B12">
        <v>1</v>
      </c>
      <c r="C12">
        <v>503</v>
      </c>
      <c r="D12">
        <v>16</v>
      </c>
      <c r="E12">
        <f t="shared" si="0"/>
        <v>519</v>
      </c>
      <c r="F12">
        <v>10</v>
      </c>
      <c r="G12">
        <v>41</v>
      </c>
      <c r="H12" s="11" t="s">
        <v>62</v>
      </c>
    </row>
    <row r="13" spans="1:8" x14ac:dyDescent="0.25">
      <c r="A13">
        <v>58</v>
      </c>
      <c r="B13">
        <v>1</v>
      </c>
      <c r="C13">
        <v>309</v>
      </c>
      <c r="D13">
        <v>11</v>
      </c>
      <c r="E13">
        <f t="shared" si="0"/>
        <v>320</v>
      </c>
      <c r="F13">
        <v>10</v>
      </c>
      <c r="G13">
        <v>35</v>
      </c>
      <c r="H13" s="11" t="s">
        <v>64</v>
      </c>
    </row>
    <row r="14" spans="1:8" x14ac:dyDescent="0.25">
      <c r="A14">
        <v>58</v>
      </c>
      <c r="B14">
        <v>2</v>
      </c>
      <c r="C14">
        <v>679</v>
      </c>
      <c r="D14">
        <v>12</v>
      </c>
      <c r="E14">
        <f t="shared" si="0"/>
        <v>691</v>
      </c>
      <c r="F14">
        <v>10</v>
      </c>
      <c r="G14">
        <v>60</v>
      </c>
      <c r="H14" s="11" t="s">
        <v>66</v>
      </c>
    </row>
    <row r="15" spans="1:8" x14ac:dyDescent="0.25">
      <c r="A15">
        <v>36</v>
      </c>
      <c r="B15">
        <v>1</v>
      </c>
      <c r="C15">
        <v>531</v>
      </c>
      <c r="D15">
        <v>27</v>
      </c>
      <c r="E15">
        <f t="shared" si="0"/>
        <v>558</v>
      </c>
      <c r="F15">
        <v>10</v>
      </c>
      <c r="G15">
        <v>46</v>
      </c>
      <c r="H15" s="11" t="s">
        <v>69</v>
      </c>
    </row>
    <row r="16" spans="1:8" x14ac:dyDescent="0.25">
      <c r="A16">
        <v>36</v>
      </c>
      <c r="B16">
        <v>2</v>
      </c>
      <c r="C16">
        <v>571</v>
      </c>
      <c r="D16">
        <v>5</v>
      </c>
      <c r="E16">
        <f t="shared" si="0"/>
        <v>576</v>
      </c>
      <c r="F16">
        <v>10</v>
      </c>
      <c r="G16">
        <v>49</v>
      </c>
      <c r="H16" s="11" t="s">
        <v>71</v>
      </c>
    </row>
    <row r="17" spans="1:8" x14ac:dyDescent="0.25">
      <c r="A17">
        <v>20</v>
      </c>
      <c r="B17">
        <v>1</v>
      </c>
      <c r="C17">
        <v>681</v>
      </c>
      <c r="D17">
        <v>5</v>
      </c>
      <c r="E17">
        <f t="shared" si="0"/>
        <v>686</v>
      </c>
      <c r="F17">
        <v>10</v>
      </c>
      <c r="G17">
        <v>63</v>
      </c>
      <c r="H17" s="11" t="s">
        <v>73</v>
      </c>
    </row>
    <row r="18" spans="1:8" x14ac:dyDescent="0.25">
      <c r="A18">
        <v>20</v>
      </c>
      <c r="B18">
        <v>2</v>
      </c>
      <c r="C18">
        <v>31</v>
      </c>
      <c r="D18">
        <v>0</v>
      </c>
      <c r="E18">
        <f t="shared" si="0"/>
        <v>31</v>
      </c>
      <c r="F18">
        <v>1</v>
      </c>
      <c r="G18">
        <v>3</v>
      </c>
      <c r="H18" s="11" t="s">
        <v>75</v>
      </c>
    </row>
    <row r="19" spans="1:8" x14ac:dyDescent="0.25">
      <c r="A19">
        <v>69</v>
      </c>
      <c r="B19">
        <v>1</v>
      </c>
      <c r="C19">
        <v>443</v>
      </c>
      <c r="D19">
        <v>24</v>
      </c>
      <c r="E19">
        <f t="shared" si="0"/>
        <v>467</v>
      </c>
      <c r="F19">
        <v>10</v>
      </c>
      <c r="G19">
        <v>50</v>
      </c>
      <c r="H19" s="11" t="s">
        <v>76</v>
      </c>
    </row>
    <row r="20" spans="1:8" x14ac:dyDescent="0.25">
      <c r="A20">
        <v>69</v>
      </c>
      <c r="B20">
        <v>2</v>
      </c>
      <c r="C20">
        <v>297</v>
      </c>
      <c r="D20">
        <v>12</v>
      </c>
      <c r="E20">
        <f t="shared" si="0"/>
        <v>309</v>
      </c>
      <c r="F20">
        <v>6</v>
      </c>
      <c r="G20">
        <v>30</v>
      </c>
      <c r="H20" s="11" t="s">
        <v>79</v>
      </c>
    </row>
    <row r="21" spans="1:8" x14ac:dyDescent="0.25">
      <c r="A21">
        <v>42</v>
      </c>
      <c r="B21">
        <v>1</v>
      </c>
      <c r="C21">
        <v>528</v>
      </c>
      <c r="D21">
        <v>8</v>
      </c>
      <c r="E21">
        <f t="shared" si="0"/>
        <v>536</v>
      </c>
      <c r="F21">
        <v>10</v>
      </c>
      <c r="G21">
        <v>47</v>
      </c>
      <c r="H21" s="11" t="s">
        <v>80</v>
      </c>
    </row>
    <row r="23" spans="1:8" s="1" customFormat="1" x14ac:dyDescent="0.25">
      <c r="E23" s="1">
        <f>SUM(E2:E21)</f>
        <v>8567</v>
      </c>
      <c r="F23" s="1">
        <f>SUM(F2:F21)</f>
        <v>170</v>
      </c>
      <c r="G23" s="1">
        <f>SUM(G2:G21)</f>
        <v>741</v>
      </c>
    </row>
  </sheetData>
  <hyperlinks>
    <hyperlink ref="H2" r:id="rId1" tooltip="https://profile.ib.cricket/profile/match-details/2517e96c-61d3-4412-99ae-fe06d99e440b?matchDetailsTabs=0" xr:uid="{BD632D8B-6E23-4832-BEE7-C66065CC6186}"/>
    <hyperlink ref="H3" r:id="rId2" tooltip="https://profile.ib.cricket/profile/match-details/6076add7-7a3b-43f9-940b-987231dfb469?matchDetailsTabs=0" xr:uid="{0AB1A769-94E8-42ED-82CF-E0F4D9FFDC57}"/>
    <hyperlink ref="H4" r:id="rId3" tooltip="https://profile.ib.cricket/profile/match-details/ebcb7235-4188-4ca0-9a5d-c0f600a5ca12?matchDetailsTabs=0" xr:uid="{FA9B7B92-26B2-4C6F-9FF2-95B8835FDDF9}"/>
    <hyperlink ref="H5" r:id="rId4" tooltip="https://profile.ib.cricket/profile/match-details/be82a695-3ae6-4490-b1cc-7b96a2deb548?matchDetailsTabs=0" xr:uid="{6419CA52-2CD6-4D6A-AA5A-EF94782988E6}"/>
    <hyperlink ref="H7" r:id="rId5" tooltip="https://profile.ib.cricket/profile/match-details/f800ed28-fa7b-4518-bf52-5f03079cbea1?matchDetailsTabs=0" display="https://profile.ib.cricket/profile/match-details/f800ed28-fa7b-4518-bf52-5f03079cbea1?matchDetailsTabs=0" xr:uid="{70739B7E-79BB-4FFA-9600-71995E983C52}"/>
    <hyperlink ref="H8" r:id="rId6" tooltip="https://profile.ib.cricket/profile/match-details/6f10668e-8914-4348-b934-b4ffffa3a35d?matchDetailsTabs=0" xr:uid="{1D1B77ED-7BBE-4A51-82F6-53719C47A2A4}"/>
    <hyperlink ref="H9" r:id="rId7" tooltip="https://profile.ib.cricket/profile/match-details/688e003c-d179-4d0a-802e-9f17580d2703?matchDetailsTabs=0" xr:uid="{0DE7DE5C-47C9-4971-8729-0DB51FB6A64C}"/>
    <hyperlink ref="H10" r:id="rId8" tooltip="https://profile.ib.cricket/profile/match-details/dcf9b7db-6f14-4cf3-8822-8b9d476946e2?matchDetailsTabs=0" display="https://profile.ib.cricket/profile/match-details/dcf9b7db-6f14-4cf3-8822-8b9d476946e2?matchDetailsTabs=0" xr:uid="{D2056A72-726F-4A39-9EE7-77E5899BF3AC}"/>
    <hyperlink ref="H11" r:id="rId9" tooltip="https://profile.ib.cricket/profile/match-details/d6ddd9ff-dd66-4c35-9dd9-105e88afad05?matchDetailsTabs=0" display="https://profile.ib.cricket/profile/match-details/d6ddd9ff-dd66-4c35-9dd9-105e88afad05?matchDetailsTabs=0" xr:uid="{E68F3E9A-14E0-486A-ABE0-DA4B08F7CCFB}"/>
    <hyperlink ref="H12" r:id="rId10" tooltip="https://profile.ib.cricket/profile/match-details/fee256f3-9d4f-4e8e-b4ae-6abf1061a797?matchDetailsTabs=0" xr:uid="{7EE93A3A-65A4-4621-8875-767A0FD44879}"/>
    <hyperlink ref="H13" r:id="rId11" tooltip="https://profile.ib.cricket/profile/match-details/d5bf1431-7b3e-4e2b-81af-ab752a1b43d2?matchDetailsTabs=0" xr:uid="{7DFFCAFC-27A6-4D95-8609-7317FA66652B}"/>
    <hyperlink ref="H14" r:id="rId12" tooltip="https://profile.ib.cricket/profile/match-details/c3a1bc90-70f1-4865-ab7a-cc46ef33ed34?matchDetailsTabs=0" xr:uid="{71B351F6-D964-4A0B-AEB0-BDE86C32FF29}"/>
    <hyperlink ref="H15" r:id="rId13" tooltip="https://profile.ib.cricket/profile/match-details/fe52e37f-8857-4d73-880c-676afe9abada?matchDetailsTabs=0" xr:uid="{15C97B21-83BC-4C50-B754-BF7725D8C03B}"/>
    <hyperlink ref="H16" r:id="rId14" tooltip="https://profile.ib.cricket/profile/match-details/d150afd6-110c-47ef-a666-61a47203dfc4?matchDetailsTabs=0" xr:uid="{562DA24E-F43C-45A7-9607-DD42741D91B4}"/>
    <hyperlink ref="H17" r:id="rId15" tooltip="https://profile.ib.cricket/profile/match-details/4edd5c8d-612c-4fbf-920c-59a5bccf3773?matchDetailsTabs=0" xr:uid="{45AE6F90-B69E-4765-AC03-0134498BADC2}"/>
    <hyperlink ref="H18" r:id="rId16" tooltip="https://profile.ib.cricket/profile/match-details/601491eb-f715-4829-b854-42b51c7b5a0b?matchDetailsTabs=0" xr:uid="{9DDB83AF-FC37-4CF2-BB60-10572EB1C91B}"/>
    <hyperlink ref="H19" r:id="rId17" tooltip="https://profile.ib.cricket/profile/match-details/ea719680-1ddb-4870-aeb1-ca89dd70cb47?matchDetailsTabs=0" xr:uid="{54814C30-196E-40E7-87CB-A09BFA465076}"/>
    <hyperlink ref="H20" r:id="rId18" tooltip="https://profile.ib.cricket/profile/match-details/42549b76-c217-4878-958d-434e05808838?matchDetailsTabs=0" xr:uid="{DCD68AF7-76B4-4F7C-8E01-644E68092B69}"/>
    <hyperlink ref="H21" r:id="rId19" tooltip="https://profile.ib.cricket/profile/match-details/7f9c31fa-9da1-4670-83e9-540eb4a6501d?matchDetailsTabs=0" xr:uid="{17CC4288-2C0F-48E9-8B13-253322604AC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6B76-CD4C-4E8B-94C7-4FF898A2A55F}">
  <dimension ref="A1:I27"/>
  <sheetViews>
    <sheetView workbookViewId="0">
      <selection activeCell="I19" sqref="I19"/>
    </sheetView>
  </sheetViews>
  <sheetFormatPr defaultRowHeight="15" x14ac:dyDescent="0.25"/>
  <cols>
    <col min="8" max="8" width="106.42578125" customWidth="1"/>
  </cols>
  <sheetData>
    <row r="1" spans="1:9" s="1" customFormat="1" x14ac:dyDescent="0.25">
      <c r="A1" s="1" t="s">
        <v>35</v>
      </c>
      <c r="B1" s="1" t="s">
        <v>3</v>
      </c>
      <c r="C1" s="1" t="s">
        <v>9</v>
      </c>
      <c r="D1" s="1" t="s">
        <v>37</v>
      </c>
      <c r="E1" s="1" t="s">
        <v>39</v>
      </c>
      <c r="F1" s="1" t="s">
        <v>10</v>
      </c>
      <c r="G1" s="1" t="s">
        <v>11</v>
      </c>
      <c r="H1" s="1" t="s">
        <v>36</v>
      </c>
      <c r="I1" s="1" t="s">
        <v>189</v>
      </c>
    </row>
    <row r="2" spans="1:9" x14ac:dyDescent="0.25">
      <c r="A2">
        <v>15</v>
      </c>
      <c r="B2">
        <v>1</v>
      </c>
      <c r="C2">
        <v>548</v>
      </c>
      <c r="D2">
        <v>26</v>
      </c>
      <c r="E2">
        <f>C2+D2</f>
        <v>574</v>
      </c>
      <c r="F2">
        <v>10</v>
      </c>
      <c r="G2">
        <v>54</v>
      </c>
      <c r="H2" s="12" t="s">
        <v>48</v>
      </c>
    </row>
    <row r="3" spans="1:9" x14ac:dyDescent="0.25">
      <c r="A3">
        <v>15</v>
      </c>
      <c r="B3">
        <v>2</v>
      </c>
      <c r="C3">
        <v>391</v>
      </c>
      <c r="D3">
        <v>12</v>
      </c>
      <c r="E3">
        <f t="shared" ref="E3:E26" si="0">C3+D3</f>
        <v>403</v>
      </c>
      <c r="F3">
        <v>4</v>
      </c>
      <c r="G3">
        <v>34</v>
      </c>
      <c r="H3" s="12" t="s">
        <v>50</v>
      </c>
    </row>
    <row r="4" spans="1:9" ht="20.25" customHeight="1" x14ac:dyDescent="0.25">
      <c r="A4">
        <v>49</v>
      </c>
      <c r="B4">
        <v>1</v>
      </c>
      <c r="C4">
        <v>203</v>
      </c>
      <c r="D4">
        <v>0</v>
      </c>
      <c r="E4">
        <f t="shared" si="0"/>
        <v>203</v>
      </c>
      <c r="F4">
        <v>10</v>
      </c>
      <c r="G4">
        <v>17</v>
      </c>
      <c r="H4" s="12" t="s">
        <v>85</v>
      </c>
    </row>
    <row r="5" spans="1:9" ht="19.5" customHeight="1" x14ac:dyDescent="0.25">
      <c r="A5">
        <v>49</v>
      </c>
      <c r="B5">
        <v>2</v>
      </c>
      <c r="C5">
        <v>197</v>
      </c>
      <c r="D5">
        <v>0</v>
      </c>
      <c r="E5">
        <f t="shared" si="0"/>
        <v>197</v>
      </c>
      <c r="F5">
        <v>10</v>
      </c>
      <c r="G5">
        <v>25</v>
      </c>
      <c r="H5" s="11" t="s">
        <v>87</v>
      </c>
    </row>
    <row r="6" spans="1:9" x14ac:dyDescent="0.25">
      <c r="A6">
        <v>4</v>
      </c>
      <c r="B6">
        <v>1</v>
      </c>
      <c r="C6">
        <v>532</v>
      </c>
      <c r="D6">
        <v>33</v>
      </c>
      <c r="E6">
        <f t="shared" si="0"/>
        <v>565</v>
      </c>
      <c r="F6">
        <v>10</v>
      </c>
      <c r="G6">
        <v>58</v>
      </c>
      <c r="H6" t="s">
        <v>114</v>
      </c>
    </row>
    <row r="7" spans="1:9" x14ac:dyDescent="0.25">
      <c r="A7">
        <v>4</v>
      </c>
      <c r="B7">
        <v>2</v>
      </c>
      <c r="C7">
        <v>310</v>
      </c>
      <c r="D7">
        <v>8</v>
      </c>
      <c r="E7">
        <f t="shared" si="0"/>
        <v>318</v>
      </c>
      <c r="F7">
        <v>8</v>
      </c>
      <c r="G7">
        <v>31</v>
      </c>
      <c r="H7" t="s">
        <v>116</v>
      </c>
    </row>
    <row r="8" spans="1:9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9" x14ac:dyDescent="0.25">
      <c r="A9">
        <v>19</v>
      </c>
      <c r="B9">
        <v>1</v>
      </c>
      <c r="C9">
        <v>297</v>
      </c>
      <c r="D9">
        <v>5</v>
      </c>
      <c r="E9">
        <f t="shared" si="0"/>
        <v>302</v>
      </c>
      <c r="F9">
        <v>10</v>
      </c>
      <c r="G9">
        <v>23</v>
      </c>
      <c r="H9" t="s">
        <v>141</v>
      </c>
    </row>
    <row r="10" spans="1:9" x14ac:dyDescent="0.25">
      <c r="A10">
        <v>23</v>
      </c>
      <c r="B10">
        <v>1</v>
      </c>
      <c r="C10">
        <v>299</v>
      </c>
      <c r="D10">
        <v>12</v>
      </c>
      <c r="E10">
        <f t="shared" si="0"/>
        <v>311</v>
      </c>
      <c r="F10">
        <v>10</v>
      </c>
      <c r="G10">
        <v>31</v>
      </c>
      <c r="H10" t="s">
        <v>147</v>
      </c>
    </row>
    <row r="11" spans="1:9" x14ac:dyDescent="0.25">
      <c r="A11">
        <v>23</v>
      </c>
      <c r="B11">
        <v>2</v>
      </c>
      <c r="C11">
        <v>346</v>
      </c>
      <c r="D11">
        <v>13</v>
      </c>
      <c r="E11">
        <f t="shared" si="0"/>
        <v>359</v>
      </c>
      <c r="F11">
        <v>10</v>
      </c>
      <c r="G11">
        <v>40</v>
      </c>
      <c r="H11" t="s">
        <v>149</v>
      </c>
    </row>
    <row r="12" spans="1:9" x14ac:dyDescent="0.25">
      <c r="A12">
        <v>27</v>
      </c>
      <c r="B12">
        <v>1</v>
      </c>
      <c r="C12">
        <v>487</v>
      </c>
      <c r="D12">
        <v>17</v>
      </c>
      <c r="E12">
        <f t="shared" si="0"/>
        <v>504</v>
      </c>
      <c r="F12">
        <v>10</v>
      </c>
      <c r="G12">
        <v>41</v>
      </c>
      <c r="H12" t="s">
        <v>150</v>
      </c>
    </row>
    <row r="13" spans="1:9" x14ac:dyDescent="0.25">
      <c r="A13">
        <v>27</v>
      </c>
      <c r="B13">
        <v>2</v>
      </c>
      <c r="C13">
        <v>795</v>
      </c>
      <c r="D13">
        <v>13</v>
      </c>
      <c r="E13">
        <f t="shared" si="0"/>
        <v>808</v>
      </c>
      <c r="F13">
        <v>10</v>
      </c>
      <c r="G13">
        <v>73</v>
      </c>
      <c r="H13" t="s">
        <v>152</v>
      </c>
    </row>
    <row r="14" spans="1:9" x14ac:dyDescent="0.25">
      <c r="A14">
        <v>31</v>
      </c>
      <c r="B14">
        <v>1</v>
      </c>
      <c r="C14">
        <v>364</v>
      </c>
      <c r="D14">
        <v>17</v>
      </c>
      <c r="E14">
        <f t="shared" si="0"/>
        <v>381</v>
      </c>
      <c r="F14">
        <v>10</v>
      </c>
      <c r="G14">
        <v>48</v>
      </c>
      <c r="H14" t="s">
        <v>158</v>
      </c>
    </row>
    <row r="15" spans="1:9" x14ac:dyDescent="0.25">
      <c r="A15">
        <v>31</v>
      </c>
      <c r="B15">
        <v>2</v>
      </c>
      <c r="C15">
        <v>727</v>
      </c>
      <c r="D15">
        <v>41</v>
      </c>
      <c r="E15">
        <f t="shared" si="0"/>
        <v>768</v>
      </c>
      <c r="F15">
        <v>9</v>
      </c>
      <c r="G15">
        <v>112</v>
      </c>
      <c r="H15" t="s">
        <v>159</v>
      </c>
    </row>
    <row r="16" spans="1:9" x14ac:dyDescent="0.25">
      <c r="A16">
        <v>43</v>
      </c>
      <c r="B16">
        <v>1</v>
      </c>
      <c r="C16">
        <v>277</v>
      </c>
      <c r="D16">
        <v>6</v>
      </c>
      <c r="E16">
        <f t="shared" si="0"/>
        <v>283</v>
      </c>
      <c r="F16">
        <v>10</v>
      </c>
      <c r="G16">
        <v>30</v>
      </c>
      <c r="H16" t="s">
        <v>173</v>
      </c>
    </row>
    <row r="17" spans="1:9" x14ac:dyDescent="0.25">
      <c r="A17">
        <v>43</v>
      </c>
      <c r="B17">
        <v>2</v>
      </c>
      <c r="C17">
        <v>414</v>
      </c>
      <c r="D17">
        <v>10</v>
      </c>
      <c r="E17">
        <f t="shared" si="0"/>
        <v>424</v>
      </c>
      <c r="F17">
        <v>10</v>
      </c>
      <c r="G17">
        <v>41</v>
      </c>
      <c r="H17" t="s">
        <v>175</v>
      </c>
    </row>
    <row r="18" spans="1:9" x14ac:dyDescent="0.25">
      <c r="A18">
        <v>49</v>
      </c>
      <c r="B18">
        <v>1</v>
      </c>
      <c r="C18">
        <v>187</v>
      </c>
      <c r="D18">
        <v>16</v>
      </c>
      <c r="E18">
        <f t="shared" si="0"/>
        <v>203</v>
      </c>
      <c r="F18">
        <v>10</v>
      </c>
      <c r="G18">
        <v>17</v>
      </c>
      <c r="H18" t="s">
        <v>85</v>
      </c>
    </row>
    <row r="19" spans="1:9" x14ac:dyDescent="0.25">
      <c r="A19">
        <v>49</v>
      </c>
      <c r="B19">
        <v>2</v>
      </c>
      <c r="C19">
        <v>188</v>
      </c>
      <c r="D19">
        <v>9</v>
      </c>
      <c r="E19">
        <f t="shared" si="0"/>
        <v>197</v>
      </c>
      <c r="F19">
        <v>10</v>
      </c>
      <c r="G19">
        <v>25</v>
      </c>
      <c r="H19" t="s">
        <v>188</v>
      </c>
      <c r="I19" t="s">
        <v>190</v>
      </c>
    </row>
    <row r="20" spans="1:9" x14ac:dyDescent="0.25">
      <c r="A20">
        <v>37</v>
      </c>
      <c r="B20">
        <v>1</v>
      </c>
      <c r="C20">
        <v>236</v>
      </c>
      <c r="D20">
        <v>8</v>
      </c>
      <c r="E20">
        <f t="shared" si="0"/>
        <v>244</v>
      </c>
      <c r="F20">
        <v>10</v>
      </c>
      <c r="G20">
        <v>27</v>
      </c>
      <c r="H20" t="s">
        <v>215</v>
      </c>
    </row>
    <row r="21" spans="1:9" x14ac:dyDescent="0.25">
      <c r="A21">
        <v>37</v>
      </c>
      <c r="B21">
        <v>2</v>
      </c>
      <c r="C21">
        <v>589</v>
      </c>
      <c r="D21">
        <v>121</v>
      </c>
      <c r="E21">
        <f t="shared" si="0"/>
        <v>710</v>
      </c>
      <c r="F21">
        <v>10</v>
      </c>
      <c r="G21">
        <v>93</v>
      </c>
      <c r="H21" t="s">
        <v>216</v>
      </c>
    </row>
    <row r="22" spans="1:9" x14ac:dyDescent="0.25">
      <c r="A22">
        <v>59</v>
      </c>
      <c r="B22">
        <v>1</v>
      </c>
      <c r="C22">
        <v>346</v>
      </c>
      <c r="D22">
        <v>4</v>
      </c>
      <c r="E22">
        <f t="shared" si="0"/>
        <v>350</v>
      </c>
      <c r="F22">
        <v>10</v>
      </c>
      <c r="G22">
        <v>31</v>
      </c>
      <c r="H22" t="s">
        <v>235</v>
      </c>
    </row>
    <row r="23" spans="1:9" x14ac:dyDescent="0.25">
      <c r="A23">
        <v>59</v>
      </c>
      <c r="B23">
        <v>2</v>
      </c>
      <c r="C23">
        <v>445</v>
      </c>
      <c r="D23">
        <v>8</v>
      </c>
      <c r="E23">
        <f t="shared" si="0"/>
        <v>453</v>
      </c>
      <c r="F23">
        <v>10</v>
      </c>
      <c r="G23">
        <v>56</v>
      </c>
      <c r="H23" t="s">
        <v>237</v>
      </c>
    </row>
    <row r="24" spans="1:9" x14ac:dyDescent="0.25">
      <c r="A24">
        <v>70</v>
      </c>
      <c r="B24">
        <v>1</v>
      </c>
      <c r="C24">
        <v>607</v>
      </c>
      <c r="D24">
        <v>16</v>
      </c>
      <c r="E24">
        <f t="shared" si="0"/>
        <v>623</v>
      </c>
      <c r="F24">
        <v>10</v>
      </c>
      <c r="G24">
        <v>53</v>
      </c>
      <c r="H24" t="s">
        <v>283</v>
      </c>
    </row>
    <row r="25" spans="1:9" x14ac:dyDescent="0.25">
      <c r="E25">
        <f t="shared" si="0"/>
        <v>0</v>
      </c>
    </row>
    <row r="26" spans="1:9" x14ac:dyDescent="0.25">
      <c r="E26">
        <f t="shared" si="0"/>
        <v>0</v>
      </c>
    </row>
    <row r="27" spans="1:9" x14ac:dyDescent="0.25">
      <c r="E27" s="1">
        <f>SUM(E2:E21)</f>
        <v>7754</v>
      </c>
      <c r="F27" s="1">
        <f>SUM(F2:F24)</f>
        <v>211</v>
      </c>
      <c r="G27" s="1">
        <f>SUM(G2:G24)</f>
        <v>960</v>
      </c>
    </row>
  </sheetData>
  <hyperlinks>
    <hyperlink ref="H2" r:id="rId1" tooltip="https://profile.ib.cricket/profile/match-details/88e8ae5d-b48e-4746-ae89-d0c4ed67ca92?matchDetailsTabs=2" xr:uid="{A7AAEFCE-BAFD-492F-B402-2BA6D0A51DB6}"/>
    <hyperlink ref="H3" r:id="rId2" tooltip="https://profile.ib.cricket/profile/match-details/f17c3036-0af7-4e32-8fb6-d9639753fa2f?matchDetailsTabs=0" xr:uid="{F7305D98-3749-4BAE-880F-58FCB7490934}"/>
    <hyperlink ref="H4" r:id="rId3" tooltip="https://profile.ib.cricket/profile/match-details/6a67dd1f-644b-46ea-a174-3e938eeb67fc?matchDetailsTabs=2" xr:uid="{876840E6-D704-4A9B-A5F9-98D49021236A}"/>
    <hyperlink ref="H5" r:id="rId4" xr:uid="{ADA71563-6EDD-42AC-AEC0-2C834A42BDE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08BD-06AD-4BBD-AB56-E8F300AAF94A}">
  <dimension ref="A1:H23"/>
  <sheetViews>
    <sheetView workbookViewId="0">
      <selection activeCell="C6" sqref="C6:C7"/>
    </sheetView>
  </sheetViews>
  <sheetFormatPr defaultRowHeight="15" x14ac:dyDescent="0.25"/>
  <cols>
    <col min="8" max="8" width="102.85546875" customWidth="1"/>
  </cols>
  <sheetData>
    <row r="1" spans="1:8" s="1" customFormat="1" x14ac:dyDescent="0.25">
      <c r="A1" s="1" t="s">
        <v>35</v>
      </c>
      <c r="B1" s="1" t="s">
        <v>3</v>
      </c>
      <c r="C1" s="1" t="s">
        <v>9</v>
      </c>
      <c r="D1" s="1" t="s">
        <v>37</v>
      </c>
      <c r="E1" s="1" t="s">
        <v>39</v>
      </c>
      <c r="F1" s="1" t="s">
        <v>10</v>
      </c>
      <c r="G1" s="1" t="s">
        <v>11</v>
      </c>
      <c r="H1" s="1" t="s">
        <v>36</v>
      </c>
    </row>
    <row r="2" spans="1:8" x14ac:dyDescent="0.25">
      <c r="A2">
        <v>24</v>
      </c>
      <c r="B2">
        <v>1</v>
      </c>
      <c r="C2">
        <v>217</v>
      </c>
      <c r="D2">
        <v>25</v>
      </c>
      <c r="E2">
        <f>C2+D2</f>
        <v>242</v>
      </c>
      <c r="F2">
        <v>10</v>
      </c>
      <c r="G2">
        <v>23</v>
      </c>
      <c r="H2" s="11" t="s">
        <v>59</v>
      </c>
    </row>
    <row r="3" spans="1:8" x14ac:dyDescent="0.25">
      <c r="A3">
        <v>24</v>
      </c>
      <c r="B3">
        <v>2</v>
      </c>
      <c r="C3">
        <v>293</v>
      </c>
      <c r="D3">
        <v>11</v>
      </c>
      <c r="E3">
        <f t="shared" ref="E3:E37" si="0">C3+D3</f>
        <v>304</v>
      </c>
      <c r="F3">
        <v>10</v>
      </c>
      <c r="G3">
        <v>32</v>
      </c>
      <c r="H3" s="11" t="s">
        <v>60</v>
      </c>
    </row>
    <row r="4" spans="1:8" x14ac:dyDescent="0.25">
      <c r="A4">
        <v>2</v>
      </c>
      <c r="B4">
        <v>1</v>
      </c>
      <c r="C4">
        <v>176</v>
      </c>
      <c r="D4">
        <v>12</v>
      </c>
      <c r="E4">
        <f t="shared" si="0"/>
        <v>188</v>
      </c>
      <c r="F4">
        <v>10</v>
      </c>
      <c r="G4">
        <v>16</v>
      </c>
      <c r="H4" t="s">
        <v>107</v>
      </c>
    </row>
    <row r="5" spans="1:8" x14ac:dyDescent="0.25">
      <c r="A5">
        <v>2</v>
      </c>
      <c r="B5">
        <v>2</v>
      </c>
      <c r="C5">
        <v>576</v>
      </c>
      <c r="D5">
        <v>14</v>
      </c>
      <c r="E5">
        <f t="shared" si="0"/>
        <v>590</v>
      </c>
      <c r="F5">
        <v>10</v>
      </c>
      <c r="G5">
        <v>59</v>
      </c>
      <c r="H5" t="s">
        <v>109</v>
      </c>
    </row>
    <row r="6" spans="1:8" x14ac:dyDescent="0.25">
      <c r="A6">
        <v>6</v>
      </c>
      <c r="B6">
        <v>1</v>
      </c>
      <c r="C6">
        <v>192</v>
      </c>
      <c r="D6">
        <v>23</v>
      </c>
      <c r="E6">
        <f t="shared" si="0"/>
        <v>215</v>
      </c>
      <c r="F6">
        <v>10</v>
      </c>
      <c r="G6">
        <v>18</v>
      </c>
      <c r="H6" t="s">
        <v>118</v>
      </c>
    </row>
    <row r="7" spans="1:8" x14ac:dyDescent="0.25">
      <c r="A7">
        <v>6</v>
      </c>
      <c r="B7">
        <v>2</v>
      </c>
      <c r="C7">
        <v>236</v>
      </c>
      <c r="D7">
        <v>6</v>
      </c>
      <c r="E7">
        <f t="shared" si="0"/>
        <v>242</v>
      </c>
      <c r="F7">
        <v>10</v>
      </c>
      <c r="G7">
        <v>26</v>
      </c>
      <c r="H7" t="s">
        <v>119</v>
      </c>
    </row>
    <row r="8" spans="1:8" x14ac:dyDescent="0.25">
      <c r="A8">
        <v>12</v>
      </c>
      <c r="B8">
        <v>1</v>
      </c>
      <c r="C8">
        <v>419</v>
      </c>
      <c r="D8">
        <v>44</v>
      </c>
      <c r="E8">
        <f t="shared" si="0"/>
        <v>463</v>
      </c>
      <c r="F8">
        <v>10</v>
      </c>
      <c r="G8">
        <v>45</v>
      </c>
      <c r="H8" t="s">
        <v>129</v>
      </c>
    </row>
    <row r="9" spans="1:8" x14ac:dyDescent="0.25">
      <c r="A9">
        <v>12</v>
      </c>
      <c r="B9">
        <v>2</v>
      </c>
      <c r="C9">
        <v>335</v>
      </c>
      <c r="D9">
        <v>45</v>
      </c>
      <c r="E9">
        <f t="shared" si="0"/>
        <v>380</v>
      </c>
      <c r="F9">
        <v>10</v>
      </c>
      <c r="G9">
        <v>33</v>
      </c>
      <c r="H9" t="s">
        <v>131</v>
      </c>
    </row>
    <row r="10" spans="1:8" x14ac:dyDescent="0.25">
      <c r="A10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8" x14ac:dyDescent="0.25">
      <c r="A11">
        <v>35</v>
      </c>
      <c r="B11">
        <v>1</v>
      </c>
      <c r="C11">
        <v>537</v>
      </c>
      <c r="D11">
        <v>69</v>
      </c>
      <c r="E11">
        <f t="shared" si="0"/>
        <v>606</v>
      </c>
      <c r="F11">
        <v>10</v>
      </c>
      <c r="G11">
        <v>57</v>
      </c>
      <c r="H11" t="s">
        <v>166</v>
      </c>
    </row>
    <row r="12" spans="1:8" x14ac:dyDescent="0.25">
      <c r="A12">
        <v>35</v>
      </c>
      <c r="B12">
        <v>2</v>
      </c>
      <c r="C12">
        <v>18</v>
      </c>
      <c r="D12">
        <v>0</v>
      </c>
      <c r="E12">
        <f t="shared" si="0"/>
        <v>18</v>
      </c>
      <c r="F12">
        <v>1</v>
      </c>
      <c r="G12">
        <v>3</v>
      </c>
      <c r="H12" t="s">
        <v>168</v>
      </c>
    </row>
    <row r="13" spans="1:8" x14ac:dyDescent="0.25">
      <c r="A13">
        <v>43</v>
      </c>
      <c r="B13">
        <v>1</v>
      </c>
      <c r="C13">
        <v>233</v>
      </c>
      <c r="D13">
        <v>8</v>
      </c>
      <c r="E13">
        <f t="shared" si="0"/>
        <v>241</v>
      </c>
      <c r="F13">
        <v>10</v>
      </c>
      <c r="G13">
        <v>21</v>
      </c>
      <c r="H13" t="s">
        <v>174</v>
      </c>
    </row>
    <row r="14" spans="1:8" x14ac:dyDescent="0.25">
      <c r="A14">
        <v>43</v>
      </c>
      <c r="B14">
        <v>2</v>
      </c>
      <c r="C14">
        <v>475</v>
      </c>
      <c r="D14">
        <v>21</v>
      </c>
      <c r="E14">
        <f t="shared" si="0"/>
        <v>496</v>
      </c>
      <c r="F14">
        <v>7</v>
      </c>
      <c r="G14">
        <v>50</v>
      </c>
      <c r="H14" t="s">
        <v>176</v>
      </c>
    </row>
    <row r="15" spans="1:8" x14ac:dyDescent="0.25">
      <c r="A15">
        <v>39</v>
      </c>
      <c r="B15">
        <v>1</v>
      </c>
      <c r="C15">
        <v>417</v>
      </c>
      <c r="D15">
        <v>17</v>
      </c>
      <c r="E15">
        <f t="shared" si="0"/>
        <v>434</v>
      </c>
      <c r="F15">
        <v>10</v>
      </c>
      <c r="G15">
        <v>32</v>
      </c>
      <c r="H15" t="s">
        <v>219</v>
      </c>
    </row>
    <row r="16" spans="1:8" x14ac:dyDescent="0.25">
      <c r="A16">
        <v>39</v>
      </c>
      <c r="B16">
        <v>2</v>
      </c>
      <c r="C16">
        <v>136</v>
      </c>
      <c r="D16">
        <v>0</v>
      </c>
      <c r="E16">
        <f t="shared" si="0"/>
        <v>136</v>
      </c>
      <c r="F16">
        <v>6</v>
      </c>
      <c r="G16">
        <v>10</v>
      </c>
      <c r="H16" t="s">
        <v>221</v>
      </c>
    </row>
    <row r="17" spans="1:8" x14ac:dyDescent="0.25">
      <c r="A17">
        <v>54</v>
      </c>
      <c r="B17">
        <v>1</v>
      </c>
      <c r="C17">
        <v>241</v>
      </c>
      <c r="D17">
        <v>29</v>
      </c>
      <c r="E17">
        <f t="shared" si="0"/>
        <v>270</v>
      </c>
      <c r="F17">
        <v>10</v>
      </c>
      <c r="G17">
        <v>23</v>
      </c>
      <c r="H17" t="s">
        <v>226</v>
      </c>
    </row>
    <row r="18" spans="1:8" x14ac:dyDescent="0.25">
      <c r="A18">
        <v>54</v>
      </c>
      <c r="B18">
        <v>2</v>
      </c>
      <c r="C18">
        <v>174</v>
      </c>
      <c r="D18">
        <v>19</v>
      </c>
      <c r="E18">
        <f t="shared" si="0"/>
        <v>193</v>
      </c>
      <c r="F18">
        <v>10</v>
      </c>
      <c r="G18">
        <v>14</v>
      </c>
      <c r="H18" t="s">
        <v>228</v>
      </c>
    </row>
    <row r="19" spans="1:8" x14ac:dyDescent="0.25">
      <c r="A19">
        <v>64</v>
      </c>
      <c r="B19">
        <v>1</v>
      </c>
      <c r="C19">
        <v>269</v>
      </c>
      <c r="D19">
        <v>3</v>
      </c>
      <c r="E19">
        <f t="shared" si="0"/>
        <v>272</v>
      </c>
      <c r="F19">
        <v>10</v>
      </c>
      <c r="G19">
        <v>23</v>
      </c>
      <c r="H19" t="s">
        <v>250</v>
      </c>
    </row>
    <row r="20" spans="1:8" x14ac:dyDescent="0.25">
      <c r="A20">
        <v>64</v>
      </c>
      <c r="B20">
        <v>2</v>
      </c>
      <c r="C20">
        <v>252</v>
      </c>
      <c r="D20">
        <v>5</v>
      </c>
      <c r="E20">
        <f t="shared" si="0"/>
        <v>257</v>
      </c>
      <c r="F20">
        <v>10</v>
      </c>
      <c r="G20">
        <v>22</v>
      </c>
      <c r="H20" t="s">
        <v>252</v>
      </c>
    </row>
    <row r="21" spans="1:8" x14ac:dyDescent="0.25">
      <c r="A21">
        <v>75</v>
      </c>
      <c r="B21">
        <v>1</v>
      </c>
      <c r="C21">
        <v>561</v>
      </c>
      <c r="D21">
        <v>4</v>
      </c>
      <c r="E21">
        <f t="shared" si="0"/>
        <v>565</v>
      </c>
      <c r="F21">
        <v>10</v>
      </c>
      <c r="G21">
        <v>40</v>
      </c>
      <c r="H21" t="s">
        <v>272</v>
      </c>
    </row>
    <row r="22" spans="1:8" x14ac:dyDescent="0.25">
      <c r="E22">
        <f t="shared" si="0"/>
        <v>0</v>
      </c>
    </row>
    <row r="23" spans="1:8" x14ac:dyDescent="0.25">
      <c r="E23" s="1">
        <f>SUM(E2:E21)</f>
        <v>6112</v>
      </c>
      <c r="F23" s="1">
        <f>SUM(F2:F21)</f>
        <v>174</v>
      </c>
      <c r="G23" s="1">
        <f>SUM(G2:G21)</f>
        <v>547</v>
      </c>
    </row>
  </sheetData>
  <hyperlinks>
    <hyperlink ref="H2" r:id="rId1" tooltip="https://profile.ib.cricket/profile/match-details/1d9566d2-7b49-4c50-8185-c3efa6fa0760?matchDetailsTabs=0" xr:uid="{9558863C-3C77-4380-A81E-2C901ABCE4F6}"/>
    <hyperlink ref="H3" r:id="rId2" tooltip="https://profile.ib.cricket/profile/match-details/77eaa7a2-5b44-490c-a18b-cf46f16da246?matchDetailsTabs=0" xr:uid="{8265CEFA-51FC-404E-9FFB-6CA23C08FB0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27AA-5818-4DB0-9C6D-627CFB97E3F8}">
  <dimension ref="A1:H25"/>
  <sheetViews>
    <sheetView workbookViewId="0">
      <selection activeCell="G23" sqref="G23:G24"/>
    </sheetView>
  </sheetViews>
  <sheetFormatPr defaultRowHeight="15" x14ac:dyDescent="0.25"/>
  <cols>
    <col min="1" max="1" width="6.42578125" bestFit="1" customWidth="1"/>
    <col min="2" max="2" width="7.5703125" bestFit="1" customWidth="1"/>
    <col min="3" max="4" width="5.5703125" bestFit="1" customWidth="1"/>
    <col min="5" max="5" width="25.7109375" bestFit="1" customWidth="1"/>
    <col min="6" max="6" width="8.28515625" bestFit="1" customWidth="1"/>
    <col min="7" max="7" width="6.28515625" bestFit="1" customWidth="1"/>
    <col min="8" max="8" width="98.5703125" bestFit="1" customWidth="1"/>
  </cols>
  <sheetData>
    <row r="1" spans="1:8" s="1" customFormat="1" x14ac:dyDescent="0.25">
      <c r="A1" s="1" t="s">
        <v>35</v>
      </c>
      <c r="B1" s="1" t="s">
        <v>3</v>
      </c>
      <c r="C1" s="1" t="s">
        <v>9</v>
      </c>
      <c r="D1" s="1" t="s">
        <v>37</v>
      </c>
      <c r="E1" s="1" t="s">
        <v>39</v>
      </c>
      <c r="F1" s="1" t="s">
        <v>10</v>
      </c>
      <c r="G1" s="1" t="s">
        <v>11</v>
      </c>
      <c r="H1" s="1" t="s">
        <v>36</v>
      </c>
    </row>
    <row r="2" spans="1:8" x14ac:dyDescent="0.25">
      <c r="A2">
        <v>9</v>
      </c>
      <c r="B2">
        <v>1</v>
      </c>
      <c r="C2">
        <v>306</v>
      </c>
      <c r="D2">
        <v>4</v>
      </c>
      <c r="E2">
        <f>C2+D2</f>
        <v>310</v>
      </c>
      <c r="F2">
        <v>10</v>
      </c>
      <c r="G2">
        <v>25</v>
      </c>
      <c r="H2" s="11" t="s">
        <v>43</v>
      </c>
    </row>
    <row r="3" spans="1:8" x14ac:dyDescent="0.25">
      <c r="A3">
        <v>9</v>
      </c>
      <c r="B3">
        <v>2</v>
      </c>
      <c r="C3">
        <v>309</v>
      </c>
      <c r="D3">
        <v>18</v>
      </c>
      <c r="E3">
        <f t="shared" ref="E3:E39" si="0">C3+D3</f>
        <v>327</v>
      </c>
      <c r="F3">
        <v>10</v>
      </c>
      <c r="G3">
        <v>27</v>
      </c>
      <c r="H3" s="11" t="s">
        <v>45</v>
      </c>
    </row>
    <row r="4" spans="1:8" x14ac:dyDescent="0.25">
      <c r="A4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8" x14ac:dyDescent="0.25">
      <c r="A5">
        <v>17</v>
      </c>
      <c r="B5">
        <v>1</v>
      </c>
      <c r="C5">
        <v>429</v>
      </c>
      <c r="D5">
        <v>38</v>
      </c>
      <c r="E5">
        <f t="shared" si="0"/>
        <v>467</v>
      </c>
      <c r="F5">
        <v>10</v>
      </c>
      <c r="G5">
        <v>32</v>
      </c>
      <c r="H5" t="s">
        <v>137</v>
      </c>
    </row>
    <row r="6" spans="1:8" x14ac:dyDescent="0.25">
      <c r="A6">
        <v>17</v>
      </c>
      <c r="B6">
        <v>2</v>
      </c>
      <c r="C6">
        <v>229</v>
      </c>
      <c r="D6">
        <v>2</v>
      </c>
      <c r="E6">
        <f t="shared" si="0"/>
        <v>231</v>
      </c>
      <c r="F6">
        <v>6</v>
      </c>
      <c r="G6">
        <v>16</v>
      </c>
      <c r="H6" t="s">
        <v>139</v>
      </c>
    </row>
    <row r="7" spans="1:8" x14ac:dyDescent="0.25">
      <c r="A7">
        <v>21</v>
      </c>
      <c r="B7">
        <v>1</v>
      </c>
      <c r="C7">
        <v>235</v>
      </c>
      <c r="D7">
        <v>9</v>
      </c>
      <c r="E7">
        <f t="shared" si="0"/>
        <v>244</v>
      </c>
      <c r="F7">
        <v>10</v>
      </c>
      <c r="G7">
        <v>24</v>
      </c>
      <c r="H7" t="s">
        <v>143</v>
      </c>
    </row>
    <row r="8" spans="1:8" x14ac:dyDescent="0.25">
      <c r="A8">
        <v>21</v>
      </c>
      <c r="B8">
        <v>2</v>
      </c>
      <c r="C8">
        <v>261</v>
      </c>
      <c r="D8">
        <v>9</v>
      </c>
      <c r="E8">
        <f t="shared" si="0"/>
        <v>270</v>
      </c>
      <c r="F8">
        <v>10</v>
      </c>
      <c r="G8">
        <v>31</v>
      </c>
      <c r="H8" t="s">
        <v>145</v>
      </c>
    </row>
    <row r="9" spans="1:8" x14ac:dyDescent="0.25">
      <c r="A9">
        <v>27</v>
      </c>
      <c r="B9">
        <v>1</v>
      </c>
      <c r="C9">
        <v>380</v>
      </c>
      <c r="D9">
        <v>10</v>
      </c>
      <c r="E9">
        <f t="shared" si="0"/>
        <v>390</v>
      </c>
      <c r="F9">
        <v>10</v>
      </c>
      <c r="G9">
        <v>36</v>
      </c>
      <c r="H9" t="s">
        <v>151</v>
      </c>
    </row>
    <row r="10" spans="1:8" x14ac:dyDescent="0.25">
      <c r="A10">
        <v>27</v>
      </c>
      <c r="B10">
        <v>2</v>
      </c>
      <c r="C10">
        <v>195</v>
      </c>
      <c r="D10">
        <v>9</v>
      </c>
      <c r="E10">
        <f t="shared" si="0"/>
        <v>204</v>
      </c>
      <c r="F10">
        <v>10</v>
      </c>
      <c r="G10">
        <v>16</v>
      </c>
      <c r="H10" t="s">
        <v>153</v>
      </c>
    </row>
    <row r="11" spans="1:8" x14ac:dyDescent="0.25">
      <c r="A11">
        <v>45</v>
      </c>
      <c r="B11">
        <v>1</v>
      </c>
      <c r="C11">
        <v>234</v>
      </c>
      <c r="D11">
        <v>11</v>
      </c>
      <c r="E11">
        <f t="shared" si="0"/>
        <v>245</v>
      </c>
      <c r="F11">
        <v>10</v>
      </c>
      <c r="G11">
        <v>32</v>
      </c>
      <c r="H11" t="s">
        <v>177</v>
      </c>
    </row>
    <row r="12" spans="1:8" x14ac:dyDescent="0.25">
      <c r="A12">
        <v>45</v>
      </c>
      <c r="B12">
        <v>2</v>
      </c>
      <c r="C12">
        <v>416</v>
      </c>
      <c r="D12">
        <v>4</v>
      </c>
      <c r="E12">
        <f t="shared" si="0"/>
        <v>420</v>
      </c>
      <c r="F12">
        <v>10</v>
      </c>
      <c r="G12">
        <v>39</v>
      </c>
      <c r="H12" t="s">
        <v>179</v>
      </c>
    </row>
    <row r="13" spans="1:8" x14ac:dyDescent="0.25">
      <c r="A13">
        <v>13</v>
      </c>
      <c r="B13">
        <v>1</v>
      </c>
      <c r="C13">
        <v>429</v>
      </c>
      <c r="D13">
        <v>4</v>
      </c>
      <c r="E13">
        <f t="shared" si="0"/>
        <v>433</v>
      </c>
      <c r="F13">
        <v>10</v>
      </c>
      <c r="G13">
        <v>40</v>
      </c>
      <c r="H13" t="s">
        <v>203</v>
      </c>
    </row>
    <row r="14" spans="1:8" x14ac:dyDescent="0.25">
      <c r="A14">
        <v>13</v>
      </c>
      <c r="B14">
        <v>2</v>
      </c>
      <c r="C14">
        <v>201</v>
      </c>
      <c r="D14">
        <v>5</v>
      </c>
      <c r="E14">
        <f t="shared" si="0"/>
        <v>206</v>
      </c>
      <c r="F14">
        <v>10</v>
      </c>
      <c r="G14">
        <v>19</v>
      </c>
      <c r="H14" t="s">
        <v>205</v>
      </c>
    </row>
    <row r="15" spans="1:8" x14ac:dyDescent="0.25">
      <c r="A15">
        <v>33</v>
      </c>
      <c r="B15">
        <v>1</v>
      </c>
      <c r="C15">
        <v>349</v>
      </c>
      <c r="D15">
        <v>2</v>
      </c>
      <c r="E15">
        <f t="shared" si="0"/>
        <v>351</v>
      </c>
      <c r="F15">
        <v>10</v>
      </c>
      <c r="G15">
        <v>34</v>
      </c>
      <c r="H15" t="s">
        <v>211</v>
      </c>
    </row>
    <row r="16" spans="1:8" x14ac:dyDescent="0.25">
      <c r="A16">
        <v>33</v>
      </c>
      <c r="B16">
        <v>2</v>
      </c>
      <c r="C16">
        <v>487</v>
      </c>
      <c r="D16">
        <v>6</v>
      </c>
      <c r="E16">
        <f t="shared" si="0"/>
        <v>493</v>
      </c>
      <c r="F16">
        <v>10</v>
      </c>
      <c r="G16">
        <v>32</v>
      </c>
      <c r="H16" t="s">
        <v>213</v>
      </c>
    </row>
    <row r="17" spans="1:8" x14ac:dyDescent="0.25">
      <c r="A17">
        <v>39</v>
      </c>
      <c r="B17">
        <v>1</v>
      </c>
      <c r="C17">
        <v>201</v>
      </c>
      <c r="D17">
        <v>17</v>
      </c>
      <c r="E17">
        <f t="shared" si="0"/>
        <v>218</v>
      </c>
      <c r="F17">
        <v>10</v>
      </c>
      <c r="G17">
        <v>17</v>
      </c>
      <c r="H17" t="s">
        <v>218</v>
      </c>
    </row>
    <row r="18" spans="1:8" x14ac:dyDescent="0.25">
      <c r="A18">
        <v>39</v>
      </c>
      <c r="B18">
        <v>2</v>
      </c>
      <c r="C18">
        <v>343</v>
      </c>
      <c r="D18">
        <v>0</v>
      </c>
      <c r="E18">
        <f t="shared" si="0"/>
        <v>343</v>
      </c>
      <c r="F18">
        <v>10</v>
      </c>
      <c r="G18">
        <v>31</v>
      </c>
      <c r="H18" t="s">
        <v>220</v>
      </c>
    </row>
    <row r="19" spans="1:8" x14ac:dyDescent="0.25">
      <c r="A19">
        <v>51</v>
      </c>
      <c r="B19">
        <v>1</v>
      </c>
      <c r="C19">
        <v>345</v>
      </c>
      <c r="D19">
        <v>11</v>
      </c>
      <c r="E19">
        <f t="shared" si="0"/>
        <v>356</v>
      </c>
      <c r="F19">
        <v>10</v>
      </c>
      <c r="G19">
        <v>30</v>
      </c>
      <c r="H19" t="s">
        <v>222</v>
      </c>
    </row>
    <row r="20" spans="1:8" x14ac:dyDescent="0.25">
      <c r="A20">
        <v>51</v>
      </c>
      <c r="B20">
        <v>2</v>
      </c>
      <c r="C20">
        <v>204</v>
      </c>
      <c r="D20">
        <v>38</v>
      </c>
      <c r="E20">
        <f t="shared" si="0"/>
        <v>242</v>
      </c>
      <c r="F20">
        <v>10</v>
      </c>
      <c r="G20">
        <v>19</v>
      </c>
      <c r="H20" t="s">
        <v>224</v>
      </c>
    </row>
    <row r="21" spans="1:8" x14ac:dyDescent="0.25">
      <c r="A21">
        <v>61</v>
      </c>
      <c r="B21">
        <v>1</v>
      </c>
      <c r="C21">
        <v>452</v>
      </c>
      <c r="D21">
        <v>13</v>
      </c>
      <c r="E21">
        <f t="shared" si="0"/>
        <v>465</v>
      </c>
      <c r="F21">
        <v>10</v>
      </c>
      <c r="G21">
        <v>36</v>
      </c>
      <c r="H21" t="s">
        <v>239</v>
      </c>
    </row>
    <row r="22" spans="1:8" x14ac:dyDescent="0.25">
      <c r="A22">
        <v>61</v>
      </c>
      <c r="B22">
        <v>2</v>
      </c>
      <c r="C22">
        <v>459</v>
      </c>
      <c r="D22">
        <v>24</v>
      </c>
      <c r="E22">
        <f t="shared" si="0"/>
        <v>483</v>
      </c>
      <c r="F22">
        <v>10</v>
      </c>
      <c r="G22">
        <v>51</v>
      </c>
      <c r="H22" t="s">
        <v>241</v>
      </c>
    </row>
    <row r="23" spans="1:8" x14ac:dyDescent="0.25">
      <c r="A23">
        <v>72</v>
      </c>
      <c r="B23">
        <v>1</v>
      </c>
      <c r="C23">
        <v>294</v>
      </c>
      <c r="D23">
        <v>1</v>
      </c>
      <c r="E23">
        <f t="shared" si="0"/>
        <v>295</v>
      </c>
      <c r="F23">
        <v>10</v>
      </c>
      <c r="G23">
        <v>29</v>
      </c>
      <c r="H23" t="s">
        <v>260</v>
      </c>
    </row>
    <row r="24" spans="1:8" x14ac:dyDescent="0.25">
      <c r="A24">
        <v>72</v>
      </c>
      <c r="B24">
        <v>2</v>
      </c>
      <c r="C24">
        <v>359</v>
      </c>
      <c r="D24">
        <v>49</v>
      </c>
      <c r="E24">
        <f t="shared" si="0"/>
        <v>408</v>
      </c>
      <c r="F24">
        <v>10</v>
      </c>
      <c r="G24">
        <v>53</v>
      </c>
      <c r="H24" t="s">
        <v>262</v>
      </c>
    </row>
    <row r="25" spans="1:8" x14ac:dyDescent="0.25">
      <c r="E25" s="1">
        <f>SUM(E2:E23)</f>
        <v>6993</v>
      </c>
      <c r="F25" s="1">
        <f>SUM(F2:F24)</f>
        <v>216</v>
      </c>
      <c r="G25" s="1">
        <f>SUM(G2:G24)</f>
        <v>669</v>
      </c>
    </row>
  </sheetData>
  <hyperlinks>
    <hyperlink ref="H2" r:id="rId1" tooltip="https://profile.ib.cricket/profile/match-details/58fa4ab8-c9c4-4d6f-a5a9-4f87b1196160?matchDetailsTabs=0" xr:uid="{C4275035-2B36-45A1-ABAA-09E4993D4970}"/>
    <hyperlink ref="H3" r:id="rId2" tooltip="https://profile.ib.cricket/profile/match-details/bff78162-e41a-4130-af4e-72af95c15aa9?matchDetailsTabs=1" xr:uid="{90A06534-9339-4705-9E84-1D034DFCE23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F410-7BF0-4685-ADCF-D8EDA1D1F967}">
  <dimension ref="A1:H23"/>
  <sheetViews>
    <sheetView workbookViewId="0">
      <selection activeCell="G16" sqref="G16:G17"/>
    </sheetView>
  </sheetViews>
  <sheetFormatPr defaultRowHeight="15" x14ac:dyDescent="0.25"/>
  <cols>
    <col min="8" max="8" width="103.5703125" customWidth="1"/>
  </cols>
  <sheetData>
    <row r="1" spans="1:8" s="1" customFormat="1" x14ac:dyDescent="0.25">
      <c r="A1" s="1" t="s">
        <v>35</v>
      </c>
      <c r="B1" s="1" t="s">
        <v>3</v>
      </c>
      <c r="C1" s="1" t="s">
        <v>9</v>
      </c>
      <c r="D1" s="1" t="s">
        <v>37</v>
      </c>
      <c r="E1" s="1" t="s">
        <v>39</v>
      </c>
      <c r="F1" s="1" t="s">
        <v>10</v>
      </c>
      <c r="G1" s="1" t="s">
        <v>11</v>
      </c>
      <c r="H1" s="1" t="s">
        <v>36</v>
      </c>
    </row>
    <row r="2" spans="1:8" x14ac:dyDescent="0.25">
      <c r="A2">
        <v>58</v>
      </c>
      <c r="B2">
        <v>1</v>
      </c>
      <c r="C2">
        <v>207</v>
      </c>
      <c r="D2">
        <v>0</v>
      </c>
      <c r="E2">
        <f>C2+D2</f>
        <v>207</v>
      </c>
      <c r="F2">
        <v>10</v>
      </c>
      <c r="G2">
        <v>24</v>
      </c>
      <c r="H2" s="11" t="s">
        <v>65</v>
      </c>
    </row>
    <row r="3" spans="1:8" x14ac:dyDescent="0.25">
      <c r="A3">
        <v>58</v>
      </c>
      <c r="B3">
        <v>2</v>
      </c>
      <c r="C3">
        <v>683</v>
      </c>
      <c r="D3">
        <v>107</v>
      </c>
      <c r="E3">
        <f t="shared" ref="E3:E37" si="0">C3+D3</f>
        <v>790</v>
      </c>
      <c r="F3">
        <v>10</v>
      </c>
      <c r="G3">
        <v>117</v>
      </c>
      <c r="H3" s="11" t="s">
        <v>67</v>
      </c>
    </row>
    <row r="4" spans="1:8" x14ac:dyDescent="0.25">
      <c r="A4">
        <v>60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8" x14ac:dyDescent="0.25">
      <c r="A5">
        <v>59</v>
      </c>
      <c r="B5">
        <v>1</v>
      </c>
      <c r="C5">
        <v>257</v>
      </c>
      <c r="D5">
        <v>0</v>
      </c>
      <c r="E5">
        <f t="shared" si="0"/>
        <v>257</v>
      </c>
      <c r="F5">
        <v>10</v>
      </c>
      <c r="G5">
        <v>24</v>
      </c>
      <c r="H5" t="s">
        <v>234</v>
      </c>
    </row>
    <row r="6" spans="1:8" x14ac:dyDescent="0.25">
      <c r="A6">
        <v>59</v>
      </c>
      <c r="B6">
        <v>2</v>
      </c>
      <c r="C6">
        <v>488</v>
      </c>
      <c r="D6">
        <v>36</v>
      </c>
      <c r="E6">
        <f t="shared" si="0"/>
        <v>524</v>
      </c>
      <c r="F6">
        <v>10</v>
      </c>
      <c r="G6">
        <v>57</v>
      </c>
      <c r="H6" t="s">
        <v>236</v>
      </c>
    </row>
    <row r="7" spans="1:8" x14ac:dyDescent="0.25">
      <c r="A7">
        <v>61</v>
      </c>
      <c r="B7">
        <v>1</v>
      </c>
      <c r="C7">
        <v>430</v>
      </c>
      <c r="D7">
        <v>8</v>
      </c>
      <c r="E7">
        <f t="shared" si="0"/>
        <v>438</v>
      </c>
      <c r="F7">
        <v>10</v>
      </c>
      <c r="G7">
        <v>61</v>
      </c>
      <c r="H7" t="s">
        <v>238</v>
      </c>
    </row>
    <row r="8" spans="1:8" x14ac:dyDescent="0.25">
      <c r="A8">
        <v>61</v>
      </c>
      <c r="B8">
        <v>2</v>
      </c>
      <c r="C8">
        <v>534</v>
      </c>
      <c r="D8">
        <v>36</v>
      </c>
      <c r="E8">
        <f t="shared" si="0"/>
        <v>570</v>
      </c>
      <c r="F8">
        <v>10</v>
      </c>
      <c r="G8">
        <v>72</v>
      </c>
      <c r="H8" t="s">
        <v>240</v>
      </c>
    </row>
    <row r="9" spans="1:8" x14ac:dyDescent="0.25">
      <c r="A9">
        <v>62</v>
      </c>
      <c r="B9">
        <v>1</v>
      </c>
      <c r="C9">
        <v>626</v>
      </c>
      <c r="D9">
        <v>52</v>
      </c>
      <c r="E9">
        <f t="shared" si="0"/>
        <v>678</v>
      </c>
      <c r="F9">
        <v>10</v>
      </c>
      <c r="G9">
        <v>60</v>
      </c>
      <c r="H9" t="s">
        <v>242</v>
      </c>
    </row>
    <row r="10" spans="1:8" x14ac:dyDescent="0.25">
      <c r="A10">
        <v>62</v>
      </c>
      <c r="B10">
        <v>2</v>
      </c>
      <c r="C10">
        <v>437</v>
      </c>
      <c r="D10">
        <v>0</v>
      </c>
      <c r="E10">
        <f t="shared" si="0"/>
        <v>437</v>
      </c>
      <c r="F10">
        <v>10</v>
      </c>
      <c r="G10">
        <v>50</v>
      </c>
      <c r="H10" t="s">
        <v>244</v>
      </c>
    </row>
    <row r="11" spans="1:8" x14ac:dyDescent="0.25">
      <c r="A11">
        <v>63</v>
      </c>
      <c r="B11">
        <v>1</v>
      </c>
      <c r="C11">
        <v>485</v>
      </c>
      <c r="D11">
        <v>22</v>
      </c>
      <c r="E11">
        <f t="shared" si="0"/>
        <v>507</v>
      </c>
      <c r="F11">
        <v>10</v>
      </c>
      <c r="G11">
        <v>53</v>
      </c>
      <c r="H11" t="s">
        <v>246</v>
      </c>
    </row>
    <row r="12" spans="1:8" x14ac:dyDescent="0.25">
      <c r="A12">
        <v>63</v>
      </c>
      <c r="B12">
        <v>2</v>
      </c>
      <c r="C12">
        <v>56</v>
      </c>
      <c r="D12">
        <v>4</v>
      </c>
      <c r="E12">
        <f t="shared" si="0"/>
        <v>60</v>
      </c>
      <c r="F12">
        <v>2</v>
      </c>
      <c r="G12">
        <v>5</v>
      </c>
      <c r="H12" t="s">
        <v>249</v>
      </c>
    </row>
    <row r="13" spans="1:8" x14ac:dyDescent="0.25">
      <c r="A13">
        <v>64</v>
      </c>
      <c r="B13">
        <v>1</v>
      </c>
      <c r="C13">
        <v>403</v>
      </c>
      <c r="D13">
        <v>18</v>
      </c>
      <c r="E13">
        <f t="shared" si="0"/>
        <v>421</v>
      </c>
      <c r="F13">
        <v>10</v>
      </c>
      <c r="G13">
        <v>35</v>
      </c>
      <c r="H13" t="s">
        <v>251</v>
      </c>
    </row>
    <row r="14" spans="1:8" x14ac:dyDescent="0.25">
      <c r="A14">
        <v>64</v>
      </c>
      <c r="B14">
        <v>2</v>
      </c>
      <c r="C14">
        <v>116</v>
      </c>
      <c r="D14">
        <v>4</v>
      </c>
      <c r="E14">
        <f t="shared" si="0"/>
        <v>120</v>
      </c>
      <c r="F14">
        <v>2</v>
      </c>
      <c r="G14">
        <v>9</v>
      </c>
      <c r="H14" t="s">
        <v>253</v>
      </c>
    </row>
    <row r="15" spans="1:8" x14ac:dyDescent="0.25">
      <c r="A15">
        <v>66</v>
      </c>
      <c r="B15">
        <v>1</v>
      </c>
      <c r="C15">
        <v>433</v>
      </c>
      <c r="D15">
        <v>28</v>
      </c>
      <c r="E15">
        <f t="shared" si="0"/>
        <v>461</v>
      </c>
      <c r="F15">
        <v>10</v>
      </c>
      <c r="G15">
        <v>50</v>
      </c>
      <c r="H15" t="s">
        <v>254</v>
      </c>
    </row>
    <row r="16" spans="1:8" x14ac:dyDescent="0.25">
      <c r="A16">
        <v>57</v>
      </c>
      <c r="B16">
        <v>1</v>
      </c>
      <c r="C16">
        <v>586</v>
      </c>
      <c r="D16">
        <v>15</v>
      </c>
      <c r="E16">
        <f t="shared" si="0"/>
        <v>601</v>
      </c>
      <c r="F16">
        <v>10</v>
      </c>
      <c r="G16">
        <v>74</v>
      </c>
      <c r="H16" t="s">
        <v>279</v>
      </c>
    </row>
    <row r="17" spans="1:8" x14ac:dyDescent="0.25">
      <c r="A17">
        <v>57</v>
      </c>
      <c r="B17">
        <v>2</v>
      </c>
      <c r="C17">
        <v>209</v>
      </c>
      <c r="D17">
        <v>46</v>
      </c>
      <c r="E17">
        <f t="shared" si="0"/>
        <v>255</v>
      </c>
      <c r="F17">
        <v>8</v>
      </c>
      <c r="G17">
        <v>32</v>
      </c>
      <c r="H17" t="s">
        <v>282</v>
      </c>
    </row>
    <row r="18" spans="1:8" x14ac:dyDescent="0.25">
      <c r="E18">
        <f t="shared" si="0"/>
        <v>0</v>
      </c>
    </row>
    <row r="19" spans="1:8" x14ac:dyDescent="0.25">
      <c r="E19">
        <f t="shared" si="0"/>
        <v>0</v>
      </c>
    </row>
    <row r="20" spans="1:8" x14ac:dyDescent="0.25">
      <c r="E20">
        <f t="shared" si="0"/>
        <v>0</v>
      </c>
    </row>
    <row r="21" spans="1:8" x14ac:dyDescent="0.25">
      <c r="E21">
        <f t="shared" si="0"/>
        <v>0</v>
      </c>
    </row>
    <row r="22" spans="1:8" x14ac:dyDescent="0.25">
      <c r="E22">
        <f t="shared" si="0"/>
        <v>0</v>
      </c>
    </row>
    <row r="23" spans="1:8" x14ac:dyDescent="0.25">
      <c r="E23" s="1">
        <f>SUM(E2:E21)</f>
        <v>6326</v>
      </c>
      <c r="F23" s="1">
        <f>SUM(F2:F21)</f>
        <v>132</v>
      </c>
      <c r="G23" s="1">
        <f>SUM(G2:G21)</f>
        <v>723</v>
      </c>
    </row>
  </sheetData>
  <hyperlinks>
    <hyperlink ref="H2" r:id="rId1" tooltip="https://profile.ib.cricket/profile/match-details/4c242eb9-2ddf-467d-ad62-3bbb0756c27b?matchDetailsTabs=2" xr:uid="{F038D504-5D74-4388-8BDA-B4D40107E270}"/>
    <hyperlink ref="H3" r:id="rId2" tooltip="https://profile.ib.cricket/profile/match-details/ef974b29-f65d-475f-98f1-8238ba0f318d?matchDetailsTabs=2" xr:uid="{5C0A0DD0-4202-4B60-BF39-44ABDA1F98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Players</vt:lpstr>
      <vt:lpstr>SB</vt:lpstr>
      <vt:lpstr>karthik</vt:lpstr>
      <vt:lpstr>mp</vt:lpstr>
      <vt:lpstr>arun</vt:lpstr>
      <vt:lpstr>harshil</vt:lpstr>
      <vt:lpstr>hiren</vt:lpstr>
      <vt:lpstr>rohit</vt:lpstr>
      <vt:lpstr>iceman</vt:lpstr>
      <vt:lpstr>donzzzz</vt:lpstr>
      <vt:lpstr>revanth</vt:lpstr>
      <vt:lpstr>don</vt:lpstr>
      <vt:lpstr>shail</vt:lpstr>
      <vt:lpstr>lal</vt:lpstr>
      <vt:lpstr>Discord Match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Hiren</dc:creator>
  <cp:lastModifiedBy>Patel, Hiren</cp:lastModifiedBy>
  <dcterms:created xsi:type="dcterms:W3CDTF">2024-06-07T15:37:07Z</dcterms:created>
  <dcterms:modified xsi:type="dcterms:W3CDTF">2024-06-10T13:33:44Z</dcterms:modified>
</cp:coreProperties>
</file>