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09946ec08c8745/Desktop/INSAID/01 Machine Learning/2. ML Intermediate/Module 6_ Time Series/"/>
    </mc:Choice>
  </mc:AlternateContent>
  <xr:revisionPtr revIDLastSave="3572" documentId="8_{141C8623-07E3-4688-97B4-24AD8DEBE053}" xr6:coauthVersionLast="45" xr6:coauthVersionMax="45" xr10:uidLastSave="{2573EA44-6B2C-45C9-8114-014DC701D370}"/>
  <bookViews>
    <workbookView xWindow="1470" yWindow="1470" windowWidth="21600" windowHeight="11250" xr2:uid="{C1D5830F-E1FB-41DC-8C80-F37645FCF90D}"/>
  </bookViews>
  <sheets>
    <sheet name="Air passengers" sheetId="3" r:id="rId1"/>
    <sheet name="log" sheetId="4" r:id="rId2"/>
  </sheets>
  <definedNames>
    <definedName name="solver_adj" localSheetId="0" hidden="1">'Air passengers'!$E$2:$E$13</definedName>
    <definedName name="solver_adj" localSheetId="1" hidden="1">log!$F$2:$F$13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'Air passengers'!$H$147</definedName>
    <definedName name="solver_opt" localSheetId="1" hidden="1">log!$I$146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2" i="4"/>
  <c r="F25" i="4"/>
  <c r="F37" i="4" s="1"/>
  <c r="G37" i="4" s="1"/>
  <c r="F24" i="4"/>
  <c r="G24" i="4" s="1"/>
  <c r="F23" i="4"/>
  <c r="F35" i="4" s="1"/>
  <c r="F47" i="4" s="1"/>
  <c r="F59" i="4" s="1"/>
  <c r="F71" i="4" s="1"/>
  <c r="F83" i="4" s="1"/>
  <c r="F95" i="4" s="1"/>
  <c r="F107" i="4" s="1"/>
  <c r="F119" i="4" s="1"/>
  <c r="F131" i="4" s="1"/>
  <c r="F143" i="4" s="1"/>
  <c r="G143" i="4" s="1"/>
  <c r="F22" i="4"/>
  <c r="F34" i="4" s="1"/>
  <c r="F46" i="4" s="1"/>
  <c r="F21" i="4"/>
  <c r="F33" i="4" s="1"/>
  <c r="F45" i="4" s="1"/>
  <c r="G45" i="4" s="1"/>
  <c r="F20" i="4"/>
  <c r="F32" i="4" s="1"/>
  <c r="F44" i="4" s="1"/>
  <c r="G44" i="4" s="1"/>
  <c r="F19" i="4"/>
  <c r="G19" i="4" s="1"/>
  <c r="F18" i="4"/>
  <c r="F30" i="4" s="1"/>
  <c r="F42" i="4" s="1"/>
  <c r="F54" i="4" s="1"/>
  <c r="F66" i="4" s="1"/>
  <c r="F78" i="4" s="1"/>
  <c r="F90" i="4" s="1"/>
  <c r="F102" i="4" s="1"/>
  <c r="F114" i="4" s="1"/>
  <c r="F126" i="4" s="1"/>
  <c r="F138" i="4" s="1"/>
  <c r="G138" i="4" s="1"/>
  <c r="F17" i="4"/>
  <c r="F29" i="4" s="1"/>
  <c r="G29" i="4" s="1"/>
  <c r="F16" i="4"/>
  <c r="G16" i="4" s="1"/>
  <c r="F15" i="4"/>
  <c r="F27" i="4" s="1"/>
  <c r="F39" i="4" s="1"/>
  <c r="F51" i="4" s="1"/>
  <c r="F63" i="4" s="1"/>
  <c r="F75" i="4" s="1"/>
  <c r="F87" i="4" s="1"/>
  <c r="F99" i="4" s="1"/>
  <c r="F111" i="4" s="1"/>
  <c r="F123" i="4" s="1"/>
  <c r="F135" i="4" s="1"/>
  <c r="G135" i="4" s="1"/>
  <c r="F14" i="4"/>
  <c r="F26" i="4" s="1"/>
  <c r="F38" i="4" s="1"/>
  <c r="F50" i="4" s="1"/>
  <c r="F62" i="4" s="1"/>
  <c r="F74" i="4" s="1"/>
  <c r="F86" i="4" s="1"/>
  <c r="F98" i="4" s="1"/>
  <c r="F110" i="4" s="1"/>
  <c r="F122" i="4" s="1"/>
  <c r="F134" i="4" s="1"/>
  <c r="G134" i="4" s="1"/>
  <c r="H13" i="3"/>
  <c r="H14" i="3"/>
  <c r="H17" i="3"/>
  <c r="D2" i="3"/>
  <c r="F3" i="3"/>
  <c r="F4" i="3"/>
  <c r="F5" i="3"/>
  <c r="F6" i="3"/>
  <c r="F7" i="3"/>
  <c r="F8" i="3"/>
  <c r="F9" i="3"/>
  <c r="F10" i="3"/>
  <c r="F11" i="3"/>
  <c r="F12" i="3"/>
  <c r="F13" i="3"/>
  <c r="F2" i="3"/>
  <c r="E15" i="3"/>
  <c r="E27" i="3" s="1"/>
  <c r="E16" i="3"/>
  <c r="E28" i="3" s="1"/>
  <c r="F28" i="3" s="1"/>
  <c r="E17" i="3"/>
  <c r="E29" i="3" s="1"/>
  <c r="F29" i="3" s="1"/>
  <c r="E18" i="3"/>
  <c r="E30" i="3" s="1"/>
  <c r="F30" i="3" s="1"/>
  <c r="E19" i="3"/>
  <c r="E20" i="3"/>
  <c r="E32" i="3" s="1"/>
  <c r="E44" i="3" s="1"/>
  <c r="E56" i="3" s="1"/>
  <c r="E68" i="3" s="1"/>
  <c r="F68" i="3" s="1"/>
  <c r="E21" i="3"/>
  <c r="E33" i="3" s="1"/>
  <c r="E45" i="3" s="1"/>
  <c r="E57" i="3" s="1"/>
  <c r="F57" i="3" s="1"/>
  <c r="E22" i="3"/>
  <c r="E34" i="3" s="1"/>
  <c r="E46" i="3" s="1"/>
  <c r="E58" i="3" s="1"/>
  <c r="F58" i="3" s="1"/>
  <c r="E23" i="3"/>
  <c r="F23" i="3" s="1"/>
  <c r="E24" i="3"/>
  <c r="F24" i="3" s="1"/>
  <c r="E25" i="3"/>
  <c r="F25" i="3" s="1"/>
  <c r="E14" i="3"/>
  <c r="F14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G50" i="4" l="1"/>
  <c r="F28" i="4"/>
  <c r="F40" i="4" s="1"/>
  <c r="G40" i="4" s="1"/>
  <c r="G27" i="4"/>
  <c r="G26" i="4"/>
  <c r="G17" i="4"/>
  <c r="G122" i="4"/>
  <c r="G98" i="4"/>
  <c r="G74" i="4"/>
  <c r="G25" i="4"/>
  <c r="F36" i="4"/>
  <c r="G107" i="4"/>
  <c r="G131" i="4"/>
  <c r="G47" i="4"/>
  <c r="G71" i="4"/>
  <c r="G23" i="4"/>
  <c r="G95" i="4"/>
  <c r="G119" i="4"/>
  <c r="G59" i="4"/>
  <c r="G35" i="4"/>
  <c r="G83" i="4"/>
  <c r="F58" i="4"/>
  <c r="G46" i="4"/>
  <c r="G22" i="4"/>
  <c r="G34" i="4"/>
  <c r="G21" i="4"/>
  <c r="G33" i="4"/>
  <c r="G32" i="4"/>
  <c r="G20" i="4"/>
  <c r="F31" i="4"/>
  <c r="G66" i="4"/>
  <c r="G54" i="4"/>
  <c r="G42" i="4"/>
  <c r="G30" i="4"/>
  <c r="G18" i="4"/>
  <c r="G126" i="4"/>
  <c r="G114" i="4"/>
  <c r="G102" i="4"/>
  <c r="G90" i="4"/>
  <c r="G78" i="4"/>
  <c r="G28" i="4"/>
  <c r="G111" i="4"/>
  <c r="G51" i="4"/>
  <c r="G75" i="4"/>
  <c r="G99" i="4"/>
  <c r="G123" i="4"/>
  <c r="G15" i="4"/>
  <c r="G39" i="4"/>
  <c r="G63" i="4"/>
  <c r="G87" i="4"/>
  <c r="G110" i="4"/>
  <c r="G86" i="4"/>
  <c r="G62" i="4"/>
  <c r="G38" i="4"/>
  <c r="G14" i="4"/>
  <c r="I14" i="4" s="1"/>
  <c r="F56" i="4"/>
  <c r="G56" i="4" s="1"/>
  <c r="F41" i="4"/>
  <c r="F57" i="4"/>
  <c r="H13" i="4"/>
  <c r="I13" i="4"/>
  <c r="F49" i="4"/>
  <c r="F15" i="3"/>
  <c r="F44" i="3"/>
  <c r="E69" i="3"/>
  <c r="E81" i="3" s="1"/>
  <c r="E26" i="3"/>
  <c r="E38" i="3" s="1"/>
  <c r="F38" i="3" s="1"/>
  <c r="F45" i="3"/>
  <c r="F22" i="3"/>
  <c r="E35" i="3"/>
  <c r="E47" i="3" s="1"/>
  <c r="F47" i="3" s="1"/>
  <c r="F46" i="3"/>
  <c r="F21" i="3"/>
  <c r="H15" i="3"/>
  <c r="G13" i="3"/>
  <c r="E39" i="3"/>
  <c r="F27" i="3"/>
  <c r="E31" i="3"/>
  <c r="F19" i="3"/>
  <c r="G14" i="3"/>
  <c r="G15" i="3"/>
  <c r="F34" i="3"/>
  <c r="F18" i="3"/>
  <c r="F33" i="3"/>
  <c r="F17" i="3"/>
  <c r="F20" i="3"/>
  <c r="F56" i="3"/>
  <c r="F32" i="3"/>
  <c r="F16" i="3"/>
  <c r="E42" i="3"/>
  <c r="F42" i="3" s="1"/>
  <c r="E70" i="3"/>
  <c r="F70" i="3" s="1"/>
  <c r="E41" i="3"/>
  <c r="F41" i="3" s="1"/>
  <c r="E40" i="3"/>
  <c r="F40" i="3" s="1"/>
  <c r="E80" i="3"/>
  <c r="F80" i="3" s="1"/>
  <c r="E37" i="3"/>
  <c r="F37" i="3" s="1"/>
  <c r="E36" i="3"/>
  <c r="F36" i="3" s="1"/>
  <c r="F52" i="4" l="1"/>
  <c r="G52" i="4" s="1"/>
  <c r="I15" i="4"/>
  <c r="H14" i="4"/>
  <c r="I27" i="4"/>
  <c r="F61" i="4"/>
  <c r="G61" i="4" s="1"/>
  <c r="G49" i="4"/>
  <c r="F48" i="4"/>
  <c r="G36" i="4"/>
  <c r="F70" i="4"/>
  <c r="G58" i="4"/>
  <c r="F69" i="4"/>
  <c r="G69" i="4" s="1"/>
  <c r="G57" i="4"/>
  <c r="F43" i="4"/>
  <c r="G31" i="4"/>
  <c r="H34" i="4" s="1"/>
  <c r="F53" i="4"/>
  <c r="G53" i="4" s="1"/>
  <c r="G41" i="4"/>
  <c r="I22" i="4"/>
  <c r="I18" i="4"/>
  <c r="H25" i="4"/>
  <c r="H19" i="4"/>
  <c r="I17" i="4"/>
  <c r="I30" i="4"/>
  <c r="H21" i="4"/>
  <c r="I20" i="4"/>
  <c r="H22" i="4"/>
  <c r="I24" i="4"/>
  <c r="H18" i="4"/>
  <c r="I23" i="4"/>
  <c r="H30" i="4"/>
  <c r="I25" i="4"/>
  <c r="I19" i="4"/>
  <c r="H23" i="4"/>
  <c r="I26" i="4"/>
  <c r="H26" i="4"/>
  <c r="I28" i="4"/>
  <c r="H28" i="4"/>
  <c r="H27" i="4"/>
  <c r="H29" i="4"/>
  <c r="H24" i="4"/>
  <c r="H16" i="4"/>
  <c r="H20" i="4"/>
  <c r="F64" i="4"/>
  <c r="G64" i="4" s="1"/>
  <c r="I29" i="4"/>
  <c r="H15" i="4"/>
  <c r="F68" i="4"/>
  <c r="G68" i="4" s="1"/>
  <c r="H17" i="4"/>
  <c r="I16" i="4"/>
  <c r="I21" i="4"/>
  <c r="E50" i="3"/>
  <c r="F50" i="3" s="1"/>
  <c r="F69" i="3"/>
  <c r="F26" i="3"/>
  <c r="H30" i="3" s="1"/>
  <c r="F35" i="3"/>
  <c r="E59" i="3"/>
  <c r="E71" i="3" s="1"/>
  <c r="G25" i="3"/>
  <c r="G24" i="3"/>
  <c r="G19" i="3"/>
  <c r="G17" i="3"/>
  <c r="H22" i="3"/>
  <c r="G21" i="3"/>
  <c r="G22" i="3"/>
  <c r="H18" i="3"/>
  <c r="E93" i="3"/>
  <c r="F81" i="3"/>
  <c r="H23" i="3"/>
  <c r="H16" i="3"/>
  <c r="G20" i="3"/>
  <c r="H19" i="3"/>
  <c r="G18" i="3"/>
  <c r="H24" i="3"/>
  <c r="G23" i="3"/>
  <c r="E43" i="3"/>
  <c r="F31" i="3"/>
  <c r="E51" i="3"/>
  <c r="F39" i="3"/>
  <c r="H21" i="3"/>
  <c r="H25" i="3"/>
  <c r="H20" i="3"/>
  <c r="G16" i="3"/>
  <c r="E52" i="3"/>
  <c r="F52" i="3" s="1"/>
  <c r="E53" i="3"/>
  <c r="F53" i="3" s="1"/>
  <c r="E48" i="3"/>
  <c r="F48" i="3" s="1"/>
  <c r="E82" i="3"/>
  <c r="F82" i="3" s="1"/>
  <c r="E49" i="3"/>
  <c r="F49" i="3" s="1"/>
  <c r="E62" i="3"/>
  <c r="F62" i="3" s="1"/>
  <c r="E92" i="3"/>
  <c r="F92" i="3" s="1"/>
  <c r="E54" i="3"/>
  <c r="F54" i="3" s="1"/>
  <c r="H38" i="4" l="1"/>
  <c r="F73" i="4"/>
  <c r="G73" i="4" s="1"/>
  <c r="I33" i="4"/>
  <c r="I38" i="4"/>
  <c r="I40" i="4"/>
  <c r="I32" i="4"/>
  <c r="I39" i="4"/>
  <c r="H37" i="4"/>
  <c r="H33" i="4"/>
  <c r="I37" i="4"/>
  <c r="H32" i="4"/>
  <c r="H35" i="4"/>
  <c r="H40" i="4"/>
  <c r="I31" i="4"/>
  <c r="H31" i="4"/>
  <c r="H39" i="4"/>
  <c r="I36" i="4"/>
  <c r="I35" i="4"/>
  <c r="F65" i="4"/>
  <c r="G65" i="4" s="1"/>
  <c r="H36" i="4"/>
  <c r="I34" i="4"/>
  <c r="F81" i="4"/>
  <c r="G81" i="4" s="1"/>
  <c r="F60" i="4"/>
  <c r="G48" i="4"/>
  <c r="F82" i="4"/>
  <c r="G70" i="4"/>
  <c r="F55" i="4"/>
  <c r="G43" i="4"/>
  <c r="H44" i="4" s="1"/>
  <c r="I42" i="4"/>
  <c r="F80" i="4"/>
  <c r="G80" i="4" s="1"/>
  <c r="F76" i="4"/>
  <c r="G76" i="4" s="1"/>
  <c r="H42" i="4"/>
  <c r="H41" i="4"/>
  <c r="I41" i="4"/>
  <c r="H32" i="3"/>
  <c r="F59" i="3"/>
  <c r="G26" i="3"/>
  <c r="H29" i="3"/>
  <c r="H26" i="3"/>
  <c r="G30" i="3"/>
  <c r="H27" i="3"/>
  <c r="H28" i="3"/>
  <c r="H31" i="3"/>
  <c r="G29" i="3"/>
  <c r="G27" i="3"/>
  <c r="G28" i="3"/>
  <c r="H38" i="3"/>
  <c r="H35" i="3"/>
  <c r="G33" i="3"/>
  <c r="H34" i="3"/>
  <c r="E105" i="3"/>
  <c r="F93" i="3"/>
  <c r="G38" i="3"/>
  <c r="G37" i="3"/>
  <c r="H37" i="3"/>
  <c r="E63" i="3"/>
  <c r="F51" i="3"/>
  <c r="G35" i="3"/>
  <c r="E83" i="3"/>
  <c r="F71" i="3"/>
  <c r="H42" i="3"/>
  <c r="G42" i="3"/>
  <c r="H33" i="3"/>
  <c r="H39" i="3"/>
  <c r="H41" i="3"/>
  <c r="G40" i="3"/>
  <c r="G39" i="3"/>
  <c r="G32" i="3"/>
  <c r="G41" i="3"/>
  <c r="H40" i="3"/>
  <c r="H36" i="3"/>
  <c r="E55" i="3"/>
  <c r="F43" i="3"/>
  <c r="H48" i="3" s="1"/>
  <c r="G36" i="3"/>
  <c r="G31" i="3"/>
  <c r="G34" i="3"/>
  <c r="E65" i="3"/>
  <c r="F65" i="3" s="1"/>
  <c r="E66" i="3"/>
  <c r="F66" i="3" s="1"/>
  <c r="E104" i="3"/>
  <c r="F104" i="3" s="1"/>
  <c r="E74" i="3"/>
  <c r="F74" i="3" s="1"/>
  <c r="E94" i="3"/>
  <c r="F94" i="3" s="1"/>
  <c r="E60" i="3"/>
  <c r="F60" i="3" s="1"/>
  <c r="E61" i="3"/>
  <c r="F61" i="3" s="1"/>
  <c r="E64" i="3"/>
  <c r="F64" i="3" s="1"/>
  <c r="F85" i="4" l="1"/>
  <c r="G85" i="4" s="1"/>
  <c r="F77" i="4"/>
  <c r="G77" i="4" s="1"/>
  <c r="I45" i="4"/>
  <c r="F93" i="4"/>
  <c r="G93" i="4" s="1"/>
  <c r="H49" i="4"/>
  <c r="I53" i="4"/>
  <c r="I49" i="4"/>
  <c r="H48" i="4"/>
  <c r="H54" i="4"/>
  <c r="H43" i="4"/>
  <c r="I46" i="4"/>
  <c r="H50" i="4"/>
  <c r="H47" i="4"/>
  <c r="H53" i="4"/>
  <c r="H45" i="4"/>
  <c r="I52" i="4"/>
  <c r="H46" i="4"/>
  <c r="H52" i="4"/>
  <c r="I44" i="4"/>
  <c r="I47" i="4"/>
  <c r="H51" i="4"/>
  <c r="I48" i="4"/>
  <c r="I51" i="4"/>
  <c r="I50" i="4"/>
  <c r="F72" i="4"/>
  <c r="G60" i="4"/>
  <c r="F94" i="4"/>
  <c r="G82" i="4"/>
  <c r="I54" i="4"/>
  <c r="I43" i="4"/>
  <c r="F67" i="4"/>
  <c r="G55" i="4"/>
  <c r="F97" i="4"/>
  <c r="G97" i="4" s="1"/>
  <c r="F89" i="4"/>
  <c r="G89" i="4" s="1"/>
  <c r="F92" i="4"/>
  <c r="G92" i="4" s="1"/>
  <c r="F88" i="4"/>
  <c r="G88" i="4" s="1"/>
  <c r="H43" i="3"/>
  <c r="H49" i="3"/>
  <c r="G48" i="3"/>
  <c r="H47" i="3"/>
  <c r="H50" i="3"/>
  <c r="G50" i="3"/>
  <c r="H54" i="3"/>
  <c r="G54" i="3"/>
  <c r="H52" i="3"/>
  <c r="G52" i="3"/>
  <c r="G51" i="3"/>
  <c r="H51" i="3"/>
  <c r="H53" i="3"/>
  <c r="G53" i="3"/>
  <c r="H44" i="3"/>
  <c r="F55" i="3"/>
  <c r="H62" i="3" s="1"/>
  <c r="E67" i="3"/>
  <c r="E95" i="3"/>
  <c r="F83" i="3"/>
  <c r="G45" i="3"/>
  <c r="E117" i="3"/>
  <c r="F105" i="3"/>
  <c r="G43" i="3"/>
  <c r="G47" i="3"/>
  <c r="G44" i="3"/>
  <c r="G49" i="3"/>
  <c r="E75" i="3"/>
  <c r="F63" i="3"/>
  <c r="H45" i="3"/>
  <c r="H46" i="3"/>
  <c r="G46" i="3"/>
  <c r="E86" i="3"/>
  <c r="F86" i="3" s="1"/>
  <c r="E73" i="3"/>
  <c r="F73" i="3" s="1"/>
  <c r="E78" i="3"/>
  <c r="F78" i="3" s="1"/>
  <c r="E116" i="3"/>
  <c r="F116" i="3" s="1"/>
  <c r="E76" i="3"/>
  <c r="F76" i="3" s="1"/>
  <c r="E72" i="3"/>
  <c r="F72" i="3" s="1"/>
  <c r="E106" i="3"/>
  <c r="F106" i="3" s="1"/>
  <c r="E77" i="3"/>
  <c r="F77" i="3" s="1"/>
  <c r="F105" i="4" l="1"/>
  <c r="G105" i="4" s="1"/>
  <c r="I65" i="4"/>
  <c r="H66" i="4"/>
  <c r="H64" i="4"/>
  <c r="F84" i="4"/>
  <c r="G72" i="4"/>
  <c r="F106" i="4"/>
  <c r="G94" i="4"/>
  <c r="H57" i="4"/>
  <c r="H60" i="4"/>
  <c r="H58" i="4"/>
  <c r="I61" i="4"/>
  <c r="H59" i="4"/>
  <c r="I64" i="4"/>
  <c r="H55" i="4"/>
  <c r="H56" i="4"/>
  <c r="I57" i="4"/>
  <c r="I59" i="4"/>
  <c r="I63" i="4"/>
  <c r="I56" i="4"/>
  <c r="I60" i="4"/>
  <c r="H63" i="4"/>
  <c r="I55" i="4"/>
  <c r="H65" i="4"/>
  <c r="H62" i="4"/>
  <c r="H61" i="4"/>
  <c r="I58" i="4"/>
  <c r="I62" i="4"/>
  <c r="I66" i="4"/>
  <c r="F79" i="4"/>
  <c r="G67" i="4"/>
  <c r="F104" i="4"/>
  <c r="G104" i="4" s="1"/>
  <c r="F101" i="4"/>
  <c r="G101" i="4" s="1"/>
  <c r="F100" i="4"/>
  <c r="G100" i="4" s="1"/>
  <c r="F109" i="4"/>
  <c r="G109" i="4" s="1"/>
  <c r="G55" i="3"/>
  <c r="H55" i="3"/>
  <c r="G61" i="3"/>
  <c r="H61" i="3"/>
  <c r="G56" i="3"/>
  <c r="G62" i="3"/>
  <c r="E107" i="3"/>
  <c r="F95" i="3"/>
  <c r="E79" i="3"/>
  <c r="F67" i="3"/>
  <c r="H67" i="3" s="1"/>
  <c r="G66" i="3"/>
  <c r="H66" i="3"/>
  <c r="H63" i="3"/>
  <c r="H64" i="3"/>
  <c r="H56" i="3"/>
  <c r="H59" i="3"/>
  <c r="H58" i="3"/>
  <c r="G57" i="3"/>
  <c r="G65" i="3"/>
  <c r="H57" i="3"/>
  <c r="G64" i="3"/>
  <c r="H65" i="3"/>
  <c r="G60" i="3"/>
  <c r="G59" i="3"/>
  <c r="G63" i="3"/>
  <c r="H60" i="3"/>
  <c r="G58" i="3"/>
  <c r="E129" i="3"/>
  <c r="F117" i="3"/>
  <c r="E87" i="3"/>
  <c r="F75" i="3"/>
  <c r="E89" i="3"/>
  <c r="F89" i="3" s="1"/>
  <c r="E128" i="3"/>
  <c r="F128" i="3" s="1"/>
  <c r="E84" i="3"/>
  <c r="F84" i="3" s="1"/>
  <c r="E85" i="3"/>
  <c r="F85" i="3" s="1"/>
  <c r="E90" i="3"/>
  <c r="F90" i="3" s="1"/>
  <c r="E118" i="3"/>
  <c r="F118" i="3" s="1"/>
  <c r="E88" i="3"/>
  <c r="F88" i="3" s="1"/>
  <c r="E98" i="3"/>
  <c r="F98" i="3" s="1"/>
  <c r="F117" i="4" l="1"/>
  <c r="G117" i="4" s="1"/>
  <c r="H76" i="4"/>
  <c r="I78" i="4"/>
  <c r="G84" i="4"/>
  <c r="F96" i="4"/>
  <c r="F118" i="4"/>
  <c r="G106" i="4"/>
  <c r="I68" i="4"/>
  <c r="H68" i="4"/>
  <c r="I72" i="4"/>
  <c r="I75" i="4"/>
  <c r="H74" i="4"/>
  <c r="I76" i="4"/>
  <c r="H78" i="4"/>
  <c r="H75" i="4"/>
  <c r="I70" i="4"/>
  <c r="H71" i="4"/>
  <c r="I73" i="4"/>
  <c r="H69" i="4"/>
  <c r="I67" i="4"/>
  <c r="I71" i="4"/>
  <c r="I69" i="4"/>
  <c r="H67" i="4"/>
  <c r="H77" i="4"/>
  <c r="I74" i="4"/>
  <c r="H70" i="4"/>
  <c r="I77" i="4"/>
  <c r="H73" i="4"/>
  <c r="H72" i="4"/>
  <c r="F91" i="4"/>
  <c r="G79" i="4"/>
  <c r="F112" i="4"/>
  <c r="G112" i="4" s="1"/>
  <c r="F129" i="4"/>
  <c r="G129" i="4" s="1"/>
  <c r="F121" i="4"/>
  <c r="G121" i="4" s="1"/>
  <c r="F113" i="4"/>
  <c r="G113" i="4" s="1"/>
  <c r="F116" i="4"/>
  <c r="G116" i="4" s="1"/>
  <c r="H69" i="3"/>
  <c r="H68" i="3"/>
  <c r="G73" i="3"/>
  <c r="H74" i="3"/>
  <c r="G72" i="3"/>
  <c r="G74" i="3"/>
  <c r="H70" i="3"/>
  <c r="G69" i="3"/>
  <c r="G70" i="3"/>
  <c r="G71" i="3"/>
  <c r="G68" i="3"/>
  <c r="H73" i="3"/>
  <c r="E141" i="3"/>
  <c r="F141" i="3" s="1"/>
  <c r="F129" i="3"/>
  <c r="E99" i="3"/>
  <c r="F87" i="3"/>
  <c r="E119" i="3"/>
  <c r="F107" i="3"/>
  <c r="H78" i="3"/>
  <c r="G78" i="3"/>
  <c r="H77" i="3"/>
  <c r="G77" i="3"/>
  <c r="H76" i="3"/>
  <c r="G76" i="3"/>
  <c r="H75" i="3"/>
  <c r="G75" i="3"/>
  <c r="E91" i="3"/>
  <c r="F79" i="3"/>
  <c r="H84" i="3" s="1"/>
  <c r="G67" i="3"/>
  <c r="H71" i="3"/>
  <c r="H72" i="3"/>
  <c r="E110" i="3"/>
  <c r="F110" i="3" s="1"/>
  <c r="E97" i="3"/>
  <c r="F97" i="3" s="1"/>
  <c r="E96" i="3"/>
  <c r="F96" i="3" s="1"/>
  <c r="E100" i="3"/>
  <c r="F100" i="3" s="1"/>
  <c r="E130" i="3"/>
  <c r="F130" i="3" s="1"/>
  <c r="E140" i="3"/>
  <c r="F140" i="3" s="1"/>
  <c r="E102" i="3"/>
  <c r="F102" i="3" s="1"/>
  <c r="E101" i="3"/>
  <c r="F101" i="3" s="1"/>
  <c r="G96" i="4" l="1"/>
  <c r="F108" i="4"/>
  <c r="F130" i="4"/>
  <c r="G118" i="4"/>
  <c r="I81" i="4"/>
  <c r="H82" i="4"/>
  <c r="I86" i="4"/>
  <c r="H85" i="4"/>
  <c r="I85" i="4"/>
  <c r="I84" i="4"/>
  <c r="I83" i="4"/>
  <c r="I80" i="4"/>
  <c r="I79" i="4"/>
  <c r="H83" i="4"/>
  <c r="I82" i="4"/>
  <c r="H80" i="4"/>
  <c r="I87" i="4"/>
  <c r="H84" i="4"/>
  <c r="H81" i="4"/>
  <c r="H87" i="4"/>
  <c r="H79" i="4"/>
  <c r="H86" i="4"/>
  <c r="F103" i="4"/>
  <c r="G91" i="4"/>
  <c r="H89" i="4"/>
  <c r="H88" i="4"/>
  <c r="I88" i="4"/>
  <c r="I89" i="4"/>
  <c r="I90" i="4"/>
  <c r="H90" i="4"/>
  <c r="F128" i="4"/>
  <c r="G128" i="4" s="1"/>
  <c r="F133" i="4"/>
  <c r="G133" i="4" s="1"/>
  <c r="F125" i="4"/>
  <c r="G125" i="4" s="1"/>
  <c r="F141" i="4"/>
  <c r="G141" i="4" s="1"/>
  <c r="F124" i="4"/>
  <c r="G124" i="4" s="1"/>
  <c r="G82" i="3"/>
  <c r="G83" i="3"/>
  <c r="H83" i="3"/>
  <c r="G80" i="3"/>
  <c r="E111" i="3"/>
  <c r="F99" i="3"/>
  <c r="H90" i="3"/>
  <c r="G90" i="3"/>
  <c r="G79" i="3"/>
  <c r="H89" i="3"/>
  <c r="H88" i="3"/>
  <c r="G88" i="3"/>
  <c r="G89" i="3"/>
  <c r="G87" i="3"/>
  <c r="H87" i="3"/>
  <c r="E131" i="3"/>
  <c r="F119" i="3"/>
  <c r="H79" i="3"/>
  <c r="E103" i="3"/>
  <c r="F91" i="3"/>
  <c r="G97" i="3" s="1"/>
  <c r="H82" i="3"/>
  <c r="H85" i="3"/>
  <c r="G84" i="3"/>
  <c r="H81" i="3"/>
  <c r="G85" i="3"/>
  <c r="H80" i="3"/>
  <c r="G86" i="3"/>
  <c r="G81" i="3"/>
  <c r="H86" i="3"/>
  <c r="E112" i="3"/>
  <c r="F112" i="3" s="1"/>
  <c r="E113" i="3"/>
  <c r="F113" i="3" s="1"/>
  <c r="E108" i="3"/>
  <c r="F108" i="3" s="1"/>
  <c r="E109" i="3"/>
  <c r="F109" i="3" s="1"/>
  <c r="E114" i="3"/>
  <c r="F114" i="3" s="1"/>
  <c r="E142" i="3"/>
  <c r="F142" i="3" s="1"/>
  <c r="E122" i="3"/>
  <c r="F122" i="3" s="1"/>
  <c r="H102" i="4" l="1"/>
  <c r="H100" i="4"/>
  <c r="G108" i="4"/>
  <c r="F120" i="4"/>
  <c r="F142" i="4"/>
  <c r="G142" i="4" s="1"/>
  <c r="G130" i="4"/>
  <c r="H93" i="4"/>
  <c r="I96" i="4"/>
  <c r="H91" i="4"/>
  <c r="I97" i="4"/>
  <c r="H94" i="4"/>
  <c r="H96" i="4"/>
  <c r="I98" i="4"/>
  <c r="I100" i="4"/>
  <c r="H95" i="4"/>
  <c r="H98" i="4"/>
  <c r="H97" i="4"/>
  <c r="I93" i="4"/>
  <c r="I91" i="4"/>
  <c r="I92" i="4"/>
  <c r="I94" i="4"/>
  <c r="I102" i="4"/>
  <c r="H92" i="4"/>
  <c r="I95" i="4"/>
  <c r="I99" i="4"/>
  <c r="H101" i="4"/>
  <c r="H99" i="4"/>
  <c r="I101" i="4"/>
  <c r="F115" i="4"/>
  <c r="G103" i="4"/>
  <c r="H114" i="4" s="1"/>
  <c r="F137" i="4"/>
  <c r="G137" i="4" s="1"/>
  <c r="F145" i="4"/>
  <c r="G145" i="4" s="1"/>
  <c r="F136" i="4"/>
  <c r="G136" i="4" s="1"/>
  <c r="F140" i="4"/>
  <c r="G140" i="4" s="1"/>
  <c r="G94" i="3"/>
  <c r="E143" i="3"/>
  <c r="F143" i="3" s="1"/>
  <c r="F131" i="3"/>
  <c r="G102" i="3"/>
  <c r="H102" i="3"/>
  <c r="H91" i="3"/>
  <c r="G91" i="3"/>
  <c r="G93" i="3"/>
  <c r="H93" i="3"/>
  <c r="G99" i="3"/>
  <c r="H94" i="3"/>
  <c r="G92" i="3"/>
  <c r="G100" i="3"/>
  <c r="G96" i="3"/>
  <c r="H101" i="3"/>
  <c r="H96" i="3"/>
  <c r="G95" i="3"/>
  <c r="H100" i="3"/>
  <c r="H99" i="3"/>
  <c r="G101" i="3"/>
  <c r="H95" i="3"/>
  <c r="H97" i="3"/>
  <c r="E115" i="3"/>
  <c r="F103" i="3"/>
  <c r="H110" i="3" s="1"/>
  <c r="E123" i="3"/>
  <c r="F111" i="3"/>
  <c r="H98" i="3"/>
  <c r="G98" i="3"/>
  <c r="H92" i="3"/>
  <c r="E121" i="3"/>
  <c r="F121" i="3" s="1"/>
  <c r="E134" i="3"/>
  <c r="F134" i="3" s="1"/>
  <c r="E120" i="3"/>
  <c r="F120" i="3" s="1"/>
  <c r="E125" i="3"/>
  <c r="F125" i="3" s="1"/>
  <c r="E126" i="3"/>
  <c r="F126" i="3" s="1"/>
  <c r="E124" i="3"/>
  <c r="F124" i="3" s="1"/>
  <c r="G120" i="4" l="1"/>
  <c r="F132" i="4"/>
  <c r="H113" i="4"/>
  <c r="I112" i="4"/>
  <c r="H112" i="4"/>
  <c r="I113" i="4"/>
  <c r="H106" i="4"/>
  <c r="I103" i="4"/>
  <c r="I111" i="4"/>
  <c r="H104" i="4"/>
  <c r="H107" i="4"/>
  <c r="I108" i="4"/>
  <c r="H103" i="4"/>
  <c r="H111" i="4"/>
  <c r="I106" i="4"/>
  <c r="H110" i="4"/>
  <c r="I110" i="4"/>
  <c r="H108" i="4"/>
  <c r="I107" i="4"/>
  <c r="H105" i="4"/>
  <c r="I104" i="4"/>
  <c r="I109" i="4"/>
  <c r="I114" i="4"/>
  <c r="H109" i="4"/>
  <c r="I105" i="4"/>
  <c r="F127" i="4"/>
  <c r="G115" i="4"/>
  <c r="I126" i="4" s="1"/>
  <c r="H109" i="3"/>
  <c r="G109" i="3"/>
  <c r="E127" i="3"/>
  <c r="F115" i="3"/>
  <c r="H119" i="3" s="1"/>
  <c r="G110" i="3"/>
  <c r="H114" i="3"/>
  <c r="G114" i="3"/>
  <c r="H103" i="3"/>
  <c r="G113" i="3"/>
  <c r="G107" i="3"/>
  <c r="H106" i="3"/>
  <c r="G111" i="3"/>
  <c r="H113" i="3"/>
  <c r="H107" i="3"/>
  <c r="G112" i="3"/>
  <c r="H104" i="3"/>
  <c r="H105" i="3"/>
  <c r="G103" i="3"/>
  <c r="H112" i="3"/>
  <c r="G104" i="3"/>
  <c r="H111" i="3"/>
  <c r="G108" i="3"/>
  <c r="G106" i="3"/>
  <c r="H108" i="3"/>
  <c r="G105" i="3"/>
  <c r="E135" i="3"/>
  <c r="F135" i="3" s="1"/>
  <c r="F123" i="3"/>
  <c r="E137" i="3"/>
  <c r="F137" i="3" s="1"/>
  <c r="E132" i="3"/>
  <c r="F132" i="3" s="1"/>
  <c r="E136" i="3"/>
  <c r="F136" i="3" s="1"/>
  <c r="E138" i="3"/>
  <c r="F138" i="3" s="1"/>
  <c r="E133" i="3"/>
  <c r="F133" i="3" s="1"/>
  <c r="I124" i="4" l="1"/>
  <c r="H126" i="4"/>
  <c r="H125" i="4"/>
  <c r="I125" i="4"/>
  <c r="G132" i="4"/>
  <c r="F144" i="4"/>
  <c r="G144" i="4" s="1"/>
  <c r="F139" i="4"/>
  <c r="G139" i="4" s="1"/>
  <c r="G127" i="4"/>
  <c r="H119" i="4"/>
  <c r="H123" i="4"/>
  <c r="I116" i="4"/>
  <c r="H117" i="4"/>
  <c r="I123" i="4"/>
  <c r="I120" i="4"/>
  <c r="I122" i="4"/>
  <c r="H115" i="4"/>
  <c r="H122" i="4"/>
  <c r="H124" i="4"/>
  <c r="H120" i="4"/>
  <c r="I115" i="4"/>
  <c r="I121" i="4"/>
  <c r="H118" i="4"/>
  <c r="H116" i="4"/>
  <c r="I117" i="4"/>
  <c r="H121" i="4"/>
  <c r="I119" i="4"/>
  <c r="I118" i="4"/>
  <c r="H122" i="3"/>
  <c r="H115" i="3"/>
  <c r="G122" i="3"/>
  <c r="H126" i="3"/>
  <c r="G126" i="3"/>
  <c r="H125" i="3"/>
  <c r="H123" i="3"/>
  <c r="H120" i="3"/>
  <c r="G125" i="3"/>
  <c r="G123" i="3"/>
  <c r="G124" i="3"/>
  <c r="G120" i="3"/>
  <c r="G116" i="3"/>
  <c r="H124" i="3"/>
  <c r="H116" i="3"/>
  <c r="G115" i="3"/>
  <c r="G117" i="3"/>
  <c r="E139" i="3"/>
  <c r="F139" i="3" s="1"/>
  <c r="G139" i="3" s="1"/>
  <c r="F127" i="3"/>
  <c r="G133" i="3" s="1"/>
  <c r="G121" i="3"/>
  <c r="H118" i="3"/>
  <c r="G118" i="3"/>
  <c r="H117" i="3"/>
  <c r="G119" i="3"/>
  <c r="H121" i="3"/>
  <c r="E144" i="3"/>
  <c r="F144" i="3" s="1"/>
  <c r="E145" i="3"/>
  <c r="F145" i="3" s="1"/>
  <c r="I129" i="4" l="1"/>
  <c r="H134" i="4"/>
  <c r="I130" i="4"/>
  <c r="H137" i="4"/>
  <c r="I131" i="4"/>
  <c r="I134" i="4"/>
  <c r="H131" i="4"/>
  <c r="I132" i="4"/>
  <c r="I138" i="4"/>
  <c r="I128" i="4"/>
  <c r="I136" i="4"/>
  <c r="H136" i="4"/>
  <c r="H130" i="4"/>
  <c r="I133" i="4"/>
  <c r="I127" i="4"/>
  <c r="H138" i="4"/>
  <c r="H128" i="4"/>
  <c r="H129" i="4"/>
  <c r="I137" i="4"/>
  <c r="I135" i="4"/>
  <c r="H132" i="4"/>
  <c r="H133" i="4"/>
  <c r="H127" i="4"/>
  <c r="H135" i="4"/>
  <c r="I139" i="4"/>
  <c r="I141" i="4"/>
  <c r="H145" i="4"/>
  <c r="I144" i="4"/>
  <c r="H144" i="4"/>
  <c r="I143" i="4"/>
  <c r="H142" i="4"/>
  <c r="I142" i="4"/>
  <c r="H140" i="4"/>
  <c r="H143" i="4"/>
  <c r="I145" i="4"/>
  <c r="H141" i="4"/>
  <c r="I140" i="4"/>
  <c r="H139" i="4"/>
  <c r="H127" i="3"/>
  <c r="H133" i="3"/>
  <c r="H130" i="3"/>
  <c r="H129" i="3"/>
  <c r="H131" i="3"/>
  <c r="G145" i="3"/>
  <c r="H144" i="3"/>
  <c r="G129" i="3"/>
  <c r="G134" i="3"/>
  <c r="H134" i="3"/>
  <c r="G144" i="3"/>
  <c r="H143" i="3"/>
  <c r="G132" i="3"/>
  <c r="H145" i="3"/>
  <c r="G141" i="3"/>
  <c r="G130" i="3"/>
  <c r="G143" i="3"/>
  <c r="G142" i="3"/>
  <c r="H128" i="3"/>
  <c r="H132" i="3"/>
  <c r="H139" i="3"/>
  <c r="H140" i="3"/>
  <c r="H138" i="3"/>
  <c r="G138" i="3"/>
  <c r="H135" i="3"/>
  <c r="G128" i="3"/>
  <c r="G137" i="3"/>
  <c r="H137" i="3"/>
  <c r="G136" i="3"/>
  <c r="G127" i="3"/>
  <c r="G135" i="3"/>
  <c r="H136" i="3"/>
  <c r="G131" i="3"/>
  <c r="G140" i="3"/>
  <c r="H141" i="3"/>
  <c r="H142" i="3"/>
  <c r="I147" i="4" l="1"/>
  <c r="I146" i="4"/>
  <c r="H147" i="3"/>
</calcChain>
</file>

<file path=xl/sharedStrings.xml><?xml version="1.0" encoding="utf-8"?>
<sst xmlns="http://schemas.openxmlformats.org/spreadsheetml/2006/main" count="305" uniqueCount="153">
  <si>
    <t>Month</t>
  </si>
  <si>
    <t>#Passengers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</si>
  <si>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</si>
  <si>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</si>
  <si>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</si>
  <si>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</si>
  <si>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</si>
  <si>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</si>
  <si>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</si>
  <si>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</si>
  <si>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</si>
  <si>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</si>
  <si>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</si>
  <si>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</si>
  <si>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</si>
  <si>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</si>
  <si>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</si>
  <si>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</si>
  <si>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</si>
  <si>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</si>
  <si>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</si>
  <si>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</si>
  <si>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</si>
  <si>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</si>
  <si>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</si>
  <si>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</si>
  <si>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</si>
  <si>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</si>
  <si>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</si>
  <si>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</si>
  <si>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</si>
  <si>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</si>
  <si>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</si>
  <si>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</si>
  <si>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</si>
  <si>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</si>
  <si>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</si>
  <si>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</si>
  <si>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</si>
  <si>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</si>
  <si>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</si>
  <si>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</si>
  <si>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</si>
  <si>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</si>
  <si>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</si>
  <si>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</si>
  <si>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</si>
  <si>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</si>
  <si>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</si>
  <si>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</si>
  <si>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</si>
  <si>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</si>
  <si>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</si>
  <si>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</si>
  <si>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</si>
  <si>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</si>
  <si>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</si>
  <si>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</si>
  <si>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</si>
  <si>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</si>
  <si>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</si>
  <si>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</si>
  <si>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</si>
  <si>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</si>
  <si>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</si>
  <si>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</si>
  <si>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</si>
  <si>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</si>
  <si>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</si>
  <si>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</si>
  <si>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</si>
  <si>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</si>
  <si>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</si>
  <si>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</si>
  <si>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</si>
  <si>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</si>
  <si>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</si>
  <si>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</si>
  <si>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</si>
  <si>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</si>
  <si>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</si>
  <si>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</si>
  <si>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</si>
  <si>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</si>
  <si>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</si>
  <si>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</si>
  <si>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</si>
  <si>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</si>
  <si>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</si>
  <si>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</si>
  <si>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</si>
  <si>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</si>
  <si>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</si>
  <si>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</si>
  <si>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</si>
  <si>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</si>
  <si>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</si>
  <si>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</si>
  <si>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</si>
  <si>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</si>
  <si>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</si>
  <si>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</si>
  <si>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</si>
  <si>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</si>
  <si>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</si>
  <si>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</si>
  <si>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</si>
  <si>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</si>
  <si>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</si>
  <si>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</si>
  <si>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</si>
  <si>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</si>
  <si>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</si>
  <si>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</si>
  <si>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</si>
  <si>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</si>
  <si>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</si>
  <si>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</si>
  <si>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</si>
  <si>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</si>
  <si>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</si>
  <si>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</si>
  <si>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</si>
  <si>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</si>
  <si>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</si>
  <si>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</si>
  <si>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</si>
  <si>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</si>
  <si>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</si>
  <si>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</si>
  <si>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</si>
  <si>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</si>
  <si>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</si>
  <si>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</si>
  <si>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</si>
  <si>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</si>
  <si>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</si>
  <si>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</si>
  <si>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</si>
  <si>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</si>
  <si>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</si>
  <si>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</si>
  <si>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</si>
  <si>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</si>
  <si>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</si>
  <si>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</si>
  <si>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Sno.</t>
  </si>
  <si>
    <t>Trend</t>
  </si>
  <si>
    <t>Seasonal</t>
  </si>
  <si>
    <t>Irregular</t>
  </si>
  <si>
    <t>MA</t>
  </si>
  <si>
    <t>MSD</t>
  </si>
  <si>
    <t>log(passengers)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</si>
</sst>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'Air passengers'!$C$1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4526455702874952E-2"/>
                  <c:y val="-0.2316914552347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'Air passengers'!$B:$B</c15:sqref>
                  </c15:fullRef>
                </c:ext>
              </c:extLst>
              <c:f>'Air passengers'!$B$2:$B$1048576</c:f>
              <c:strCach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'Air passengers'!$C$2:$C$145</c15:sqref>
                  </c15:fullRef>
                </c:ext>
              </c:extLst>
              <c:f>'Air passengers'!$C$3:$C$145</c:f>
              <c:numCache>
                <c:formatCode>General</c:formatCode>
                <c:ptCount val="143"/>
                <c:pt idx="0">
                  <c:v>118</c:v>
                </c:pt>
                <c:pt idx="1">
                  <c:v>132</c:v>
                </c:pt>
                <c:pt idx="2">
                  <c:v>129</c:v>
                </c:pt>
                <c:pt idx="3">
                  <c:v>121</c:v>
                </c:pt>
                <c:pt idx="4">
                  <c:v>135</c:v>
                </c:pt>
                <c:pt idx="5">
                  <c:v>148</c:v>
                </c:pt>
                <c:pt idx="6">
                  <c:v>148</c:v>
                </c:pt>
                <c:pt idx="7">
                  <c:v>136</c:v>
                </c:pt>
                <c:pt idx="8">
                  <c:v>119</c:v>
                </c:pt>
                <c:pt idx="9">
                  <c:v>104</c:v>
                </c:pt>
                <c:pt idx="10">
                  <c:v>118</c:v>
                </c:pt>
                <c:pt idx="11">
                  <c:v>115</c:v>
                </c:pt>
                <c:pt idx="12">
                  <c:v>126</c:v>
                </c:pt>
                <c:pt idx="13">
                  <c:v>141</c:v>
                </c:pt>
                <c:pt idx="14">
                  <c:v>135</c:v>
                </c:pt>
                <c:pt idx="15">
                  <c:v>125</c:v>
                </c:pt>
                <c:pt idx="16">
                  <c:v>149</c:v>
                </c:pt>
                <c:pt idx="17">
                  <c:v>170</c:v>
                </c:pt>
                <c:pt idx="18">
                  <c:v>170</c:v>
                </c:pt>
                <c:pt idx="19">
                  <c:v>158</c:v>
                </c:pt>
                <c:pt idx="20">
                  <c:v>133</c:v>
                </c:pt>
                <c:pt idx="21">
                  <c:v>114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178</c:v>
                </c:pt>
                <c:pt idx="26">
                  <c:v>163</c:v>
                </c:pt>
                <c:pt idx="27">
                  <c:v>172</c:v>
                </c:pt>
                <c:pt idx="28">
                  <c:v>178</c:v>
                </c:pt>
                <c:pt idx="29">
                  <c:v>199</c:v>
                </c:pt>
                <c:pt idx="30">
                  <c:v>199</c:v>
                </c:pt>
                <c:pt idx="31">
                  <c:v>184</c:v>
                </c:pt>
                <c:pt idx="32">
                  <c:v>162</c:v>
                </c:pt>
                <c:pt idx="33">
                  <c:v>146</c:v>
                </c:pt>
                <c:pt idx="34">
                  <c:v>166</c:v>
                </c:pt>
                <c:pt idx="35">
                  <c:v>171</c:v>
                </c:pt>
                <c:pt idx="36">
                  <c:v>180</c:v>
                </c:pt>
                <c:pt idx="37">
                  <c:v>193</c:v>
                </c:pt>
                <c:pt idx="38">
                  <c:v>181</c:v>
                </c:pt>
                <c:pt idx="39">
                  <c:v>183</c:v>
                </c:pt>
                <c:pt idx="40">
                  <c:v>218</c:v>
                </c:pt>
                <c:pt idx="41">
                  <c:v>230</c:v>
                </c:pt>
                <c:pt idx="42">
                  <c:v>242</c:v>
                </c:pt>
                <c:pt idx="43">
                  <c:v>209</c:v>
                </c:pt>
                <c:pt idx="44">
                  <c:v>191</c:v>
                </c:pt>
                <c:pt idx="45">
                  <c:v>172</c:v>
                </c:pt>
                <c:pt idx="46">
                  <c:v>194</c:v>
                </c:pt>
                <c:pt idx="47">
                  <c:v>196</c:v>
                </c:pt>
                <c:pt idx="48">
                  <c:v>196</c:v>
                </c:pt>
                <c:pt idx="49">
                  <c:v>236</c:v>
                </c:pt>
                <c:pt idx="50">
                  <c:v>235</c:v>
                </c:pt>
                <c:pt idx="51">
                  <c:v>229</c:v>
                </c:pt>
                <c:pt idx="52">
                  <c:v>243</c:v>
                </c:pt>
                <c:pt idx="53">
                  <c:v>264</c:v>
                </c:pt>
                <c:pt idx="54">
                  <c:v>272</c:v>
                </c:pt>
                <c:pt idx="55">
                  <c:v>237</c:v>
                </c:pt>
                <c:pt idx="56">
                  <c:v>211</c:v>
                </c:pt>
                <c:pt idx="57">
                  <c:v>180</c:v>
                </c:pt>
                <c:pt idx="58">
                  <c:v>201</c:v>
                </c:pt>
                <c:pt idx="59">
                  <c:v>204</c:v>
                </c:pt>
                <c:pt idx="60">
                  <c:v>188</c:v>
                </c:pt>
                <c:pt idx="61">
                  <c:v>235</c:v>
                </c:pt>
                <c:pt idx="62">
                  <c:v>227</c:v>
                </c:pt>
                <c:pt idx="63">
                  <c:v>234</c:v>
                </c:pt>
                <c:pt idx="64">
                  <c:v>264</c:v>
                </c:pt>
                <c:pt idx="65">
                  <c:v>302</c:v>
                </c:pt>
                <c:pt idx="66">
                  <c:v>293</c:v>
                </c:pt>
                <c:pt idx="67">
                  <c:v>259</c:v>
                </c:pt>
                <c:pt idx="68">
                  <c:v>229</c:v>
                </c:pt>
                <c:pt idx="69">
                  <c:v>203</c:v>
                </c:pt>
                <c:pt idx="70">
                  <c:v>229</c:v>
                </c:pt>
                <c:pt idx="71">
                  <c:v>242</c:v>
                </c:pt>
                <c:pt idx="72">
                  <c:v>233</c:v>
                </c:pt>
                <c:pt idx="73">
                  <c:v>267</c:v>
                </c:pt>
                <c:pt idx="74">
                  <c:v>269</c:v>
                </c:pt>
                <c:pt idx="75">
                  <c:v>270</c:v>
                </c:pt>
                <c:pt idx="76">
                  <c:v>315</c:v>
                </c:pt>
                <c:pt idx="77">
                  <c:v>364</c:v>
                </c:pt>
                <c:pt idx="78">
                  <c:v>347</c:v>
                </c:pt>
                <c:pt idx="79">
                  <c:v>312</c:v>
                </c:pt>
                <c:pt idx="80">
                  <c:v>274</c:v>
                </c:pt>
                <c:pt idx="81">
                  <c:v>237</c:v>
                </c:pt>
                <c:pt idx="82">
                  <c:v>278</c:v>
                </c:pt>
                <c:pt idx="83">
                  <c:v>284</c:v>
                </c:pt>
                <c:pt idx="84">
                  <c:v>277</c:v>
                </c:pt>
                <c:pt idx="85">
                  <c:v>317</c:v>
                </c:pt>
                <c:pt idx="86">
                  <c:v>313</c:v>
                </c:pt>
                <c:pt idx="87">
                  <c:v>318</c:v>
                </c:pt>
                <c:pt idx="88">
                  <c:v>374</c:v>
                </c:pt>
                <c:pt idx="89">
                  <c:v>413</c:v>
                </c:pt>
                <c:pt idx="90">
                  <c:v>405</c:v>
                </c:pt>
                <c:pt idx="91">
                  <c:v>355</c:v>
                </c:pt>
                <c:pt idx="92">
                  <c:v>306</c:v>
                </c:pt>
                <c:pt idx="93">
                  <c:v>271</c:v>
                </c:pt>
                <c:pt idx="94">
                  <c:v>306</c:v>
                </c:pt>
                <c:pt idx="95">
                  <c:v>315</c:v>
                </c:pt>
                <c:pt idx="96">
                  <c:v>301</c:v>
                </c:pt>
                <c:pt idx="97">
                  <c:v>356</c:v>
                </c:pt>
                <c:pt idx="98">
                  <c:v>348</c:v>
                </c:pt>
                <c:pt idx="99">
                  <c:v>355</c:v>
                </c:pt>
                <c:pt idx="100">
                  <c:v>422</c:v>
                </c:pt>
                <c:pt idx="101">
                  <c:v>465</c:v>
                </c:pt>
                <c:pt idx="102">
                  <c:v>467</c:v>
                </c:pt>
                <c:pt idx="103">
                  <c:v>404</c:v>
                </c:pt>
                <c:pt idx="104">
                  <c:v>347</c:v>
                </c:pt>
                <c:pt idx="105">
                  <c:v>305</c:v>
                </c:pt>
                <c:pt idx="106">
                  <c:v>336</c:v>
                </c:pt>
                <c:pt idx="107">
                  <c:v>340</c:v>
                </c:pt>
                <c:pt idx="108">
                  <c:v>318</c:v>
                </c:pt>
                <c:pt idx="109">
                  <c:v>362</c:v>
                </c:pt>
                <c:pt idx="110">
                  <c:v>348</c:v>
                </c:pt>
                <c:pt idx="111">
                  <c:v>363</c:v>
                </c:pt>
                <c:pt idx="112">
                  <c:v>435</c:v>
                </c:pt>
                <c:pt idx="113">
                  <c:v>491</c:v>
                </c:pt>
                <c:pt idx="114">
                  <c:v>505</c:v>
                </c:pt>
                <c:pt idx="115">
                  <c:v>404</c:v>
                </c:pt>
                <c:pt idx="116">
                  <c:v>359</c:v>
                </c:pt>
                <c:pt idx="117">
                  <c:v>310</c:v>
                </c:pt>
                <c:pt idx="118">
                  <c:v>337</c:v>
                </c:pt>
                <c:pt idx="119">
                  <c:v>360</c:v>
                </c:pt>
                <c:pt idx="120">
                  <c:v>342</c:v>
                </c:pt>
                <c:pt idx="121">
                  <c:v>406</c:v>
                </c:pt>
                <c:pt idx="122">
                  <c:v>396</c:v>
                </c:pt>
                <c:pt idx="123">
                  <c:v>420</c:v>
                </c:pt>
                <c:pt idx="124">
                  <c:v>472</c:v>
                </c:pt>
                <c:pt idx="125">
                  <c:v>548</c:v>
                </c:pt>
                <c:pt idx="126">
                  <c:v>559</c:v>
                </c:pt>
                <c:pt idx="127">
                  <c:v>463</c:v>
                </c:pt>
                <c:pt idx="128">
                  <c:v>407</c:v>
                </c:pt>
                <c:pt idx="129">
                  <c:v>362</c:v>
                </c:pt>
                <c:pt idx="130">
                  <c:v>405</c:v>
                </c:pt>
                <c:pt idx="131">
                  <c:v>417</c:v>
                </c:pt>
                <c:pt idx="132">
                  <c:v>391</c:v>
                </c:pt>
                <c:pt idx="133">
                  <c:v>419</c:v>
                </c:pt>
                <c:pt idx="134">
                  <c:v>461</c:v>
                </c:pt>
                <c:pt idx="135">
                  <c:v>472</c:v>
                </c:pt>
                <c:pt idx="136">
                  <c:v>535</c:v>
                </c:pt>
                <c:pt idx="137">
                  <c:v>622</c:v>
                </c:pt>
                <c:pt idx="138">
                  <c:v>606</c:v>
                </c:pt>
                <c:pt idx="139">
                  <c:v>508</c:v>
                </c:pt>
                <c:pt idx="140">
                  <c:v>461</c:v>
                </c:pt>
                <c:pt idx="141">
                  <c:v>390</c:v>
                </c:pt>
                <c:pt idx="14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1-4B58-8C14-BAAA2ED8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57519"/>
        <c:axId val="1809709423"/>
      </c:lineChart>
      <c:catAx>
        <c:axId val="17925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09423"/>
        <c:crosses val="autoZero"/>
        <c:auto val="1"/>
        <c:lblAlgn val="ctr"/>
        <c:lblOffset val="100"/>
        <c:noMultiLvlLbl val="0"/>
      </c:catAx>
      <c:valAx>
        <c:axId val="18097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5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'Air passengers'!$G$1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'Air passengers'!$G$2:$G$147</c:f>
              <c:numCache>
                <c:formatCode>General</c:formatCode>
                <c:ptCount val="146"/>
                <c:pt idx="11">
                  <c:v>-49.234353025448335</c:v>
                </c:pt>
                <c:pt idx="12">
                  <c:v>-50.323646474349061</c:v>
                </c:pt>
                <c:pt idx="13">
                  <c:v>-51.009733379519297</c:v>
                </c:pt>
                <c:pt idx="14">
                  <c:v>-51.626082350776869</c:v>
                </c:pt>
                <c:pt idx="15">
                  <c:v>-52.506163357490856</c:v>
                </c:pt>
                <c:pt idx="16">
                  <c:v>-53.566781075578668</c:v>
                </c:pt>
                <c:pt idx="17">
                  <c:v>-53.808074901307094</c:v>
                </c:pt>
                <c:pt idx="18">
                  <c:v>-53.396852298565328</c:v>
                </c:pt>
                <c:pt idx="19">
                  <c:v>-52.999922146278173</c:v>
                </c:pt>
                <c:pt idx="20">
                  <c:v>-52.617428085960789</c:v>
                </c:pt>
                <c:pt idx="21">
                  <c:v>-52.916181869416143</c:v>
                </c:pt>
                <c:pt idx="22">
                  <c:v>-53.562996706577117</c:v>
                </c:pt>
                <c:pt idx="23">
                  <c:v>-53.224687280160879</c:v>
                </c:pt>
                <c:pt idx="24">
                  <c:v>-52.234736427137328</c:v>
                </c:pt>
                <c:pt idx="25">
                  <c:v>-51.759961820346184</c:v>
                </c:pt>
                <c:pt idx="26">
                  <c:v>-50.217182650264498</c:v>
                </c:pt>
                <c:pt idx="27">
                  <c:v>-49.439886306925672</c:v>
                </c:pt>
                <c:pt idx="28">
                  <c:v>-47.094895061992105</c:v>
                </c:pt>
                <c:pt idx="29">
                  <c:v>-46.265699417649046</c:v>
                </c:pt>
                <c:pt idx="30">
                  <c:v>-45.452458122321616</c:v>
                </c:pt>
                <c:pt idx="31">
                  <c:v>-44.655331519883141</c:v>
                </c:pt>
                <c:pt idx="32">
                  <c:v>-44.124481565689656</c:v>
                </c:pt>
                <c:pt idx="33">
                  <c:v>-43.360071842775604</c:v>
                </c:pt>
                <c:pt idx="34">
                  <c:v>-42.362267578212247</c:v>
                </c:pt>
                <c:pt idx="35">
                  <c:v>-41.881235659630512</c:v>
                </c:pt>
                <c:pt idx="36">
                  <c:v>-41.417144651909908</c:v>
                </c:pt>
                <c:pt idx="37">
                  <c:v>-40.636831480701815</c:v>
                </c:pt>
                <c:pt idx="38">
                  <c:v>-41.123801449455534</c:v>
                </c:pt>
                <c:pt idx="39">
                  <c:v>-41.378228256615408</c:v>
                </c:pt>
                <c:pt idx="40">
                  <c:v>-42.233620679657513</c:v>
                </c:pt>
                <c:pt idx="41">
                  <c:v>-40.690155925967524</c:v>
                </c:pt>
                <c:pt idx="42">
                  <c:v>-39.914679650561673</c:v>
                </c:pt>
                <c:pt idx="43">
                  <c:v>-38.157372640652277</c:v>
                </c:pt>
                <c:pt idx="44">
                  <c:v>-37.918417500393389</c:v>
                </c:pt>
                <c:pt idx="45">
                  <c:v>-37.364665335807956</c:v>
                </c:pt>
                <c:pt idx="46">
                  <c:v>-37.079635773231963</c:v>
                </c:pt>
                <c:pt idx="47">
                  <c:v>-36.646850311277184</c:v>
                </c:pt>
                <c:pt idx="48">
                  <c:v>-36.483165672981215</c:v>
                </c:pt>
                <c:pt idx="49">
                  <c:v>-37.088773824813281</c:v>
                </c:pt>
                <c:pt idx="50">
                  <c:v>-35.463868662537685</c:v>
                </c:pt>
                <c:pt idx="51">
                  <c:v>-32.941979363936888</c:v>
                </c:pt>
                <c:pt idx="52">
                  <c:v>-31.106637075062803</c:v>
                </c:pt>
                <c:pt idx="53">
                  <c:v>-31.041374930018211</c:v>
                </c:pt>
                <c:pt idx="54">
                  <c:v>-30.246394737603662</c:v>
                </c:pt>
                <c:pt idx="55">
                  <c:v>-29.805233668165204</c:v>
                </c:pt>
                <c:pt idx="56">
                  <c:v>-29.551430940644963</c:v>
                </c:pt>
                <c:pt idx="57">
                  <c:v>-29.985194509836447</c:v>
                </c:pt>
                <c:pt idx="58">
                  <c:v>-31.440067753846947</c:v>
                </c:pt>
                <c:pt idx="59">
                  <c:v>-32.999596161768814</c:v>
                </c:pt>
                <c:pt idx="60">
                  <c:v>-34.497327354895241</c:v>
                </c:pt>
                <c:pt idx="61">
                  <c:v>-37.350144441482527</c:v>
                </c:pt>
                <c:pt idx="62">
                  <c:v>-39.641599371727814</c:v>
                </c:pt>
                <c:pt idx="63">
                  <c:v>-42.538579626297562</c:v>
                </c:pt>
                <c:pt idx="64">
                  <c:v>-44.37464157174248</c:v>
                </c:pt>
                <c:pt idx="65">
                  <c:v>-44.900010482801093</c:v>
                </c:pt>
                <c:pt idx="66">
                  <c:v>-44.031580564927275</c:v>
                </c:pt>
                <c:pt idx="67">
                  <c:v>-44.602914977044485</c:v>
                </c:pt>
                <c:pt idx="68">
                  <c:v>-45.11424585452837</c:v>
                </c:pt>
                <c:pt idx="69">
                  <c:v>-45.982474332420558</c:v>
                </c:pt>
                <c:pt idx="70">
                  <c:v>-46.457837235542378</c:v>
                </c:pt>
                <c:pt idx="71">
                  <c:v>-46.540573768844204</c:v>
                </c:pt>
                <c:pt idx="72">
                  <c:v>-45.814258874659366</c:v>
                </c:pt>
                <c:pt idx="73">
                  <c:v>-44.529136590198796</c:v>
                </c:pt>
                <c:pt idx="74">
                  <c:v>-44.352120071954779</c:v>
                </c:pt>
                <c:pt idx="75">
                  <c:v>-43.366791620350199</c:v>
                </c:pt>
                <c:pt idx="76">
                  <c:v>-42.906736037968791</c:v>
                </c:pt>
                <c:pt idx="77">
                  <c:v>-41.222207321368955</c:v>
                </c:pt>
                <c:pt idx="78">
                  <c:v>-38.64679535315026</c:v>
                </c:pt>
                <c:pt idx="79">
                  <c:v>-36.764092594275269</c:v>
                </c:pt>
                <c:pt idx="80">
                  <c:v>-34.991027443315851</c:v>
                </c:pt>
                <c:pt idx="81">
                  <c:v>-33.911197595959912</c:v>
                </c:pt>
                <c:pt idx="82">
                  <c:v>-33.774870071447879</c:v>
                </c:pt>
                <c:pt idx="83">
                  <c:v>-32.415647905941462</c:v>
                </c:pt>
                <c:pt idx="84">
                  <c:v>-31.667136846160897</c:v>
                </c:pt>
                <c:pt idx="85">
                  <c:v>-30.77961204329311</c:v>
                </c:pt>
                <c:pt idx="86">
                  <c:v>-29.420018080507095</c:v>
                </c:pt>
                <c:pt idx="87">
                  <c:v>-28.5886356674125</c:v>
                </c:pt>
                <c:pt idx="88">
                  <c:v>-27.452415001464075</c:v>
                </c:pt>
                <c:pt idx="89">
                  <c:v>-25.428309129648397</c:v>
                </c:pt>
                <c:pt idx="90">
                  <c:v>-24.266607310455413</c:v>
                </c:pt>
                <c:pt idx="91">
                  <c:v>-22.384268376137911</c:v>
                </c:pt>
                <c:pt idx="92">
                  <c:v>-21.781587428594964</c:v>
                </c:pt>
                <c:pt idx="93">
                  <c:v>-22.125529202215699</c:v>
                </c:pt>
                <c:pt idx="94">
                  <c:v>-22.333061427019668</c:v>
                </c:pt>
                <c:pt idx="95">
                  <c:v>-23.071154858763407</c:v>
                </c:pt>
                <c:pt idx="96">
                  <c:v>-23.590116642682958</c:v>
                </c:pt>
                <c:pt idx="97">
                  <c:v>-24.723590344208628</c:v>
                </c:pt>
                <c:pt idx="98">
                  <c:v>-24.638555979988478</c:v>
                </c:pt>
                <c:pt idx="99">
                  <c:v>-24.918663382556897</c:v>
                </c:pt>
                <c:pt idx="100">
                  <c:v>-25.0642322319848</c:v>
                </c:pt>
                <c:pt idx="101">
                  <c:v>-24.325585421181216</c:v>
                </c:pt>
                <c:pt idx="102">
                  <c:v>-23.286382421516208</c:v>
                </c:pt>
                <c:pt idx="103">
                  <c:v>-21.446952648768271</c:v>
                </c:pt>
                <c:pt idx="104">
                  <c:v>-20.724295496066148</c:v>
                </c:pt>
                <c:pt idx="105">
                  <c:v>-20.702080367161823</c:v>
                </c:pt>
                <c:pt idx="106">
                  <c:v>-21.297313376704455</c:v>
                </c:pt>
                <c:pt idx="107">
                  <c:v>-22.26033738418548</c:v>
                </c:pt>
                <c:pt idx="108">
                  <c:v>-23.674832028224841</c:v>
                </c:pt>
                <c:pt idx="109">
                  <c:v>-25.791147094535148</c:v>
                </c:pt>
                <c:pt idx="110">
                  <c:v>-28.859635884233853</c:v>
                </c:pt>
                <c:pt idx="111">
                  <c:v>-32.463988582507007</c:v>
                </c:pt>
                <c:pt idx="112">
                  <c:v>-35.437898960961412</c:v>
                </c:pt>
                <c:pt idx="113">
                  <c:v>-38.031731080335412</c:v>
                </c:pt>
                <c:pt idx="114">
                  <c:v>-39.579185993571912</c:v>
                </c:pt>
                <c:pt idx="115">
                  <c:v>-40.163968449257339</c:v>
                </c:pt>
                <c:pt idx="116">
                  <c:v>-43.953120262096832</c:v>
                </c:pt>
                <c:pt idx="117">
                  <c:v>-46.780353683762634</c:v>
                </c:pt>
                <c:pt idx="118">
                  <c:v>-50.22938477411963</c:v>
                </c:pt>
                <c:pt idx="119">
                  <c:v>-54.050600106164929</c:v>
                </c:pt>
                <c:pt idx="120">
                  <c:v>-56.327723471352236</c:v>
                </c:pt>
                <c:pt idx="121">
                  <c:v>-58.311149251971209</c:v>
                </c:pt>
                <c:pt idx="122">
                  <c:v>-58.667942460586119</c:v>
                </c:pt>
                <c:pt idx="123">
                  <c:v>-58.731838779870721</c:v>
                </c:pt>
                <c:pt idx="124">
                  <c:v>-58.086577936176866</c:v>
                </c:pt>
                <c:pt idx="125">
                  <c:v>-59.149237073507493</c:v>
                </c:pt>
                <c:pt idx="126">
                  <c:v>-58.58689746123131</c:v>
                </c:pt>
                <c:pt idx="127">
                  <c:v>-58.316644535543524</c:v>
                </c:pt>
                <c:pt idx="128">
                  <c:v>-57.672234608009681</c:v>
                </c:pt>
                <c:pt idx="129">
                  <c:v>-57.987428241197243</c:v>
                </c:pt>
                <c:pt idx="130">
                  <c:v>-58.012656958065548</c:v>
                </c:pt>
                <c:pt idx="131">
                  <c:v>-56.748356618451766</c:v>
                </c:pt>
                <c:pt idx="132">
                  <c:v>-56.444967462657246</c:v>
                </c:pt>
                <c:pt idx="133">
                  <c:v>-56.852934155471928</c:v>
                </c:pt>
                <c:pt idx="134">
                  <c:v>-60.306039163974525</c:v>
                </c:pt>
                <c:pt idx="135">
                  <c:v>-59.471402802446256</c:v>
                </c:pt>
                <c:pt idx="136">
                  <c:v>-59.766149944402706</c:v>
                </c:pt>
                <c:pt idx="137">
                  <c:v>-59.190743401748108</c:v>
                </c:pt>
                <c:pt idx="138">
                  <c:v>-57.74565063772372</c:v>
                </c:pt>
                <c:pt idx="139">
                  <c:v>-58.598010480321157</c:v>
                </c:pt>
                <c:pt idx="140">
                  <c:v>-59.664966502832165</c:v>
                </c:pt>
                <c:pt idx="141">
                  <c:v>-60.030333738206501</c:v>
                </c:pt>
                <c:pt idx="142">
                  <c:v>-62.611265393888864</c:v>
                </c:pt>
                <c:pt idx="143">
                  <c:v>-65.324919567140043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4413-AE56-0A22AED3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49967"/>
        <c:axId val="1796649839"/>
      </c:lineChart>
      <c:catAx>
        <c:axId val="202564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49839"/>
        <c:crosses val="autoZero"/>
        <c:auto val="1"/>
        <c:lblAlgn val="ctr"/>
        <c:lblOffset val="100"/>
        <c:noMultiLvlLbl val="0"/>
      </c:catAx>
      <c:valAx>
        <c:axId val="1796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passengers'!$H$1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passengers'!$H$2:$H$147</c:f>
              <c:numCache>
                <c:formatCode>General</c:formatCode>
                <c:ptCount val="146"/>
                <c:pt idx="11">
                  <c:v>61.918119357935893</c:v>
                </c:pt>
                <c:pt idx="12">
                  <c:v>61.405106827243259</c:v>
                </c:pt>
                <c:pt idx="13">
                  <c:v>60.987723593058575</c:v>
                </c:pt>
                <c:pt idx="14">
                  <c:v>60.469920654900179</c:v>
                </c:pt>
                <c:pt idx="15">
                  <c:v>59.798270484637435</c:v>
                </c:pt>
                <c:pt idx="16">
                  <c:v>59.147805786522504</c:v>
                </c:pt>
                <c:pt idx="17">
                  <c:v>59.077297141124298</c:v>
                </c:pt>
                <c:pt idx="18">
                  <c:v>58.673860949440126</c:v>
                </c:pt>
                <c:pt idx="19">
                  <c:v>57.878263947336691</c:v>
                </c:pt>
                <c:pt idx="20">
                  <c:v>58.237651622612695</c:v>
                </c:pt>
                <c:pt idx="21">
                  <c:v>58.221661062904843</c:v>
                </c:pt>
                <c:pt idx="22">
                  <c:v>59.517395043403418</c:v>
                </c:pt>
                <c:pt idx="23">
                  <c:v>59.703047916835416</c:v>
                </c:pt>
                <c:pt idx="24">
                  <c:v>60.221362019432419</c:v>
                </c:pt>
                <c:pt idx="25">
                  <c:v>60.514650029231227</c:v>
                </c:pt>
                <c:pt idx="26">
                  <c:v>61.932062645482738</c:v>
                </c:pt>
                <c:pt idx="27">
                  <c:v>62.469890233929235</c:v>
                </c:pt>
                <c:pt idx="28">
                  <c:v>63.932194225982215</c:v>
                </c:pt>
                <c:pt idx="29">
                  <c:v>64.110846571287738</c:v>
                </c:pt>
                <c:pt idx="30">
                  <c:v>63.368830471163008</c:v>
                </c:pt>
                <c:pt idx="31">
                  <c:v>61.869426772298127</c:v>
                </c:pt>
                <c:pt idx="32">
                  <c:v>62.310692567378439</c:v>
                </c:pt>
                <c:pt idx="33">
                  <c:v>62.272480461900628</c:v>
                </c:pt>
                <c:pt idx="34">
                  <c:v>60.216359213794824</c:v>
                </c:pt>
                <c:pt idx="35">
                  <c:v>60.426534889583245</c:v>
                </c:pt>
                <c:pt idx="36">
                  <c:v>60.649147646657021</c:v>
                </c:pt>
                <c:pt idx="37">
                  <c:v>61.083135325209014</c:v>
                </c:pt>
                <c:pt idx="38">
                  <c:v>60.663349627227667</c:v>
                </c:pt>
                <c:pt idx="39">
                  <c:v>60.505455823310321</c:v>
                </c:pt>
                <c:pt idx="40">
                  <c:v>59.910348204578838</c:v>
                </c:pt>
                <c:pt idx="41">
                  <c:v>60.495175436707846</c:v>
                </c:pt>
                <c:pt idx="42">
                  <c:v>59.796596422738048</c:v>
                </c:pt>
                <c:pt idx="43">
                  <c:v>56.51878285366891</c:v>
                </c:pt>
                <c:pt idx="44">
                  <c:v>56.729272939313255</c:v>
                </c:pt>
                <c:pt idx="45">
                  <c:v>56.716526548575295</c:v>
                </c:pt>
                <c:pt idx="46">
                  <c:v>56.089164277592786</c:v>
                </c:pt>
                <c:pt idx="47">
                  <c:v>56.293886076453951</c:v>
                </c:pt>
                <c:pt idx="48">
                  <c:v>56.374432115121657</c:v>
                </c:pt>
                <c:pt idx="49">
                  <c:v>56.0441046718352</c:v>
                </c:pt>
                <c:pt idx="50">
                  <c:v>57.60817284208278</c:v>
                </c:pt>
                <c:pt idx="51">
                  <c:v>59.509724328154078</c:v>
                </c:pt>
                <c:pt idx="52">
                  <c:v>60.669927372157723</c:v>
                </c:pt>
                <c:pt idx="53">
                  <c:v>60.693669306453288</c:v>
                </c:pt>
                <c:pt idx="54">
                  <c:v>59.976660217494974</c:v>
                </c:pt>
                <c:pt idx="55">
                  <c:v>59.204521817336186</c:v>
                </c:pt>
                <c:pt idx="56">
                  <c:v>59.394878198250666</c:v>
                </c:pt>
                <c:pt idx="57">
                  <c:v>59.456622266585178</c:v>
                </c:pt>
                <c:pt idx="58">
                  <c:v>62.735041067076757</c:v>
                </c:pt>
                <c:pt idx="59">
                  <c:v>62.356625746668996</c:v>
                </c:pt>
                <c:pt idx="60">
                  <c:v>61.949375244944818</c:v>
                </c:pt>
                <c:pt idx="61">
                  <c:v>61.531370348918195</c:v>
                </c:pt>
                <c:pt idx="62">
                  <c:v>59.528039117795238</c:v>
                </c:pt>
                <c:pt idx="63">
                  <c:v>57.104232791283316</c:v>
                </c:pt>
                <c:pt idx="64">
                  <c:v>55.492710847742266</c:v>
                </c:pt>
                <c:pt idx="65">
                  <c:v>55.180562421230491</c:v>
                </c:pt>
                <c:pt idx="66">
                  <c:v>54.696619850251686</c:v>
                </c:pt>
                <c:pt idx="67">
                  <c:v>55.636861014576162</c:v>
                </c:pt>
                <c:pt idx="68">
                  <c:v>55.100204556711077</c:v>
                </c:pt>
                <c:pt idx="69">
                  <c:v>55.107938662141173</c:v>
                </c:pt>
                <c:pt idx="70">
                  <c:v>56.249819130845509</c:v>
                </c:pt>
                <c:pt idx="71">
                  <c:v>56.220979088136716</c:v>
                </c:pt>
                <c:pt idx="72">
                  <c:v>56.539183641662568</c:v>
                </c:pt>
                <c:pt idx="73">
                  <c:v>56.740850936649814</c:v>
                </c:pt>
                <c:pt idx="74">
                  <c:v>56.884728378969449</c:v>
                </c:pt>
                <c:pt idx="75">
                  <c:v>57.574969957906525</c:v>
                </c:pt>
                <c:pt idx="76">
                  <c:v>57.900365275787998</c:v>
                </c:pt>
                <c:pt idx="77">
                  <c:v>58.974441829720448</c:v>
                </c:pt>
                <c:pt idx="78">
                  <c:v>58.338523448551122</c:v>
                </c:pt>
                <c:pt idx="79">
                  <c:v>55.373841565703742</c:v>
                </c:pt>
                <c:pt idx="80">
                  <c:v>57.160552943616501</c:v>
                </c:pt>
                <c:pt idx="81">
                  <c:v>56.965290840148015</c:v>
                </c:pt>
                <c:pt idx="82">
                  <c:v>56.609611306499751</c:v>
                </c:pt>
                <c:pt idx="83">
                  <c:v>56.94135988099206</c:v>
                </c:pt>
                <c:pt idx="84">
                  <c:v>57.195986926997946</c:v>
                </c:pt>
                <c:pt idx="85">
                  <c:v>57.319615401853923</c:v>
                </c:pt>
                <c:pt idx="86">
                  <c:v>58.285304170706546</c:v>
                </c:pt>
                <c:pt idx="87">
                  <c:v>58.798485820082057</c:v>
                </c:pt>
                <c:pt idx="88">
                  <c:v>59.476691978514388</c:v>
                </c:pt>
                <c:pt idx="89">
                  <c:v>60.951991576690752</c:v>
                </c:pt>
                <c:pt idx="90">
                  <c:v>60.815607636745256</c:v>
                </c:pt>
                <c:pt idx="91">
                  <c:v>58.244237612379337</c:v>
                </c:pt>
                <c:pt idx="92">
                  <c:v>58.832727437287787</c:v>
                </c:pt>
                <c:pt idx="93">
                  <c:v>58.940201691340157</c:v>
                </c:pt>
                <c:pt idx="94">
                  <c:v>59.501601986556111</c:v>
                </c:pt>
                <c:pt idx="95">
                  <c:v>59.412334197016179</c:v>
                </c:pt>
                <c:pt idx="96">
                  <c:v>59.306722098442116</c:v>
                </c:pt>
                <c:pt idx="97">
                  <c:v>59.317547009359025</c:v>
                </c:pt>
                <c:pt idx="98">
                  <c:v>59.381025968135155</c:v>
                </c:pt>
                <c:pt idx="99">
                  <c:v>59.214666918108762</c:v>
                </c:pt>
                <c:pt idx="100">
                  <c:v>59.120650238623988</c:v>
                </c:pt>
                <c:pt idx="101">
                  <c:v>59.849784909453561</c:v>
                </c:pt>
                <c:pt idx="102">
                  <c:v>59.936820325637328</c:v>
                </c:pt>
                <c:pt idx="103">
                  <c:v>58.067877004679197</c:v>
                </c:pt>
                <c:pt idx="104">
                  <c:v>58.860380636801487</c:v>
                </c:pt>
                <c:pt idx="105">
                  <c:v>58.852238557932942</c:v>
                </c:pt>
                <c:pt idx="106">
                  <c:v>60.510298688298853</c:v>
                </c:pt>
                <c:pt idx="107">
                  <c:v>60.572956215812141</c:v>
                </c:pt>
                <c:pt idx="108">
                  <c:v>60.570241250237629</c:v>
                </c:pt>
                <c:pt idx="109">
                  <c:v>61.247400127264278</c:v>
                </c:pt>
                <c:pt idx="110">
                  <c:v>59.774364602940508</c:v>
                </c:pt>
                <c:pt idx="111">
                  <c:v>58.6915842949075</c:v>
                </c:pt>
                <c:pt idx="112">
                  <c:v>57.231530255641111</c:v>
                </c:pt>
                <c:pt idx="113">
                  <c:v>54.462079916417728</c:v>
                </c:pt>
                <c:pt idx="114">
                  <c:v>53.977860630716499</c:v>
                </c:pt>
                <c:pt idx="115">
                  <c:v>54.354818118008403</c:v>
                </c:pt>
                <c:pt idx="116">
                  <c:v>49.487962933092781</c:v>
                </c:pt>
                <c:pt idx="117">
                  <c:v>50.267247685362911</c:v>
                </c:pt>
                <c:pt idx="118">
                  <c:v>60.425365936693773</c:v>
                </c:pt>
                <c:pt idx="119">
                  <c:v>60.56958698908867</c:v>
                </c:pt>
                <c:pt idx="120">
                  <c:v>60.185343835516676</c:v>
                </c:pt>
                <c:pt idx="121">
                  <c:v>60.563177951492321</c:v>
                </c:pt>
                <c:pt idx="122">
                  <c:v>60.32907320124378</c:v>
                </c:pt>
                <c:pt idx="123">
                  <c:v>60.30383658268169</c:v>
                </c:pt>
                <c:pt idx="124">
                  <c:v>60.719101516939148</c:v>
                </c:pt>
                <c:pt idx="125">
                  <c:v>59.667407993787286</c:v>
                </c:pt>
                <c:pt idx="126">
                  <c:v>59.959965162838515</c:v>
                </c:pt>
                <c:pt idx="127">
                  <c:v>59.877772679273541</c:v>
                </c:pt>
                <c:pt idx="128">
                  <c:v>60.560035836169064</c:v>
                </c:pt>
                <c:pt idx="129">
                  <c:v>60.664764206433837</c:v>
                </c:pt>
                <c:pt idx="130">
                  <c:v>60.737230879581929</c:v>
                </c:pt>
                <c:pt idx="131">
                  <c:v>60.478891426524839</c:v>
                </c:pt>
                <c:pt idx="132">
                  <c:v>60.477653477567841</c:v>
                </c:pt>
                <c:pt idx="133">
                  <c:v>60.656285943064709</c:v>
                </c:pt>
                <c:pt idx="134">
                  <c:v>59.686928184906542</c:v>
                </c:pt>
                <c:pt idx="135">
                  <c:v>60.09991619876557</c:v>
                </c:pt>
                <c:pt idx="136">
                  <c:v>59.892324682274356</c:v>
                </c:pt>
                <c:pt idx="137">
                  <c:v>60.442309926237272</c:v>
                </c:pt>
                <c:pt idx="138">
                  <c:v>61.456205825846006</c:v>
                </c:pt>
                <c:pt idx="139">
                  <c:v>61.760520759589433</c:v>
                </c:pt>
                <c:pt idx="140">
                  <c:v>60.673680110140062</c:v>
                </c:pt>
                <c:pt idx="141">
                  <c:v>60.807248260745233</c:v>
                </c:pt>
                <c:pt idx="142">
                  <c:v>68.272265117613486</c:v>
                </c:pt>
                <c:pt idx="143">
                  <c:v>68.845909026131011</c:v>
                </c:pt>
                <c:pt idx="145">
                  <c:v>-5.4262340386014555E-9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0C5-B565-68189BB4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331055"/>
        <c:axId val="1432578159"/>
      </c:lineChart>
      <c:catAx>
        <c:axId val="198033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78159"/>
        <c:crosses val="autoZero"/>
        <c:auto val="1"/>
        <c:lblAlgn val="ctr"/>
        <c:lblOffset val="100"/>
        <c:noMultiLvlLbl val="0"/>
      </c:catAx>
      <c:valAx>
        <c:axId val="14325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73227144017829"/>
          <c:y val="2.5287355667937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log(passengers)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193955836840398E-2"/>
                  <c:y val="-0.14633243741948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log!$D$2:$D$147</c:f>
              <c:numCache>
                <c:formatCode>General</c:formatCode>
                <c:ptCount val="146"/>
                <c:pt idx="0">
                  <c:v>2.0492180226701815</c:v>
                </c:pt>
                <c:pt idx="1">
                  <c:v>2.0718820073061255</c:v>
                </c:pt>
                <c:pt idx="2">
                  <c:v>2.12057393120585</c:v>
                </c:pt>
                <c:pt idx="3">
                  <c:v>2.1105897102992488</c:v>
                </c:pt>
                <c:pt idx="4">
                  <c:v>2.0827853703164503</c:v>
                </c:pt>
                <c:pt idx="5">
                  <c:v>2.1303337684950061</c:v>
                </c:pt>
                <c:pt idx="6">
                  <c:v>2.1702617153949575</c:v>
                </c:pt>
                <c:pt idx="7">
                  <c:v>2.1702617153949575</c:v>
                </c:pt>
                <c:pt idx="8">
                  <c:v>2.1335389083702174</c:v>
                </c:pt>
                <c:pt idx="9">
                  <c:v>2.0755469613925306</c:v>
                </c:pt>
                <c:pt idx="10">
                  <c:v>2.0170333392987803</c:v>
                </c:pt>
                <c:pt idx="11">
                  <c:v>2.0718820073061255</c:v>
                </c:pt>
                <c:pt idx="12">
                  <c:v>2.0606978403536118</c:v>
                </c:pt>
                <c:pt idx="13">
                  <c:v>2.1003705451175629</c:v>
                </c:pt>
                <c:pt idx="14">
                  <c:v>2.1492191126553797</c:v>
                </c:pt>
                <c:pt idx="15">
                  <c:v>2.1303337684950061</c:v>
                </c:pt>
                <c:pt idx="16">
                  <c:v>2.0969100130080562</c:v>
                </c:pt>
                <c:pt idx="17">
                  <c:v>2.173186268412274</c:v>
                </c:pt>
                <c:pt idx="18">
                  <c:v>2.2304489213782741</c:v>
                </c:pt>
                <c:pt idx="19">
                  <c:v>2.2304489213782741</c:v>
                </c:pt>
                <c:pt idx="20">
                  <c:v>2.1986570869544226</c:v>
                </c:pt>
                <c:pt idx="21">
                  <c:v>2.1238516409670858</c:v>
                </c:pt>
                <c:pt idx="22">
                  <c:v>2.0569048513364727</c:v>
                </c:pt>
                <c:pt idx="23">
                  <c:v>2.1461280356782382</c:v>
                </c:pt>
                <c:pt idx="24">
                  <c:v>2.1613680022349748</c:v>
                </c:pt>
                <c:pt idx="25">
                  <c:v>2.1760912590556813</c:v>
                </c:pt>
                <c:pt idx="26">
                  <c:v>2.2504200023088941</c:v>
                </c:pt>
                <c:pt idx="27">
                  <c:v>2.2121876044039577</c:v>
                </c:pt>
                <c:pt idx="28">
                  <c:v>2.2355284469075487</c:v>
                </c:pt>
                <c:pt idx="29">
                  <c:v>2.2504200023088941</c:v>
                </c:pt>
                <c:pt idx="30">
                  <c:v>2.2988530764097068</c:v>
                </c:pt>
                <c:pt idx="31">
                  <c:v>2.2988530764097068</c:v>
                </c:pt>
                <c:pt idx="32">
                  <c:v>2.2648178230095364</c:v>
                </c:pt>
                <c:pt idx="33">
                  <c:v>2.2095150145426308</c:v>
                </c:pt>
                <c:pt idx="34">
                  <c:v>2.1643528557844371</c:v>
                </c:pt>
                <c:pt idx="35">
                  <c:v>2.220108088040055</c:v>
                </c:pt>
                <c:pt idx="36">
                  <c:v>2.2329961103921536</c:v>
                </c:pt>
                <c:pt idx="37">
                  <c:v>2.255272505103306</c:v>
                </c:pt>
                <c:pt idx="38">
                  <c:v>2.2855573090077739</c:v>
                </c:pt>
                <c:pt idx="39">
                  <c:v>2.2576785748691846</c:v>
                </c:pt>
                <c:pt idx="40">
                  <c:v>2.2624510897304293</c:v>
                </c:pt>
                <c:pt idx="41">
                  <c:v>2.3384564936046046</c:v>
                </c:pt>
                <c:pt idx="42">
                  <c:v>2.3617278360175931</c:v>
                </c:pt>
                <c:pt idx="43">
                  <c:v>2.3838153659804311</c:v>
                </c:pt>
                <c:pt idx="44">
                  <c:v>2.3201462861110542</c:v>
                </c:pt>
                <c:pt idx="45">
                  <c:v>2.2810333672477277</c:v>
                </c:pt>
                <c:pt idx="46">
                  <c:v>2.2355284469075487</c:v>
                </c:pt>
                <c:pt idx="47">
                  <c:v>2.287801729930226</c:v>
                </c:pt>
                <c:pt idx="48">
                  <c:v>2.2922560713564759</c:v>
                </c:pt>
                <c:pt idx="49">
                  <c:v>2.2922560713564759</c:v>
                </c:pt>
                <c:pt idx="50">
                  <c:v>2.3729120029701067</c:v>
                </c:pt>
                <c:pt idx="51">
                  <c:v>2.3710678622717363</c:v>
                </c:pt>
                <c:pt idx="52">
                  <c:v>2.3598354823398879</c:v>
                </c:pt>
                <c:pt idx="53">
                  <c:v>2.3856062735983121</c:v>
                </c:pt>
                <c:pt idx="54">
                  <c:v>2.4216039268698313</c:v>
                </c:pt>
                <c:pt idx="55">
                  <c:v>2.4345689040341987</c:v>
                </c:pt>
                <c:pt idx="56">
                  <c:v>2.374748346010104</c:v>
                </c:pt>
                <c:pt idx="57">
                  <c:v>2.3242824552976926</c:v>
                </c:pt>
                <c:pt idx="58">
                  <c:v>2.255272505103306</c:v>
                </c:pt>
                <c:pt idx="59">
                  <c:v>2.3031960574204891</c:v>
                </c:pt>
                <c:pt idx="60">
                  <c:v>2.3096301674258988</c:v>
                </c:pt>
                <c:pt idx="61">
                  <c:v>2.27415784926368</c:v>
                </c:pt>
                <c:pt idx="62">
                  <c:v>2.3710678622717363</c:v>
                </c:pt>
                <c:pt idx="63">
                  <c:v>2.3560258571931225</c:v>
                </c:pt>
                <c:pt idx="64">
                  <c:v>2.369215857410143</c:v>
                </c:pt>
                <c:pt idx="65">
                  <c:v>2.4216039268698313</c:v>
                </c:pt>
                <c:pt idx="66">
                  <c:v>2.4800069429571505</c:v>
                </c:pt>
                <c:pt idx="67">
                  <c:v>2.4668676203541096</c:v>
                </c:pt>
                <c:pt idx="68">
                  <c:v>2.4132997640812519</c:v>
                </c:pt>
                <c:pt idx="69">
                  <c:v>2.3598354823398879</c:v>
                </c:pt>
                <c:pt idx="70">
                  <c:v>2.307496037913213</c:v>
                </c:pt>
                <c:pt idx="71">
                  <c:v>2.3598354823398879</c:v>
                </c:pt>
                <c:pt idx="72">
                  <c:v>2.3838153659804311</c:v>
                </c:pt>
                <c:pt idx="73">
                  <c:v>2.3673559210260189</c:v>
                </c:pt>
                <c:pt idx="74">
                  <c:v>2.4265112613645754</c:v>
                </c:pt>
                <c:pt idx="75">
                  <c:v>2.4297522800024081</c:v>
                </c:pt>
                <c:pt idx="76">
                  <c:v>2.4313637641589874</c:v>
                </c:pt>
                <c:pt idx="77">
                  <c:v>2.4983105537896004</c:v>
                </c:pt>
                <c:pt idx="78">
                  <c:v>2.5611013836490559</c:v>
                </c:pt>
                <c:pt idx="79">
                  <c:v>2.5403294747908736</c:v>
                </c:pt>
                <c:pt idx="80">
                  <c:v>2.4941545940184429</c:v>
                </c:pt>
                <c:pt idx="81">
                  <c:v>2.4377505628203879</c:v>
                </c:pt>
                <c:pt idx="82">
                  <c:v>2.374748346010104</c:v>
                </c:pt>
                <c:pt idx="83">
                  <c:v>2.4440447959180762</c:v>
                </c:pt>
                <c:pt idx="84">
                  <c:v>2.4533183400470375</c:v>
                </c:pt>
                <c:pt idx="85">
                  <c:v>2.4424797690644486</c:v>
                </c:pt>
                <c:pt idx="86">
                  <c:v>2.5010592622177517</c:v>
                </c:pt>
                <c:pt idx="87">
                  <c:v>2.4955443375464483</c:v>
                </c:pt>
                <c:pt idx="88">
                  <c:v>2.5024271199844326</c:v>
                </c:pt>
                <c:pt idx="89">
                  <c:v>2.5728716022004803</c:v>
                </c:pt>
                <c:pt idx="90">
                  <c:v>2.6159500516564012</c:v>
                </c:pt>
                <c:pt idx="91">
                  <c:v>2.6074550232146687</c:v>
                </c:pt>
                <c:pt idx="92">
                  <c:v>2.5502283530550942</c:v>
                </c:pt>
                <c:pt idx="93">
                  <c:v>2.4857214264815801</c:v>
                </c:pt>
                <c:pt idx="94">
                  <c:v>2.4329692908744058</c:v>
                </c:pt>
                <c:pt idx="95">
                  <c:v>2.4857214264815801</c:v>
                </c:pt>
                <c:pt idx="96">
                  <c:v>2.4983105537896004</c:v>
                </c:pt>
                <c:pt idx="97">
                  <c:v>2.4785664955938436</c:v>
                </c:pt>
                <c:pt idx="98">
                  <c:v>2.5514499979728753</c:v>
                </c:pt>
                <c:pt idx="99">
                  <c:v>2.5415792439465807</c:v>
                </c:pt>
                <c:pt idx="100">
                  <c:v>2.5502283530550942</c:v>
                </c:pt>
                <c:pt idx="101">
                  <c:v>2.6253124509616739</c:v>
                </c:pt>
                <c:pt idx="102">
                  <c:v>2.667452952889954</c:v>
                </c:pt>
                <c:pt idx="103">
                  <c:v>2.6693168805661123</c:v>
                </c:pt>
                <c:pt idx="104">
                  <c:v>2.6063813651106051</c:v>
                </c:pt>
                <c:pt idx="105">
                  <c:v>2.5403294747908736</c:v>
                </c:pt>
                <c:pt idx="106">
                  <c:v>2.4842998393467859</c:v>
                </c:pt>
                <c:pt idx="107">
                  <c:v>2.5263392773898441</c:v>
                </c:pt>
                <c:pt idx="108">
                  <c:v>2.5314789170422549</c:v>
                </c:pt>
                <c:pt idx="109">
                  <c:v>2.5024271199844326</c:v>
                </c:pt>
                <c:pt idx="110">
                  <c:v>2.5587085705331658</c:v>
                </c:pt>
                <c:pt idx="111">
                  <c:v>2.5415792439465807</c:v>
                </c:pt>
                <c:pt idx="112">
                  <c:v>2.5599066250361124</c:v>
                </c:pt>
                <c:pt idx="113">
                  <c:v>2.6384892569546374</c:v>
                </c:pt>
                <c:pt idx="114">
                  <c:v>2.6910814921229687</c:v>
                </c:pt>
                <c:pt idx="115">
                  <c:v>2.7032913781186614</c:v>
                </c:pt>
                <c:pt idx="116">
                  <c:v>2.6063813651106051</c:v>
                </c:pt>
                <c:pt idx="117">
                  <c:v>2.5550944485783194</c:v>
                </c:pt>
                <c:pt idx="118">
                  <c:v>2.4913616938342726</c:v>
                </c:pt>
                <c:pt idx="119">
                  <c:v>2.5276299008713385</c:v>
                </c:pt>
                <c:pt idx="120">
                  <c:v>2.5563025007672873</c:v>
                </c:pt>
                <c:pt idx="121">
                  <c:v>2.5340261060561349</c:v>
                </c:pt>
                <c:pt idx="122">
                  <c:v>2.6085260335771943</c:v>
                </c:pt>
                <c:pt idx="123">
                  <c:v>2.5976951859255122</c:v>
                </c:pt>
                <c:pt idx="124">
                  <c:v>2.6232492903979003</c:v>
                </c:pt>
                <c:pt idx="125">
                  <c:v>2.673941998634088</c:v>
                </c:pt>
                <c:pt idx="126">
                  <c:v>2.7387805584843692</c:v>
                </c:pt>
                <c:pt idx="127">
                  <c:v>2.7474118078864231</c:v>
                </c:pt>
                <c:pt idx="128">
                  <c:v>2.6655809910179533</c:v>
                </c:pt>
                <c:pt idx="129">
                  <c:v>2.6095944092252199</c:v>
                </c:pt>
                <c:pt idx="130">
                  <c:v>2.5587085705331658</c:v>
                </c:pt>
                <c:pt idx="131">
                  <c:v>2.6074550232146687</c:v>
                </c:pt>
                <c:pt idx="132">
                  <c:v>2.6201360549737576</c:v>
                </c:pt>
                <c:pt idx="133">
                  <c:v>2.5921767573958667</c:v>
                </c:pt>
                <c:pt idx="134">
                  <c:v>2.6222140229662951</c:v>
                </c:pt>
                <c:pt idx="135">
                  <c:v>2.663700925389648</c:v>
                </c:pt>
                <c:pt idx="136">
                  <c:v>2.673941998634088</c:v>
                </c:pt>
                <c:pt idx="137">
                  <c:v>2.7283537820212285</c:v>
                </c:pt>
                <c:pt idx="138">
                  <c:v>2.7937903846908188</c:v>
                </c:pt>
                <c:pt idx="139">
                  <c:v>2.782472624166286</c:v>
                </c:pt>
                <c:pt idx="140">
                  <c:v>2.7058637122839193</c:v>
                </c:pt>
                <c:pt idx="141">
                  <c:v>2.663700925389648</c:v>
                </c:pt>
                <c:pt idx="142">
                  <c:v>2.5910646070264991</c:v>
                </c:pt>
                <c:pt idx="143">
                  <c:v>2.6354837468149119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F-40C9-98ED-67A873B5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277439"/>
        <c:axId val="1796648175"/>
      </c:lineChart>
      <c:catAx>
        <c:axId val="179927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48175"/>
        <c:crosses val="autoZero"/>
        <c:auto val="1"/>
        <c:lblAlgn val="ctr"/>
        <c:lblOffset val="100"/>
        <c:noMultiLvlLbl val="0"/>
      </c:catAx>
      <c:valAx>
        <c:axId val="1796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531587</xdr:colOff>
      <xdr:row>15</xdr:row>
      <xdr:rowOff>45194</xdr:rowOff>
    </xdr:from>
    <xdr:to>
      <xdr:col>18</xdr:col>
      <xdr:colOff>210745</xdr:colOff>
      <xdr:row>29</xdr:row>
      <xdr:rowOff>121394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7120C-6657-468E-89C3-1B7CDCD76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557042</xdr:colOff>
      <xdr:row>0</xdr:row>
      <xdr:rowOff>195975</xdr:rowOff>
    </xdr:from>
    <xdr:to>
      <xdr:col>22</xdr:col>
      <xdr:colOff>236200</xdr:colOff>
      <xdr:row>14</xdr:row>
      <xdr:rowOff>81675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420808-FE35-46BA-8691-479433CFA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224242</xdr:colOff>
      <xdr:row>0</xdr:row>
      <xdr:rowOff>186718</xdr:rowOff>
    </xdr:from>
    <xdr:to>
      <xdr:col>14</xdr:col>
      <xdr:colOff>515006</xdr:colOff>
      <xdr:row>14</xdr:row>
      <xdr:rowOff>72418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28D02-41EF-4CAE-BCC5-22E25799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284125</xdr:colOff>
      <xdr:row>1</xdr:row>
      <xdr:rowOff>125015</xdr:rowOff>
    </xdr:from>
    <xdr:to>
      <xdr:col>13</xdr:col>
      <xdr:colOff>386951</xdr:colOff>
      <xdr:row>20</xdr:row>
      <xdr:rowOff>21106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D932F-92D9-465E-86F2-AE9B162A2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BD3C-98F8-463F-8D31-33D73C2D1110}">
  <dimension ref="A1:H147"/>
  <sheetViews>
    <sheetView tabSelected="1" zoomScale="130" zoomScaleNormal="130" workbookViewId="0">
      <selection activeCell="F16" sqref="F16"/>
    </sheetView>
  </sheetViews>
  <sheetFormatPr defaultRowHeight="15" x14ac:dyDescent="0.25"/>
  <cols>
    <col min="2" max="2" width="6.28515625" customWidth="1"/>
    <col min="3" max="3" width="9.28515625" style="1" customWidth="1"/>
    <col min="4" max="5" width="9.140625" style="4"/>
    <col min="6" max="6" width="9.140625" style="6"/>
  </cols>
  <sheetData>
    <row r="1" spans="1:8" ht="30" x14ac:dyDescent="0.25">
      <c r="A1" s="2" t="s">
        <v>0</v>
      </c>
      <c r="B1" s="2" t="s">
        <v>146</v>
      </c>
      <c r="C1" s="3" t="s">
        <v>1</v>
      </c>
      <c r="D1" s="4" t="s">
        <v>147</v>
      </c>
      <c r="E1" s="4" t="s">
        <v>148</v>
      </c>
      <c r="F1" s="6" t="s">
        <v>149</v>
      </c>
      <c r="G1" t="s">
        <v>150</v>
      </c>
      <c r="H1" t="s">
        <v>151</v>
      </c>
    </row>
    <row r="2" spans="1:8" x14ac:dyDescent="0.25">
      <c r="A2" t="s">
        <v>2</v>
      </c>
      <c r="B2">
        <v>1</v>
      </c>
      <c r="C2" s="1">
        <v>112</v>
      </c>
      <c r="D2" s="4">
        <f>124.8 * EXP(0.01*B2)</f>
        <v>126.05426085210415</v>
      </c>
      <c r="E2" s="5">
        <v>0.14888784936026039</v>
      </c>
      <c r="F2" s="6">
        <f>C2-D2-E2</f>
        <v>-14.203148701464411</v>
      </c>
    </row>
    <row r="3" spans="1:8" x14ac:dyDescent="0.25">
      <c r="A3" t="s">
        <v>3</v>
      </c>
      <c r="B3">
        <v>2</v>
      </c>
      <c r="C3" s="1">
        <v>118</v>
      </c>
      <c r="D3" s="4">
        <f t="shared" ref="D3:D66" si="0">124.8 * EXP(0.01*B3)</f>
        <v>127.32112723533912</v>
      </c>
      <c r="E3" s="5">
        <v>0</v>
      </c>
      <c r="F3" s="6">
        <f t="shared" ref="F3:F66" si="1">C3-D3-E3</f>
        <v>-9.3211272353391195</v>
      </c>
    </row>
    <row r="4" spans="1:8" x14ac:dyDescent="0.25">
      <c r="A4" t="s">
        <v>4</v>
      </c>
      <c r="B4">
        <v>3</v>
      </c>
      <c r="C4" s="1">
        <v>132</v>
      </c>
      <c r="D4" s="4">
        <f t="shared" si="0"/>
        <v>128.6007258373989</v>
      </c>
      <c r="E4" s="5">
        <v>0</v>
      </c>
      <c r="F4" s="6">
        <f t="shared" si="1"/>
        <v>3.3992741626011025</v>
      </c>
    </row>
    <row r="5" spans="1:8" x14ac:dyDescent="0.25">
      <c r="A5" t="s">
        <v>5</v>
      </c>
      <c r="B5">
        <v>4</v>
      </c>
      <c r="C5" s="1">
        <v>129</v>
      </c>
      <c r="D5" s="4">
        <f t="shared" si="0"/>
        <v>129.89318461921005</v>
      </c>
      <c r="E5" s="5">
        <v>0</v>
      </c>
      <c r="F5" s="6">
        <f t="shared" si="1"/>
        <v>-0.89318461921004655</v>
      </c>
    </row>
    <row r="6" spans="1:8" x14ac:dyDescent="0.25">
      <c r="A6" t="s">
        <v>6</v>
      </c>
      <c r="B6">
        <v>5</v>
      </c>
      <c r="C6" s="1">
        <v>121</v>
      </c>
      <c r="D6" s="4">
        <f t="shared" si="0"/>
        <v>131.19863282772781</v>
      </c>
      <c r="E6" s="5">
        <v>0</v>
      </c>
      <c r="F6" s="6">
        <f t="shared" si="1"/>
        <v>-10.198632827727806</v>
      </c>
    </row>
    <row r="7" spans="1:8" x14ac:dyDescent="0.25">
      <c r="A7" t="s">
        <v>7</v>
      </c>
      <c r="B7">
        <v>6</v>
      </c>
      <c r="C7" s="1">
        <v>135</v>
      </c>
      <c r="D7" s="4">
        <f t="shared" si="0"/>
        <v>132.51720100886087</v>
      </c>
      <c r="E7" s="5">
        <v>37.449142102603744</v>
      </c>
      <c r="F7" s="6">
        <f t="shared" si="1"/>
        <v>-34.96634311146461</v>
      </c>
    </row>
    <row r="8" spans="1:8" x14ac:dyDescent="0.25">
      <c r="A8" t="s">
        <v>8</v>
      </c>
      <c r="B8">
        <v>7</v>
      </c>
      <c r="C8" s="1">
        <v>148</v>
      </c>
      <c r="D8" s="4">
        <f t="shared" si="0"/>
        <v>133.84902102052621</v>
      </c>
      <c r="E8" s="5">
        <v>127.98156088354133</v>
      </c>
      <c r="F8" s="6">
        <f t="shared" si="1"/>
        <v>-113.83058190406754</v>
      </c>
    </row>
    <row r="9" spans="1:8" x14ac:dyDescent="0.25">
      <c r="A9" t="s">
        <v>9</v>
      </c>
      <c r="B9">
        <v>8</v>
      </c>
      <c r="C9" s="1">
        <v>148</v>
      </c>
      <c r="D9" s="4">
        <f t="shared" si="0"/>
        <v>135.19422604583482</v>
      </c>
      <c r="E9" s="5">
        <v>185.19284356944272</v>
      </c>
      <c r="F9" s="6">
        <f t="shared" si="1"/>
        <v>-172.38706961527754</v>
      </c>
    </row>
    <row r="10" spans="1:8" x14ac:dyDescent="0.25">
      <c r="A10" t="s">
        <v>10</v>
      </c>
      <c r="B10">
        <v>9</v>
      </c>
      <c r="C10" s="1">
        <v>136</v>
      </c>
      <c r="D10" s="4">
        <f t="shared" si="0"/>
        <v>136.55295060641026</v>
      </c>
      <c r="E10" s="5">
        <v>0</v>
      </c>
      <c r="F10" s="6">
        <f t="shared" si="1"/>
        <v>-0.55295060641026339</v>
      </c>
    </row>
    <row r="11" spans="1:8" x14ac:dyDescent="0.25">
      <c r="A11" t="s">
        <v>11</v>
      </c>
      <c r="B11">
        <v>10</v>
      </c>
      <c r="C11" s="1">
        <v>119</v>
      </c>
      <c r="D11" s="4">
        <f t="shared" si="0"/>
        <v>137.92533057584083</v>
      </c>
      <c r="E11" s="5">
        <v>28.932255451291358</v>
      </c>
      <c r="F11" s="6">
        <f t="shared" si="1"/>
        <v>-47.857586027132186</v>
      </c>
    </row>
    <row r="12" spans="1:8" x14ac:dyDescent="0.25">
      <c r="A12" t="s">
        <v>12</v>
      </c>
      <c r="B12">
        <v>11</v>
      </c>
      <c r="C12" s="1">
        <v>104</v>
      </c>
      <c r="D12" s="4">
        <f t="shared" si="0"/>
        <v>139.31150319326713</v>
      </c>
      <c r="E12" s="5">
        <v>131.97777554951435</v>
      </c>
      <c r="F12" s="6">
        <f t="shared" si="1"/>
        <v>-167.28927874278148</v>
      </c>
    </row>
    <row r="13" spans="1:8" x14ac:dyDescent="0.25">
      <c r="A13" t="s">
        <v>13</v>
      </c>
      <c r="B13">
        <v>12</v>
      </c>
      <c r="C13" s="1">
        <v>118</v>
      </c>
      <c r="D13" s="4">
        <f t="shared" si="0"/>
        <v>140.71160707710609</v>
      </c>
      <c r="E13" s="5">
        <v>0</v>
      </c>
      <c r="F13" s="6">
        <f t="shared" si="1"/>
        <v>-22.711607077106095</v>
      </c>
      <c r="G13">
        <f>AVERAGE(F2:F13)</f>
        <v>-49.234353025448335</v>
      </c>
      <c r="H13">
        <f>_xlfn.STDEV.P(F2:F13)</f>
        <v>61.918119357935893</v>
      </c>
    </row>
    <row r="14" spans="1:8" x14ac:dyDescent="0.25">
      <c r="A14" t="s">
        <v>14</v>
      </c>
      <c r="B14">
        <v>13</v>
      </c>
      <c r="C14" s="1">
        <v>115</v>
      </c>
      <c r="D14" s="4">
        <f t="shared" si="0"/>
        <v>142.12578223891279</v>
      </c>
      <c r="E14" s="4">
        <f>E2</f>
        <v>0.14888784936026039</v>
      </c>
      <c r="F14" s="6">
        <f t="shared" si="1"/>
        <v>-27.274670088273052</v>
      </c>
      <c r="G14">
        <f>AVERAGE(F3:F14)</f>
        <v>-50.323646474349061</v>
      </c>
      <c r="H14">
        <f>_xlfn.STDEV.P(F3:F14)</f>
        <v>61.405106827243259</v>
      </c>
    </row>
    <row r="15" spans="1:8" x14ac:dyDescent="0.25">
      <c r="A15" t="s">
        <v>15</v>
      </c>
      <c r="B15">
        <v>14</v>
      </c>
      <c r="C15" s="1">
        <v>126</v>
      </c>
      <c r="D15" s="4">
        <f t="shared" si="0"/>
        <v>143.55417009738198</v>
      </c>
      <c r="E15" s="4">
        <f t="shared" ref="E15:E78" si="2">E3</f>
        <v>0</v>
      </c>
      <c r="F15" s="6">
        <f t="shared" si="1"/>
        <v>-17.554170097381984</v>
      </c>
      <c r="G15">
        <f>AVERAGE(F4:F15)</f>
        <v>-51.009733379519297</v>
      </c>
      <c r="H15">
        <f t="shared" ref="H14:H77" si="3">_xlfn.STDEV.P(F4:F15)</f>
        <v>60.987723593058575</v>
      </c>
    </row>
    <row r="16" spans="1:8" x14ac:dyDescent="0.25">
      <c r="A16" t="s">
        <v>16</v>
      </c>
      <c r="B16">
        <v>15</v>
      </c>
      <c r="C16" s="1">
        <v>141</v>
      </c>
      <c r="D16" s="4">
        <f t="shared" si="0"/>
        <v>144.99691349248971</v>
      </c>
      <c r="E16" s="4">
        <f t="shared" si="2"/>
        <v>0</v>
      </c>
      <c r="F16" s="6">
        <f t="shared" si="1"/>
        <v>-3.9969134924897105</v>
      </c>
      <c r="G16">
        <f>AVERAGE(F5:F16)</f>
        <v>-51.626082350776869</v>
      </c>
      <c r="H16">
        <f t="shared" si="3"/>
        <v>60.469920654900179</v>
      </c>
    </row>
    <row r="17" spans="1:8" x14ac:dyDescent="0.25">
      <c r="A17" t="s">
        <v>17</v>
      </c>
      <c r="B17">
        <v>16</v>
      </c>
      <c r="C17" s="1">
        <v>135</v>
      </c>
      <c r="D17" s="4">
        <f t="shared" si="0"/>
        <v>146.45415669977791</v>
      </c>
      <c r="E17" s="4">
        <f t="shared" si="2"/>
        <v>0</v>
      </c>
      <c r="F17" s="6">
        <f t="shared" si="1"/>
        <v>-11.454156699777911</v>
      </c>
      <c r="G17">
        <f t="shared" ref="G14:G77" si="4">AVERAGE(F6:F17)</f>
        <v>-52.506163357490856</v>
      </c>
      <c r="H17">
        <f>_xlfn.STDEV.P(F6:F17)</f>
        <v>59.798270484637435</v>
      </c>
    </row>
    <row r="18" spans="1:8" x14ac:dyDescent="0.25">
      <c r="A18" t="s">
        <v>18</v>
      </c>
      <c r="B18">
        <v>17</v>
      </c>
      <c r="C18" s="1">
        <v>125</v>
      </c>
      <c r="D18" s="4">
        <f t="shared" si="0"/>
        <v>147.92604544478161</v>
      </c>
      <c r="E18" s="4">
        <f t="shared" si="2"/>
        <v>0</v>
      </c>
      <c r="F18" s="6">
        <f t="shared" si="1"/>
        <v>-22.926045444781607</v>
      </c>
      <c r="G18">
        <f t="shared" si="4"/>
        <v>-53.566781075578668</v>
      </c>
      <c r="H18">
        <f t="shared" si="3"/>
        <v>59.147805786522504</v>
      </c>
    </row>
    <row r="19" spans="1:8" x14ac:dyDescent="0.25">
      <c r="A19" t="s">
        <v>19</v>
      </c>
      <c r="B19">
        <v>18</v>
      </c>
      <c r="C19" s="1">
        <v>149</v>
      </c>
      <c r="D19" s="4">
        <f t="shared" si="0"/>
        <v>149.4127269176019</v>
      </c>
      <c r="E19" s="4">
        <f t="shared" si="2"/>
        <v>37.449142102603744</v>
      </c>
      <c r="F19" s="6">
        <f t="shared" si="1"/>
        <v>-37.861869020205646</v>
      </c>
      <c r="G19">
        <f t="shared" si="4"/>
        <v>-53.808074901307094</v>
      </c>
      <c r="H19">
        <f t="shared" si="3"/>
        <v>59.077297141124298</v>
      </c>
    </row>
    <row r="20" spans="1:8" x14ac:dyDescent="0.25">
      <c r="A20" t="s">
        <v>20</v>
      </c>
      <c r="B20">
        <v>19</v>
      </c>
      <c r="C20" s="1">
        <v>170</v>
      </c>
      <c r="D20" s="4">
        <f t="shared" si="0"/>
        <v>150.91434978762499</v>
      </c>
      <c r="E20" s="4">
        <f t="shared" si="2"/>
        <v>127.98156088354133</v>
      </c>
      <c r="F20" s="6">
        <f t="shared" si="1"/>
        <v>-108.89591067116632</v>
      </c>
      <c r="G20">
        <f t="shared" si="4"/>
        <v>-53.396852298565328</v>
      </c>
      <c r="H20">
        <f t="shared" si="3"/>
        <v>58.673860949440126</v>
      </c>
    </row>
    <row r="21" spans="1:8" x14ac:dyDescent="0.25">
      <c r="A21" t="s">
        <v>21</v>
      </c>
      <c r="B21">
        <v>20</v>
      </c>
      <c r="C21" s="1">
        <v>170</v>
      </c>
      <c r="D21" s="4">
        <f t="shared" si="0"/>
        <v>152.4310642183892</v>
      </c>
      <c r="E21" s="4">
        <f t="shared" si="2"/>
        <v>185.19284356944272</v>
      </c>
      <c r="F21" s="6">
        <f t="shared" si="1"/>
        <v>-167.62390778783191</v>
      </c>
      <c r="G21">
        <f t="shared" si="4"/>
        <v>-52.999922146278173</v>
      </c>
      <c r="H21">
        <f t="shared" si="3"/>
        <v>57.878263947336691</v>
      </c>
    </row>
    <row r="22" spans="1:8" x14ac:dyDescent="0.25">
      <c r="A22" t="s">
        <v>22</v>
      </c>
      <c r="B22">
        <v>21</v>
      </c>
      <c r="C22" s="1">
        <v>158</v>
      </c>
      <c r="D22" s="4">
        <f t="shared" si="0"/>
        <v>153.96302188260154</v>
      </c>
      <c r="E22" s="4">
        <f t="shared" si="2"/>
        <v>0</v>
      </c>
      <c r="F22" s="6">
        <f t="shared" si="1"/>
        <v>4.036978117398462</v>
      </c>
      <c r="G22">
        <f t="shared" si="4"/>
        <v>-52.617428085960789</v>
      </c>
      <c r="H22">
        <f t="shared" si="3"/>
        <v>58.237651622612695</v>
      </c>
    </row>
    <row r="23" spans="1:8" x14ac:dyDescent="0.25">
      <c r="A23" t="s">
        <v>23</v>
      </c>
      <c r="B23">
        <v>22</v>
      </c>
      <c r="C23" s="1">
        <v>133</v>
      </c>
      <c r="D23" s="4">
        <f t="shared" si="0"/>
        <v>155.51037597730513</v>
      </c>
      <c r="E23" s="4">
        <f t="shared" si="2"/>
        <v>28.932255451291358</v>
      </c>
      <c r="F23" s="6">
        <f t="shared" si="1"/>
        <v>-51.442631428596485</v>
      </c>
      <c r="G23">
        <f t="shared" si="4"/>
        <v>-52.916181869416143</v>
      </c>
      <c r="H23">
        <f t="shared" si="3"/>
        <v>58.221661062904843</v>
      </c>
    </row>
    <row r="24" spans="1:8" x14ac:dyDescent="0.25">
      <c r="A24" t="s">
        <v>24</v>
      </c>
      <c r="B24">
        <v>23</v>
      </c>
      <c r="C24" s="1">
        <v>114</v>
      </c>
      <c r="D24" s="4">
        <f t="shared" si="0"/>
        <v>157.07328123919882</v>
      </c>
      <c r="E24" s="4">
        <f t="shared" si="2"/>
        <v>131.97777554951435</v>
      </c>
      <c r="F24" s="6">
        <f t="shared" si="1"/>
        <v>-175.05105678871317</v>
      </c>
      <c r="G24">
        <f t="shared" si="4"/>
        <v>-53.562996706577117</v>
      </c>
      <c r="H24">
        <f t="shared" si="3"/>
        <v>59.517395043403418</v>
      </c>
    </row>
    <row r="25" spans="1:8" x14ac:dyDescent="0.25">
      <c r="A25" t="s">
        <v>25</v>
      </c>
      <c r="B25">
        <v>24</v>
      </c>
      <c r="C25" s="1">
        <v>140</v>
      </c>
      <c r="D25" s="4">
        <f t="shared" si="0"/>
        <v>158.65189396011129</v>
      </c>
      <c r="E25" s="4">
        <f t="shared" si="2"/>
        <v>0</v>
      </c>
      <c r="F25" s="6">
        <f t="shared" si="1"/>
        <v>-18.651893960111295</v>
      </c>
      <c r="G25">
        <f t="shared" si="4"/>
        <v>-53.224687280160879</v>
      </c>
      <c r="H25">
        <f t="shared" si="3"/>
        <v>59.703047916835416</v>
      </c>
    </row>
    <row r="26" spans="1:8" x14ac:dyDescent="0.25">
      <c r="A26" t="s">
        <v>26</v>
      </c>
      <c r="B26">
        <v>25</v>
      </c>
      <c r="C26" s="1">
        <v>145</v>
      </c>
      <c r="D26" s="4">
        <f t="shared" si="0"/>
        <v>160.24637200263012</v>
      </c>
      <c r="E26" s="4">
        <f t="shared" si="2"/>
        <v>0.14888784936026039</v>
      </c>
      <c r="F26" s="6">
        <f t="shared" si="1"/>
        <v>-15.395259851990385</v>
      </c>
      <c r="G26">
        <f t="shared" si="4"/>
        <v>-52.234736427137328</v>
      </c>
      <c r="H26">
        <f t="shared" si="3"/>
        <v>60.221362019432419</v>
      </c>
    </row>
    <row r="27" spans="1:8" x14ac:dyDescent="0.25">
      <c r="A27" t="s">
        <v>27</v>
      </c>
      <c r="B27">
        <v>26</v>
      </c>
      <c r="C27" s="1">
        <v>150</v>
      </c>
      <c r="D27" s="4">
        <f t="shared" si="0"/>
        <v>161.85687481588832</v>
      </c>
      <c r="E27" s="4">
        <f t="shared" si="2"/>
        <v>0</v>
      </c>
      <c r="F27" s="6">
        <f t="shared" si="1"/>
        <v>-11.856874815888318</v>
      </c>
      <c r="G27">
        <f t="shared" si="4"/>
        <v>-51.759961820346184</v>
      </c>
      <c r="H27">
        <f t="shared" si="3"/>
        <v>60.514650029231227</v>
      </c>
    </row>
    <row r="28" spans="1:8" x14ac:dyDescent="0.25">
      <c r="A28" t="s">
        <v>28</v>
      </c>
      <c r="B28">
        <v>27</v>
      </c>
      <c r="C28" s="1">
        <v>178</v>
      </c>
      <c r="D28" s="4">
        <f t="shared" si="0"/>
        <v>163.48356345150927</v>
      </c>
      <c r="E28" s="4">
        <f t="shared" si="2"/>
        <v>0</v>
      </c>
      <c r="F28" s="6">
        <f t="shared" si="1"/>
        <v>14.516436548490731</v>
      </c>
      <c r="G28">
        <f t="shared" si="4"/>
        <v>-50.217182650264498</v>
      </c>
      <c r="H28">
        <f t="shared" si="3"/>
        <v>61.932062645482738</v>
      </c>
    </row>
    <row r="29" spans="1:8" x14ac:dyDescent="0.25">
      <c r="A29" t="s">
        <v>29</v>
      </c>
      <c r="B29">
        <v>28</v>
      </c>
      <c r="C29" s="1">
        <v>163</v>
      </c>
      <c r="D29" s="4">
        <f t="shared" si="0"/>
        <v>165.12660057971212</v>
      </c>
      <c r="E29" s="4">
        <f t="shared" si="2"/>
        <v>0</v>
      </c>
      <c r="F29" s="6">
        <f t="shared" si="1"/>
        <v>-2.1266005797121181</v>
      </c>
      <c r="G29">
        <f t="shared" si="4"/>
        <v>-49.439886306925672</v>
      </c>
      <c r="H29">
        <f t="shared" si="3"/>
        <v>62.469890233929235</v>
      </c>
    </row>
    <row r="30" spans="1:8" x14ac:dyDescent="0.25">
      <c r="A30" t="s">
        <v>30</v>
      </c>
      <c r="B30">
        <v>29</v>
      </c>
      <c r="C30" s="1">
        <v>172</v>
      </c>
      <c r="D30" s="4">
        <f t="shared" si="0"/>
        <v>166.78615050557892</v>
      </c>
      <c r="E30" s="4">
        <f t="shared" si="2"/>
        <v>0</v>
      </c>
      <c r="F30" s="6">
        <f t="shared" si="1"/>
        <v>5.2138494944210834</v>
      </c>
      <c r="G30">
        <f t="shared" si="4"/>
        <v>-47.094895061992105</v>
      </c>
      <c r="H30">
        <f t="shared" si="3"/>
        <v>63.932194225982215</v>
      </c>
    </row>
    <row r="31" spans="1:8" x14ac:dyDescent="0.25">
      <c r="A31" t="s">
        <v>31</v>
      </c>
      <c r="B31">
        <v>30</v>
      </c>
      <c r="C31" s="1">
        <v>178</v>
      </c>
      <c r="D31" s="4">
        <f t="shared" si="0"/>
        <v>168.46237918548519</v>
      </c>
      <c r="E31" s="4">
        <f t="shared" si="2"/>
        <v>37.449142102603744</v>
      </c>
      <c r="F31" s="6">
        <f t="shared" si="1"/>
        <v>-27.911521288088935</v>
      </c>
      <c r="G31">
        <f t="shared" si="4"/>
        <v>-46.265699417649046</v>
      </c>
      <c r="H31">
        <f t="shared" si="3"/>
        <v>64.110846571287738</v>
      </c>
    </row>
    <row r="32" spans="1:8" x14ac:dyDescent="0.25">
      <c r="A32" t="s">
        <v>32</v>
      </c>
      <c r="B32">
        <v>31</v>
      </c>
      <c r="C32" s="1">
        <v>199</v>
      </c>
      <c r="D32" s="4">
        <f t="shared" si="0"/>
        <v>170.1554542436958</v>
      </c>
      <c r="E32" s="4">
        <f t="shared" si="2"/>
        <v>127.98156088354133</v>
      </c>
      <c r="F32" s="6">
        <f t="shared" si="1"/>
        <v>-99.137015127237134</v>
      </c>
      <c r="G32">
        <f t="shared" si="4"/>
        <v>-45.452458122321616</v>
      </c>
      <c r="H32">
        <f t="shared" si="3"/>
        <v>63.368830471163008</v>
      </c>
    </row>
    <row r="33" spans="1:8" x14ac:dyDescent="0.25">
      <c r="A33" t="s">
        <v>33</v>
      </c>
      <c r="B33">
        <v>32</v>
      </c>
      <c r="C33" s="1">
        <v>199</v>
      </c>
      <c r="D33" s="4">
        <f t="shared" si="0"/>
        <v>171.86554498912744</v>
      </c>
      <c r="E33" s="4">
        <f t="shared" si="2"/>
        <v>185.19284356944272</v>
      </c>
      <c r="F33" s="6">
        <f t="shared" si="1"/>
        <v>-158.05838855857016</v>
      </c>
      <c r="G33">
        <f t="shared" si="4"/>
        <v>-44.655331519883141</v>
      </c>
      <c r="H33">
        <f t="shared" si="3"/>
        <v>61.869426772298127</v>
      </c>
    </row>
    <row r="34" spans="1:8" x14ac:dyDescent="0.25">
      <c r="A34" t="s">
        <v>34</v>
      </c>
      <c r="B34">
        <v>33</v>
      </c>
      <c r="C34" s="1">
        <v>184</v>
      </c>
      <c r="D34" s="4">
        <f t="shared" si="0"/>
        <v>173.59282243227977</v>
      </c>
      <c r="E34" s="4">
        <f t="shared" si="2"/>
        <v>0</v>
      </c>
      <c r="F34" s="6">
        <f t="shared" si="1"/>
        <v>10.407177567720225</v>
      </c>
      <c r="G34">
        <f t="shared" si="4"/>
        <v>-44.124481565689656</v>
      </c>
      <c r="H34">
        <f t="shared" si="3"/>
        <v>62.310692567378439</v>
      </c>
    </row>
    <row r="35" spans="1:8" x14ac:dyDescent="0.25">
      <c r="A35" t="s">
        <v>35</v>
      </c>
      <c r="B35">
        <v>34</v>
      </c>
      <c r="C35" s="1">
        <v>162</v>
      </c>
      <c r="D35" s="4">
        <f t="shared" si="0"/>
        <v>175.3374593023365</v>
      </c>
      <c r="E35" s="4">
        <f t="shared" si="2"/>
        <v>28.932255451291358</v>
      </c>
      <c r="F35" s="6">
        <f t="shared" si="1"/>
        <v>-42.269714753627852</v>
      </c>
      <c r="G35">
        <f t="shared" si="4"/>
        <v>-43.360071842775604</v>
      </c>
      <c r="H35">
        <f t="shared" si="3"/>
        <v>62.272480461900628</v>
      </c>
    </row>
    <row r="36" spans="1:8" x14ac:dyDescent="0.25">
      <c r="A36" t="s">
        <v>36</v>
      </c>
      <c r="B36">
        <v>35</v>
      </c>
      <c r="C36" s="1">
        <v>146</v>
      </c>
      <c r="D36" s="4">
        <f t="shared" si="0"/>
        <v>177.09963006443851</v>
      </c>
      <c r="E36" s="4">
        <f t="shared" si="2"/>
        <v>131.97777554951435</v>
      </c>
      <c r="F36" s="6">
        <f t="shared" si="1"/>
        <v>-163.07740561395286</v>
      </c>
      <c r="G36">
        <f t="shared" si="4"/>
        <v>-42.362267578212247</v>
      </c>
      <c r="H36">
        <f t="shared" si="3"/>
        <v>60.216359213794824</v>
      </c>
    </row>
    <row r="37" spans="1:8" x14ac:dyDescent="0.25">
      <c r="A37" t="s">
        <v>37</v>
      </c>
      <c r="B37">
        <v>36</v>
      </c>
      <c r="C37" s="1">
        <v>166</v>
      </c>
      <c r="D37" s="4">
        <f t="shared" si="0"/>
        <v>178.87951093713045</v>
      </c>
      <c r="E37" s="4">
        <f t="shared" si="2"/>
        <v>0</v>
      </c>
      <c r="F37" s="6">
        <f t="shared" si="1"/>
        <v>-12.879510937130448</v>
      </c>
      <c r="G37">
        <f t="shared" si="4"/>
        <v>-41.881235659630512</v>
      </c>
      <c r="H37">
        <f t="shared" si="3"/>
        <v>60.426534889583245</v>
      </c>
    </row>
    <row r="38" spans="1:8" x14ac:dyDescent="0.25">
      <c r="A38" t="s">
        <v>38</v>
      </c>
      <c r="B38">
        <v>37</v>
      </c>
      <c r="C38" s="1">
        <v>171</v>
      </c>
      <c r="D38" s="4">
        <f t="shared" si="0"/>
        <v>180.6772799099829</v>
      </c>
      <c r="E38" s="4">
        <f t="shared" si="2"/>
        <v>0.14888784936026039</v>
      </c>
      <c r="F38" s="6">
        <f t="shared" si="1"/>
        <v>-9.8261677593431607</v>
      </c>
      <c r="G38">
        <f t="shared" si="4"/>
        <v>-41.417144651909908</v>
      </c>
      <c r="H38">
        <f t="shared" si="3"/>
        <v>60.649147646657021</v>
      </c>
    </row>
    <row r="39" spans="1:8" x14ac:dyDescent="0.25">
      <c r="A39" t="s">
        <v>39</v>
      </c>
      <c r="B39">
        <v>38</v>
      </c>
      <c r="C39" s="1">
        <v>180</v>
      </c>
      <c r="D39" s="4">
        <f t="shared" si="0"/>
        <v>182.49311676139121</v>
      </c>
      <c r="E39" s="4">
        <f t="shared" si="2"/>
        <v>0</v>
      </c>
      <c r="F39" s="6">
        <f t="shared" si="1"/>
        <v>-2.4931167613912066</v>
      </c>
      <c r="G39">
        <f t="shared" si="4"/>
        <v>-40.636831480701815</v>
      </c>
      <c r="H39">
        <f t="shared" si="3"/>
        <v>61.083135325209014</v>
      </c>
    </row>
    <row r="40" spans="1:8" x14ac:dyDescent="0.25">
      <c r="A40" t="s">
        <v>40</v>
      </c>
      <c r="B40">
        <v>39</v>
      </c>
      <c r="C40" s="1">
        <v>193</v>
      </c>
      <c r="D40" s="4">
        <f t="shared" si="0"/>
        <v>184.32720307655381</v>
      </c>
      <c r="E40" s="4">
        <f t="shared" si="2"/>
        <v>0</v>
      </c>
      <c r="F40" s="6">
        <f t="shared" si="1"/>
        <v>8.6727969234461852</v>
      </c>
      <c r="G40">
        <f t="shared" si="4"/>
        <v>-41.123801449455534</v>
      </c>
      <c r="H40">
        <f t="shared" si="3"/>
        <v>60.663349627227667</v>
      </c>
    </row>
    <row r="41" spans="1:8" x14ac:dyDescent="0.25">
      <c r="A41" t="s">
        <v>41</v>
      </c>
      <c r="B41">
        <v>40</v>
      </c>
      <c r="C41" s="1">
        <v>181</v>
      </c>
      <c r="D41" s="4">
        <f t="shared" si="0"/>
        <v>186.17972226563055</v>
      </c>
      <c r="E41" s="4">
        <f t="shared" si="2"/>
        <v>0</v>
      </c>
      <c r="F41" s="6">
        <f t="shared" si="1"/>
        <v>-5.1797222656305451</v>
      </c>
      <c r="G41">
        <f t="shared" si="4"/>
        <v>-41.378228256615408</v>
      </c>
      <c r="H41">
        <f t="shared" si="3"/>
        <v>60.505455823310321</v>
      </c>
    </row>
    <row r="42" spans="1:8" x14ac:dyDescent="0.25">
      <c r="A42" t="s">
        <v>42</v>
      </c>
      <c r="B42">
        <v>41</v>
      </c>
      <c r="C42" s="1">
        <v>183</v>
      </c>
      <c r="D42" s="4">
        <f t="shared" si="0"/>
        <v>188.05085958208414</v>
      </c>
      <c r="E42" s="4">
        <f t="shared" si="2"/>
        <v>0</v>
      </c>
      <c r="F42" s="6">
        <f t="shared" si="1"/>
        <v>-5.0508595820841435</v>
      </c>
      <c r="G42">
        <f t="shared" si="4"/>
        <v>-42.233620679657513</v>
      </c>
      <c r="H42">
        <f t="shared" si="3"/>
        <v>59.910348204578838</v>
      </c>
    </row>
    <row r="43" spans="1:8" x14ac:dyDescent="0.25">
      <c r="A43" t="s">
        <v>43</v>
      </c>
      <c r="B43">
        <v>42</v>
      </c>
      <c r="C43" s="1">
        <v>218</v>
      </c>
      <c r="D43" s="4">
        <f t="shared" si="0"/>
        <v>189.94080214120547</v>
      </c>
      <c r="E43" s="4">
        <f t="shared" si="2"/>
        <v>37.449142102603744</v>
      </c>
      <c r="F43" s="6">
        <f t="shared" si="1"/>
        <v>-9.3899442438092109</v>
      </c>
      <c r="G43">
        <f t="shared" si="4"/>
        <v>-40.690155925967524</v>
      </c>
      <c r="H43">
        <f t="shared" si="3"/>
        <v>60.495175436707846</v>
      </c>
    </row>
    <row r="44" spans="1:8" x14ac:dyDescent="0.25">
      <c r="A44" t="s">
        <v>44</v>
      </c>
      <c r="B44">
        <v>43</v>
      </c>
      <c r="C44" s="1">
        <v>230</v>
      </c>
      <c r="D44" s="4">
        <f t="shared" si="0"/>
        <v>191.84973893882554</v>
      </c>
      <c r="E44" s="4">
        <f t="shared" si="2"/>
        <v>127.98156088354133</v>
      </c>
      <c r="F44" s="6">
        <f t="shared" si="1"/>
        <v>-89.831299822366873</v>
      </c>
      <c r="G44">
        <f t="shared" si="4"/>
        <v>-39.914679650561673</v>
      </c>
      <c r="H44">
        <f t="shared" si="3"/>
        <v>59.796596422738048</v>
      </c>
    </row>
    <row r="45" spans="1:8" x14ac:dyDescent="0.25">
      <c r="A45" t="s">
        <v>45</v>
      </c>
      <c r="B45">
        <v>44</v>
      </c>
      <c r="C45" s="1">
        <v>242</v>
      </c>
      <c r="D45" s="4">
        <f t="shared" si="0"/>
        <v>193.77786087021474</v>
      </c>
      <c r="E45" s="4">
        <f t="shared" si="2"/>
        <v>185.19284356944272</v>
      </c>
      <c r="F45" s="6">
        <f t="shared" si="1"/>
        <v>-136.97070443965745</v>
      </c>
      <c r="G45">
        <f t="shared" si="4"/>
        <v>-38.157372640652277</v>
      </c>
      <c r="H45">
        <f t="shared" si="3"/>
        <v>56.51878285366891</v>
      </c>
    </row>
    <row r="46" spans="1:8" x14ac:dyDescent="0.25">
      <c r="A46" t="s">
        <v>46</v>
      </c>
      <c r="B46">
        <v>45</v>
      </c>
      <c r="C46" s="1">
        <v>209</v>
      </c>
      <c r="D46" s="4">
        <f t="shared" si="0"/>
        <v>195.72536074917309</v>
      </c>
      <c r="E46" s="4">
        <f t="shared" si="2"/>
        <v>0</v>
      </c>
      <c r="F46" s="6">
        <f t="shared" si="1"/>
        <v>13.274639250826908</v>
      </c>
      <c r="G46">
        <f t="shared" si="4"/>
        <v>-37.918417500393389</v>
      </c>
      <c r="H46">
        <f t="shared" si="3"/>
        <v>56.729272939313255</v>
      </c>
    </row>
    <row r="47" spans="1:8" x14ac:dyDescent="0.25">
      <c r="A47" t="s">
        <v>47</v>
      </c>
      <c r="B47">
        <v>46</v>
      </c>
      <c r="C47" s="1">
        <v>191</v>
      </c>
      <c r="D47" s="4">
        <f t="shared" si="0"/>
        <v>197.69243332731133</v>
      </c>
      <c r="E47" s="4">
        <f t="shared" si="2"/>
        <v>28.932255451291358</v>
      </c>
      <c r="F47" s="6">
        <f t="shared" si="1"/>
        <v>-35.624688778602689</v>
      </c>
      <c r="G47">
        <f t="shared" si="4"/>
        <v>-37.364665335807956</v>
      </c>
      <c r="H47">
        <f t="shared" si="3"/>
        <v>56.716526548575295</v>
      </c>
    </row>
    <row r="48" spans="1:8" x14ac:dyDescent="0.25">
      <c r="A48" t="s">
        <v>48</v>
      </c>
      <c r="B48">
        <v>47</v>
      </c>
      <c r="C48" s="1">
        <v>172</v>
      </c>
      <c r="D48" s="4">
        <f t="shared" si="0"/>
        <v>199.67927531352655</v>
      </c>
      <c r="E48" s="4">
        <f t="shared" si="2"/>
        <v>131.97777554951435</v>
      </c>
      <c r="F48" s="6">
        <f t="shared" si="1"/>
        <v>-159.65705086304089</v>
      </c>
      <c r="G48">
        <f t="shared" si="4"/>
        <v>-37.079635773231963</v>
      </c>
      <c r="H48">
        <f t="shared" si="3"/>
        <v>56.089164277592786</v>
      </c>
    </row>
    <row r="49" spans="1:8" x14ac:dyDescent="0.25">
      <c r="A49" t="s">
        <v>49</v>
      </c>
      <c r="B49">
        <v>48</v>
      </c>
      <c r="C49" s="1">
        <v>194</v>
      </c>
      <c r="D49" s="4">
        <f t="shared" si="0"/>
        <v>201.6860853936731</v>
      </c>
      <c r="E49" s="4">
        <f t="shared" si="2"/>
        <v>0</v>
      </c>
      <c r="F49" s="6">
        <f t="shared" si="1"/>
        <v>-7.6860853936730962</v>
      </c>
      <c r="G49">
        <f t="shared" si="4"/>
        <v>-36.646850311277184</v>
      </c>
      <c r="H49">
        <f t="shared" si="3"/>
        <v>56.293886076453951</v>
      </c>
    </row>
    <row r="50" spans="1:8" x14ac:dyDescent="0.25">
      <c r="A50" t="s">
        <v>50</v>
      </c>
      <c r="B50">
        <v>49</v>
      </c>
      <c r="C50" s="1">
        <v>196</v>
      </c>
      <c r="D50" s="4">
        <f t="shared" si="0"/>
        <v>203.71306425043127</v>
      </c>
      <c r="E50" s="4">
        <f t="shared" si="2"/>
        <v>0.14888784936026039</v>
      </c>
      <c r="F50" s="6">
        <f t="shared" si="1"/>
        <v>-7.8619520997915338</v>
      </c>
      <c r="G50">
        <f t="shared" si="4"/>
        <v>-36.483165672981215</v>
      </c>
      <c r="H50">
        <f t="shared" si="3"/>
        <v>56.374432115121657</v>
      </c>
    </row>
    <row r="51" spans="1:8" x14ac:dyDescent="0.25">
      <c r="A51" t="s">
        <v>51</v>
      </c>
      <c r="B51">
        <v>50</v>
      </c>
      <c r="C51" s="1">
        <v>196</v>
      </c>
      <c r="D51" s="4">
        <f t="shared" si="0"/>
        <v>205.76041458337599</v>
      </c>
      <c r="E51" s="4">
        <f t="shared" si="2"/>
        <v>0</v>
      </c>
      <c r="F51" s="6">
        <f t="shared" si="1"/>
        <v>-9.7604145833759901</v>
      </c>
      <c r="G51">
        <f t="shared" si="4"/>
        <v>-37.088773824813281</v>
      </c>
      <c r="H51">
        <f t="shared" si="3"/>
        <v>56.0441046718352</v>
      </c>
    </row>
    <row r="52" spans="1:8" x14ac:dyDescent="0.25">
      <c r="A52" t="s">
        <v>52</v>
      </c>
      <c r="B52">
        <v>51</v>
      </c>
      <c r="C52" s="1">
        <v>236</v>
      </c>
      <c r="D52" s="4">
        <f t="shared" si="0"/>
        <v>207.82834112924661</v>
      </c>
      <c r="E52" s="4">
        <f t="shared" si="2"/>
        <v>0</v>
      </c>
      <c r="F52" s="6">
        <f t="shared" si="1"/>
        <v>28.17165887075339</v>
      </c>
      <c r="G52">
        <f t="shared" si="4"/>
        <v>-35.463868662537685</v>
      </c>
      <c r="H52">
        <f t="shared" si="3"/>
        <v>57.60817284208278</v>
      </c>
    </row>
    <row r="53" spans="1:8" x14ac:dyDescent="0.25">
      <c r="A53" t="s">
        <v>53</v>
      </c>
      <c r="B53">
        <v>52</v>
      </c>
      <c r="C53" s="1">
        <v>235</v>
      </c>
      <c r="D53" s="4">
        <f t="shared" si="0"/>
        <v>209.91705068242101</v>
      </c>
      <c r="E53" s="4">
        <f t="shared" si="2"/>
        <v>0</v>
      </c>
      <c r="F53" s="6">
        <f t="shared" si="1"/>
        <v>25.082949317578993</v>
      </c>
      <c r="G53">
        <f t="shared" si="4"/>
        <v>-32.941979363936888</v>
      </c>
      <c r="H53">
        <f t="shared" si="3"/>
        <v>59.509724328154078</v>
      </c>
    </row>
    <row r="54" spans="1:8" x14ac:dyDescent="0.25">
      <c r="A54" t="s">
        <v>54</v>
      </c>
      <c r="B54">
        <v>53</v>
      </c>
      <c r="C54" s="1">
        <v>229</v>
      </c>
      <c r="D54" s="4">
        <f t="shared" si="0"/>
        <v>212.02675211559512</v>
      </c>
      <c r="E54" s="4">
        <f t="shared" si="2"/>
        <v>0</v>
      </c>
      <c r="F54" s="6">
        <f t="shared" si="1"/>
        <v>16.973247884404884</v>
      </c>
      <c r="G54">
        <f t="shared" si="4"/>
        <v>-31.106637075062803</v>
      </c>
      <c r="H54">
        <f t="shared" si="3"/>
        <v>60.669927372157723</v>
      </c>
    </row>
    <row r="55" spans="1:8" x14ac:dyDescent="0.25">
      <c r="A55" t="s">
        <v>55</v>
      </c>
      <c r="B55">
        <v>54</v>
      </c>
      <c r="C55" s="1">
        <v>243</v>
      </c>
      <c r="D55" s="4">
        <f t="shared" si="0"/>
        <v>214.15765640067033</v>
      </c>
      <c r="E55" s="4">
        <f t="shared" si="2"/>
        <v>37.449142102603744</v>
      </c>
      <c r="F55" s="6">
        <f t="shared" si="1"/>
        <v>-8.6067985032740779</v>
      </c>
      <c r="G55">
        <f t="shared" si="4"/>
        <v>-31.041374930018211</v>
      </c>
      <c r="H55">
        <f t="shared" si="3"/>
        <v>60.693669306453288</v>
      </c>
    </row>
    <row r="56" spans="1:8" x14ac:dyDescent="0.25">
      <c r="A56" t="s">
        <v>56</v>
      </c>
      <c r="B56">
        <v>55</v>
      </c>
      <c r="C56" s="1">
        <v>264</v>
      </c>
      <c r="D56" s="4">
        <f t="shared" si="0"/>
        <v>216.30997662985092</v>
      </c>
      <c r="E56" s="4">
        <f t="shared" si="2"/>
        <v>127.98156088354133</v>
      </c>
      <c r="F56" s="6">
        <f t="shared" si="1"/>
        <v>-80.291537513392257</v>
      </c>
      <c r="G56">
        <f t="shared" si="4"/>
        <v>-30.246394737603662</v>
      </c>
      <c r="H56">
        <f t="shared" si="3"/>
        <v>59.976660217494974</v>
      </c>
    </row>
    <row r="57" spans="1:8" x14ac:dyDescent="0.25">
      <c r="A57" t="s">
        <v>57</v>
      </c>
      <c r="B57">
        <v>56</v>
      </c>
      <c r="C57" s="1">
        <v>272</v>
      </c>
      <c r="D57" s="4">
        <f t="shared" si="0"/>
        <v>218.48392803695342</v>
      </c>
      <c r="E57" s="4">
        <f t="shared" si="2"/>
        <v>185.19284356944272</v>
      </c>
      <c r="F57" s="6">
        <f t="shared" si="1"/>
        <v>-131.67677160639613</v>
      </c>
      <c r="G57">
        <f t="shared" si="4"/>
        <v>-29.805233668165204</v>
      </c>
      <c r="H57">
        <f t="shared" si="3"/>
        <v>59.204521817336186</v>
      </c>
    </row>
    <row r="58" spans="1:8" x14ac:dyDescent="0.25">
      <c r="A58" t="s">
        <v>58</v>
      </c>
      <c r="B58">
        <v>57</v>
      </c>
      <c r="C58" s="1">
        <v>237</v>
      </c>
      <c r="D58" s="4">
        <f t="shared" si="0"/>
        <v>220.67972801893015</v>
      </c>
      <c r="E58" s="4">
        <f t="shared" si="2"/>
        <v>0</v>
      </c>
      <c r="F58" s="6">
        <f t="shared" si="1"/>
        <v>16.320271981069851</v>
      </c>
      <c r="G58">
        <f t="shared" si="4"/>
        <v>-29.551430940644963</v>
      </c>
      <c r="H58">
        <f t="shared" si="3"/>
        <v>59.394878198250666</v>
      </c>
    </row>
    <row r="59" spans="1:8" x14ac:dyDescent="0.25">
      <c r="A59" t="s">
        <v>59</v>
      </c>
      <c r="B59">
        <v>58</v>
      </c>
      <c r="C59" s="1">
        <v>211</v>
      </c>
      <c r="D59" s="4">
        <f t="shared" si="0"/>
        <v>222.89759615760914</v>
      </c>
      <c r="E59" s="4">
        <f t="shared" si="2"/>
        <v>28.932255451291358</v>
      </c>
      <c r="F59" s="6">
        <f t="shared" si="1"/>
        <v>-40.829851608900498</v>
      </c>
      <c r="G59">
        <f t="shared" si="4"/>
        <v>-29.985194509836447</v>
      </c>
      <c r="H59">
        <f t="shared" si="3"/>
        <v>59.456622266585178</v>
      </c>
    </row>
    <row r="60" spans="1:8" x14ac:dyDescent="0.25">
      <c r="A60" t="s">
        <v>60</v>
      </c>
      <c r="B60">
        <v>59</v>
      </c>
      <c r="C60" s="1">
        <v>180</v>
      </c>
      <c r="D60" s="4">
        <f t="shared" si="0"/>
        <v>225.13775424165254</v>
      </c>
      <c r="E60" s="4">
        <f t="shared" si="2"/>
        <v>131.97777554951435</v>
      </c>
      <c r="F60" s="6">
        <f t="shared" si="1"/>
        <v>-177.11552979116689</v>
      </c>
      <c r="G60">
        <f t="shared" si="4"/>
        <v>-31.440067753846947</v>
      </c>
      <c r="H60">
        <f t="shared" si="3"/>
        <v>62.735041067076757</v>
      </c>
    </row>
    <row r="61" spans="1:8" x14ac:dyDescent="0.25">
      <c r="A61" t="s">
        <v>61</v>
      </c>
      <c r="B61">
        <v>60</v>
      </c>
      <c r="C61" s="1">
        <v>201</v>
      </c>
      <c r="D61" s="4">
        <f t="shared" si="0"/>
        <v>227.4004262887355</v>
      </c>
      <c r="E61" s="4">
        <f t="shared" si="2"/>
        <v>0</v>
      </c>
      <c r="F61" s="6">
        <f t="shared" si="1"/>
        <v>-26.400426288735503</v>
      </c>
      <c r="G61">
        <f t="shared" si="4"/>
        <v>-32.999596161768814</v>
      </c>
      <c r="H61">
        <f t="shared" si="3"/>
        <v>62.356625746668996</v>
      </c>
    </row>
    <row r="62" spans="1:8" x14ac:dyDescent="0.25">
      <c r="A62" t="s">
        <v>62</v>
      </c>
      <c r="B62">
        <v>61</v>
      </c>
      <c r="C62" s="1">
        <v>204</v>
      </c>
      <c r="D62" s="4">
        <f t="shared" si="0"/>
        <v>229.68583856794834</v>
      </c>
      <c r="E62" s="4">
        <f t="shared" si="2"/>
        <v>0.14888784936026039</v>
      </c>
      <c r="F62" s="6">
        <f t="shared" si="1"/>
        <v>-25.834726417308598</v>
      </c>
      <c r="G62">
        <f t="shared" si="4"/>
        <v>-34.497327354895241</v>
      </c>
      <c r="H62">
        <f t="shared" si="3"/>
        <v>61.949375244944818</v>
      </c>
    </row>
    <row r="63" spans="1:8" x14ac:dyDescent="0.25">
      <c r="A63" t="s">
        <v>63</v>
      </c>
      <c r="B63">
        <v>62</v>
      </c>
      <c r="C63" s="1">
        <v>188</v>
      </c>
      <c r="D63" s="4">
        <f t="shared" si="0"/>
        <v>231.99421962242349</v>
      </c>
      <c r="E63" s="4">
        <f t="shared" si="2"/>
        <v>0</v>
      </c>
      <c r="F63" s="6">
        <f t="shared" si="1"/>
        <v>-43.994219622423486</v>
      </c>
      <c r="G63">
        <f t="shared" si="4"/>
        <v>-37.350144441482527</v>
      </c>
      <c r="H63">
        <f t="shared" si="3"/>
        <v>61.531370348918195</v>
      </c>
    </row>
    <row r="64" spans="1:8" x14ac:dyDescent="0.25">
      <c r="A64" t="s">
        <v>64</v>
      </c>
      <c r="B64">
        <v>63</v>
      </c>
      <c r="C64" s="1">
        <v>235</v>
      </c>
      <c r="D64" s="4">
        <f t="shared" si="0"/>
        <v>234.32580029219002</v>
      </c>
      <c r="E64" s="4">
        <f t="shared" si="2"/>
        <v>0</v>
      </c>
      <c r="F64" s="6">
        <f t="shared" si="1"/>
        <v>0.67419970780997573</v>
      </c>
      <c r="G64">
        <f t="shared" si="4"/>
        <v>-39.641599371727814</v>
      </c>
      <c r="H64">
        <f t="shared" si="3"/>
        <v>59.528039117795238</v>
      </c>
    </row>
    <row r="65" spans="1:8" x14ac:dyDescent="0.25">
      <c r="A65" t="s">
        <v>65</v>
      </c>
      <c r="B65">
        <v>64</v>
      </c>
      <c r="C65" s="1">
        <v>227</v>
      </c>
      <c r="D65" s="4">
        <f t="shared" si="0"/>
        <v>236.68081373725795</v>
      </c>
      <c r="E65" s="4">
        <f t="shared" si="2"/>
        <v>0</v>
      </c>
      <c r="F65" s="6">
        <f t="shared" si="1"/>
        <v>-9.6808137372579495</v>
      </c>
      <c r="G65">
        <f t="shared" si="4"/>
        <v>-42.538579626297562</v>
      </c>
      <c r="H65">
        <f t="shared" si="3"/>
        <v>57.104232791283316</v>
      </c>
    </row>
    <row r="66" spans="1:8" x14ac:dyDescent="0.25">
      <c r="A66" t="s">
        <v>66</v>
      </c>
      <c r="B66">
        <v>65</v>
      </c>
      <c r="C66" s="1">
        <v>234</v>
      </c>
      <c r="D66" s="4">
        <f t="shared" si="0"/>
        <v>239.05949546093424</v>
      </c>
      <c r="E66" s="4">
        <f t="shared" si="2"/>
        <v>0</v>
      </c>
      <c r="F66" s="6">
        <f t="shared" si="1"/>
        <v>-5.0594954609342437</v>
      </c>
      <c r="G66">
        <f t="shared" si="4"/>
        <v>-44.37464157174248</v>
      </c>
      <c r="H66">
        <f t="shared" si="3"/>
        <v>55.492710847742266</v>
      </c>
    </row>
    <row r="67" spans="1:8" x14ac:dyDescent="0.25">
      <c r="A67" t="s">
        <v>67</v>
      </c>
      <c r="B67">
        <v>66</v>
      </c>
      <c r="C67" s="1">
        <v>264</v>
      </c>
      <c r="D67" s="4">
        <f t="shared" ref="D67:D130" si="5">124.8 * EXP(0.01*B67)</f>
        <v>241.46208333337356</v>
      </c>
      <c r="E67" s="4">
        <f t="shared" si="2"/>
        <v>37.449142102603744</v>
      </c>
      <c r="F67" s="6">
        <f t="shared" ref="F67:F130" si="6">C67-D67-E67</f>
        <v>-14.9112254359773</v>
      </c>
      <c r="G67">
        <f t="shared" si="4"/>
        <v>-44.900010482801093</v>
      </c>
      <c r="H67">
        <f t="shared" si="3"/>
        <v>55.180562421230491</v>
      </c>
    </row>
    <row r="68" spans="1:8" x14ac:dyDescent="0.25">
      <c r="A68" t="s">
        <v>68</v>
      </c>
      <c r="B68">
        <v>67</v>
      </c>
      <c r="C68" s="1">
        <v>302</v>
      </c>
      <c r="D68" s="4">
        <f t="shared" si="5"/>
        <v>243.88881761536524</v>
      </c>
      <c r="E68" s="4">
        <f t="shared" si="2"/>
        <v>127.98156088354133</v>
      </c>
      <c r="F68" s="6">
        <f t="shared" si="6"/>
        <v>-69.870378498906575</v>
      </c>
      <c r="G68">
        <f t="shared" si="4"/>
        <v>-44.031580564927275</v>
      </c>
      <c r="H68">
        <f t="shared" si="3"/>
        <v>54.696619850251686</v>
      </c>
    </row>
    <row r="69" spans="1:8" x14ac:dyDescent="0.25">
      <c r="A69" t="s">
        <v>69</v>
      </c>
      <c r="B69">
        <v>68</v>
      </c>
      <c r="C69" s="1">
        <v>293</v>
      </c>
      <c r="D69" s="4">
        <f t="shared" si="5"/>
        <v>246.33994098235988</v>
      </c>
      <c r="E69" s="4">
        <f t="shared" si="2"/>
        <v>185.19284356944272</v>
      </c>
      <c r="F69" s="6">
        <f t="shared" si="6"/>
        <v>-138.53278455180259</v>
      </c>
      <c r="G69">
        <f t="shared" si="4"/>
        <v>-44.602914977044485</v>
      </c>
      <c r="H69">
        <f t="shared" si="3"/>
        <v>55.636861014576162</v>
      </c>
    </row>
    <row r="70" spans="1:8" x14ac:dyDescent="0.25">
      <c r="A70" t="s">
        <v>70</v>
      </c>
      <c r="B70">
        <v>69</v>
      </c>
      <c r="C70" s="1">
        <v>259</v>
      </c>
      <c r="D70" s="4">
        <f t="shared" si="5"/>
        <v>248.81569854873669</v>
      </c>
      <c r="E70" s="4">
        <f t="shared" si="2"/>
        <v>0</v>
      </c>
      <c r="F70" s="6">
        <f t="shared" si="6"/>
        <v>10.184301451263309</v>
      </c>
      <c r="G70">
        <f t="shared" si="4"/>
        <v>-45.11424585452837</v>
      </c>
      <c r="H70">
        <f t="shared" si="3"/>
        <v>55.100204556711077</v>
      </c>
    </row>
    <row r="71" spans="1:8" x14ac:dyDescent="0.25">
      <c r="A71" t="s">
        <v>71</v>
      </c>
      <c r="B71">
        <v>70</v>
      </c>
      <c r="C71" s="1">
        <v>229</v>
      </c>
      <c r="D71" s="4">
        <f t="shared" si="5"/>
        <v>251.31633789231549</v>
      </c>
      <c r="E71" s="4">
        <f t="shared" si="2"/>
        <v>28.932255451291358</v>
      </c>
      <c r="F71" s="6">
        <f t="shared" si="6"/>
        <v>-51.248593343606842</v>
      </c>
      <c r="G71">
        <f t="shared" si="4"/>
        <v>-45.982474332420558</v>
      </c>
      <c r="H71">
        <f t="shared" si="3"/>
        <v>55.107938662141173</v>
      </c>
    </row>
    <row r="72" spans="1:8" x14ac:dyDescent="0.25">
      <c r="A72" t="s">
        <v>72</v>
      </c>
      <c r="B72">
        <v>71</v>
      </c>
      <c r="C72" s="1">
        <v>203</v>
      </c>
      <c r="D72" s="4">
        <f t="shared" si="5"/>
        <v>253.84210907911446</v>
      </c>
      <c r="E72" s="4">
        <f t="shared" si="2"/>
        <v>131.97777554951435</v>
      </c>
      <c r="F72" s="6">
        <f t="shared" si="6"/>
        <v>-182.81988462862881</v>
      </c>
      <c r="G72">
        <f t="shared" si="4"/>
        <v>-46.457837235542378</v>
      </c>
      <c r="H72">
        <f t="shared" si="3"/>
        <v>56.249819130845509</v>
      </c>
    </row>
    <row r="73" spans="1:8" x14ac:dyDescent="0.25">
      <c r="A73" t="s">
        <v>73</v>
      </c>
      <c r="B73">
        <v>72</v>
      </c>
      <c r="C73" s="1">
        <v>229</v>
      </c>
      <c r="D73" s="4">
        <f t="shared" si="5"/>
        <v>256.39326468835719</v>
      </c>
      <c r="E73" s="4">
        <f t="shared" si="2"/>
        <v>0</v>
      </c>
      <c r="F73" s="6">
        <f t="shared" si="6"/>
        <v>-27.393264688357192</v>
      </c>
      <c r="G73">
        <f t="shared" si="4"/>
        <v>-46.540573768844204</v>
      </c>
      <c r="H73">
        <f t="shared" si="3"/>
        <v>56.220979088136716</v>
      </c>
    </row>
    <row r="74" spans="1:8" x14ac:dyDescent="0.25">
      <c r="A74" t="s">
        <v>74</v>
      </c>
      <c r="B74">
        <v>73</v>
      </c>
      <c r="C74" s="1">
        <v>242</v>
      </c>
      <c r="D74" s="4">
        <f t="shared" si="5"/>
        <v>258.97005983773045</v>
      </c>
      <c r="E74" s="4">
        <f t="shared" si="2"/>
        <v>0.14888784936026039</v>
      </c>
      <c r="F74" s="6">
        <f t="shared" si="6"/>
        <v>-17.118947687090706</v>
      </c>
      <c r="G74">
        <f t="shared" si="4"/>
        <v>-45.814258874659366</v>
      </c>
      <c r="H74">
        <f t="shared" si="3"/>
        <v>56.539183641662568</v>
      </c>
    </row>
    <row r="75" spans="1:8" x14ac:dyDescent="0.25">
      <c r="A75" t="s">
        <v>75</v>
      </c>
      <c r="B75">
        <v>74</v>
      </c>
      <c r="C75" s="1">
        <v>233</v>
      </c>
      <c r="D75" s="4">
        <f t="shared" si="5"/>
        <v>261.57275220889665</v>
      </c>
      <c r="E75" s="4">
        <f t="shared" si="2"/>
        <v>0</v>
      </c>
      <c r="F75" s="6">
        <f t="shared" si="6"/>
        <v>-28.572752208896645</v>
      </c>
      <c r="G75">
        <f t="shared" si="4"/>
        <v>-44.529136590198796</v>
      </c>
      <c r="H75">
        <f t="shared" si="3"/>
        <v>56.740850936649814</v>
      </c>
    </row>
    <row r="76" spans="1:8" x14ac:dyDescent="0.25">
      <c r="A76" t="s">
        <v>76</v>
      </c>
      <c r="B76">
        <v>75</v>
      </c>
      <c r="C76" s="1">
        <v>267</v>
      </c>
      <c r="D76" s="4">
        <f t="shared" si="5"/>
        <v>264.20160207326182</v>
      </c>
      <c r="E76" s="4">
        <f t="shared" si="2"/>
        <v>0</v>
      </c>
      <c r="F76" s="6">
        <f t="shared" si="6"/>
        <v>2.7983979267381756</v>
      </c>
      <c r="G76">
        <f t="shared" si="4"/>
        <v>-44.352120071954779</v>
      </c>
      <c r="H76">
        <f t="shared" si="3"/>
        <v>56.884728378969449</v>
      </c>
    </row>
    <row r="77" spans="1:8" x14ac:dyDescent="0.25">
      <c r="A77" t="s">
        <v>77</v>
      </c>
      <c r="B77">
        <v>76</v>
      </c>
      <c r="C77" s="1">
        <v>269</v>
      </c>
      <c r="D77" s="4">
        <f t="shared" si="5"/>
        <v>266.85687231800296</v>
      </c>
      <c r="E77" s="4">
        <f t="shared" si="2"/>
        <v>0</v>
      </c>
      <c r="F77" s="6">
        <f t="shared" si="6"/>
        <v>2.1431276819970435</v>
      </c>
      <c r="G77">
        <f t="shared" si="4"/>
        <v>-43.366791620350199</v>
      </c>
      <c r="H77">
        <f t="shared" si="3"/>
        <v>57.574969957906525</v>
      </c>
    </row>
    <row r="78" spans="1:8" x14ac:dyDescent="0.25">
      <c r="A78" t="s">
        <v>78</v>
      </c>
      <c r="B78">
        <v>77</v>
      </c>
      <c r="C78" s="1">
        <v>270</v>
      </c>
      <c r="D78" s="4">
        <f t="shared" si="5"/>
        <v>269.53882847235741</v>
      </c>
      <c r="E78" s="4">
        <f t="shared" si="2"/>
        <v>0</v>
      </c>
      <c r="F78" s="6">
        <f t="shared" si="6"/>
        <v>0.46117152764259117</v>
      </c>
      <c r="G78">
        <f t="shared" ref="G78:G141" si="7">AVERAGE(F67:F78)</f>
        <v>-42.906736037968791</v>
      </c>
      <c r="H78">
        <f t="shared" ref="H78:H141" si="8">_xlfn.STDEV.P(F67:F78)</f>
        <v>57.900365275787998</v>
      </c>
    </row>
    <row r="79" spans="1:8" x14ac:dyDescent="0.25">
      <c r="A79" t="s">
        <v>79</v>
      </c>
      <c r="B79">
        <v>78</v>
      </c>
      <c r="C79" s="1">
        <v>315</v>
      </c>
      <c r="D79" s="4">
        <f t="shared" si="5"/>
        <v>272.24773873417547</v>
      </c>
      <c r="E79" s="4">
        <f t="shared" ref="E79:E142" si="9">E67</f>
        <v>37.449142102603744</v>
      </c>
      <c r="F79" s="6">
        <f t="shared" si="6"/>
        <v>5.303119163220785</v>
      </c>
      <c r="G79">
        <f t="shared" si="7"/>
        <v>-41.222207321368955</v>
      </c>
      <c r="H79">
        <f t="shared" si="8"/>
        <v>58.974441829720448</v>
      </c>
    </row>
    <row r="80" spans="1:8" x14ac:dyDescent="0.25">
      <c r="A80" t="s">
        <v>80</v>
      </c>
      <c r="B80">
        <v>79</v>
      </c>
      <c r="C80" s="1">
        <v>364</v>
      </c>
      <c r="D80" s="4">
        <f t="shared" si="5"/>
        <v>274.9838739967409</v>
      </c>
      <c r="E80" s="4">
        <f t="shared" si="9"/>
        <v>127.98156088354133</v>
      </c>
      <c r="F80" s="6">
        <f t="shared" si="6"/>
        <v>-38.965434880282231</v>
      </c>
      <c r="G80">
        <f t="shared" si="7"/>
        <v>-38.64679535315026</v>
      </c>
      <c r="H80">
        <f t="shared" si="8"/>
        <v>58.338523448551122</v>
      </c>
    </row>
    <row r="81" spans="1:8" x14ac:dyDescent="0.25">
      <c r="A81" t="s">
        <v>81</v>
      </c>
      <c r="B81">
        <v>80</v>
      </c>
      <c r="C81" s="1">
        <v>347</v>
      </c>
      <c r="D81" s="4">
        <f t="shared" si="5"/>
        <v>277.74750787585998</v>
      </c>
      <c r="E81" s="4">
        <f t="shared" si="9"/>
        <v>185.19284356944272</v>
      </c>
      <c r="F81" s="6">
        <f t="shared" si="6"/>
        <v>-115.9403514453027</v>
      </c>
      <c r="G81">
        <f t="shared" si="7"/>
        <v>-36.764092594275269</v>
      </c>
      <c r="H81">
        <f t="shared" si="8"/>
        <v>55.373841565703742</v>
      </c>
    </row>
    <row r="82" spans="1:8" x14ac:dyDescent="0.25">
      <c r="A82" t="s">
        <v>82</v>
      </c>
      <c r="B82">
        <v>81</v>
      </c>
      <c r="C82" s="1">
        <v>312</v>
      </c>
      <c r="D82" s="4">
        <f t="shared" si="5"/>
        <v>280.53891673722364</v>
      </c>
      <c r="E82" s="4">
        <f t="shared" si="9"/>
        <v>0</v>
      </c>
      <c r="F82" s="6">
        <f t="shared" si="6"/>
        <v>31.461083262776356</v>
      </c>
      <c r="G82">
        <f t="shared" si="7"/>
        <v>-34.991027443315851</v>
      </c>
      <c r="H82">
        <f t="shared" si="8"/>
        <v>57.160552943616501</v>
      </c>
    </row>
    <row r="83" spans="1:8" x14ac:dyDescent="0.25">
      <c r="A83" t="s">
        <v>83</v>
      </c>
      <c r="B83">
        <v>82</v>
      </c>
      <c r="C83" s="1">
        <v>274</v>
      </c>
      <c r="D83" s="4">
        <f t="shared" si="5"/>
        <v>283.35837972404425</v>
      </c>
      <c r="E83" s="4">
        <f t="shared" si="9"/>
        <v>28.932255451291358</v>
      </c>
      <c r="F83" s="6">
        <f t="shared" si="6"/>
        <v>-38.290635175335609</v>
      </c>
      <c r="G83">
        <f t="shared" si="7"/>
        <v>-33.911197595959912</v>
      </c>
      <c r="H83">
        <f t="shared" si="8"/>
        <v>56.965290840148015</v>
      </c>
    </row>
    <row r="84" spans="1:8" x14ac:dyDescent="0.25">
      <c r="A84" t="s">
        <v>84</v>
      </c>
      <c r="B84">
        <v>83</v>
      </c>
      <c r="C84" s="1">
        <v>237</v>
      </c>
      <c r="D84" s="4">
        <f t="shared" si="5"/>
        <v>286.20617878497006</v>
      </c>
      <c r="E84" s="4">
        <f t="shared" si="9"/>
        <v>131.97777554951435</v>
      </c>
      <c r="F84" s="6">
        <f t="shared" si="6"/>
        <v>-181.18395433448441</v>
      </c>
      <c r="G84">
        <f t="shared" si="7"/>
        <v>-33.774870071447879</v>
      </c>
      <c r="H84">
        <f t="shared" si="8"/>
        <v>56.609611306499751</v>
      </c>
    </row>
    <row r="85" spans="1:8" x14ac:dyDescent="0.25">
      <c r="A85" t="s">
        <v>85</v>
      </c>
      <c r="B85">
        <v>84</v>
      </c>
      <c r="C85" s="1">
        <v>278</v>
      </c>
      <c r="D85" s="4">
        <f t="shared" si="5"/>
        <v>289.08259870228022</v>
      </c>
      <c r="E85" s="4">
        <f t="shared" si="9"/>
        <v>0</v>
      </c>
      <c r="F85" s="6">
        <f t="shared" si="6"/>
        <v>-11.082598702280222</v>
      </c>
      <c r="G85">
        <f t="shared" si="7"/>
        <v>-32.415647905941462</v>
      </c>
      <c r="H85">
        <f t="shared" si="8"/>
        <v>56.94135988099206</v>
      </c>
    </row>
    <row r="86" spans="1:8" x14ac:dyDescent="0.25">
      <c r="A86" t="s">
        <v>86</v>
      </c>
      <c r="B86">
        <v>85</v>
      </c>
      <c r="C86" s="1">
        <v>284</v>
      </c>
      <c r="D86" s="4">
        <f t="shared" si="5"/>
        <v>291.98792712036362</v>
      </c>
      <c r="E86" s="4">
        <f t="shared" si="9"/>
        <v>0.14888784936026039</v>
      </c>
      <c r="F86" s="6">
        <f t="shared" si="6"/>
        <v>-8.1368149697238827</v>
      </c>
      <c r="G86">
        <f t="shared" si="7"/>
        <v>-31.667136846160897</v>
      </c>
      <c r="H86">
        <f t="shared" si="8"/>
        <v>57.195986926997946</v>
      </c>
    </row>
    <row r="87" spans="1:8" x14ac:dyDescent="0.25">
      <c r="A87" t="s">
        <v>87</v>
      </c>
      <c r="B87">
        <v>86</v>
      </c>
      <c r="C87" s="1">
        <v>277</v>
      </c>
      <c r="D87" s="4">
        <f t="shared" si="5"/>
        <v>294.9224545744832</v>
      </c>
      <c r="E87" s="4">
        <f t="shared" si="9"/>
        <v>0</v>
      </c>
      <c r="F87" s="6">
        <f t="shared" si="6"/>
        <v>-17.922454574483197</v>
      </c>
      <c r="G87">
        <f t="shared" si="7"/>
        <v>-30.77961204329311</v>
      </c>
      <c r="H87">
        <f t="shared" si="8"/>
        <v>57.319615401853923</v>
      </c>
    </row>
    <row r="88" spans="1:8" x14ac:dyDescent="0.25">
      <c r="A88" t="s">
        <v>88</v>
      </c>
      <c r="B88">
        <v>87</v>
      </c>
      <c r="C88" s="1">
        <v>317</v>
      </c>
      <c r="D88" s="4">
        <f t="shared" si="5"/>
        <v>297.88647451982968</v>
      </c>
      <c r="E88" s="4">
        <f t="shared" si="9"/>
        <v>0</v>
      </c>
      <c r="F88" s="6">
        <f t="shared" si="6"/>
        <v>19.113525480170324</v>
      </c>
      <c r="G88">
        <f t="shared" si="7"/>
        <v>-29.420018080507095</v>
      </c>
      <c r="H88">
        <f t="shared" si="8"/>
        <v>58.285304170706546</v>
      </c>
    </row>
    <row r="89" spans="1:8" x14ac:dyDescent="0.25">
      <c r="A89" t="s">
        <v>89</v>
      </c>
      <c r="B89">
        <v>88</v>
      </c>
      <c r="C89" s="1">
        <v>313</v>
      </c>
      <c r="D89" s="4">
        <f t="shared" si="5"/>
        <v>300.88028336086779</v>
      </c>
      <c r="E89" s="4">
        <f t="shared" si="9"/>
        <v>0</v>
      </c>
      <c r="F89" s="6">
        <f t="shared" si="6"/>
        <v>12.119716639132207</v>
      </c>
      <c r="G89">
        <f t="shared" si="7"/>
        <v>-28.5886356674125</v>
      </c>
      <c r="H89">
        <f t="shared" si="8"/>
        <v>58.798485820082057</v>
      </c>
    </row>
    <row r="90" spans="1:8" x14ac:dyDescent="0.25">
      <c r="A90" t="s">
        <v>90</v>
      </c>
      <c r="B90">
        <v>89</v>
      </c>
      <c r="C90" s="1">
        <v>318</v>
      </c>
      <c r="D90" s="4">
        <f t="shared" si="5"/>
        <v>303.90418048097632</v>
      </c>
      <c r="E90" s="4">
        <f t="shared" si="9"/>
        <v>0</v>
      </c>
      <c r="F90" s="6">
        <f t="shared" si="6"/>
        <v>14.095819519023678</v>
      </c>
      <c r="G90">
        <f t="shared" si="7"/>
        <v>-27.452415001464075</v>
      </c>
      <c r="H90">
        <f t="shared" si="8"/>
        <v>59.476691978514388</v>
      </c>
    </row>
    <row r="91" spans="1:8" x14ac:dyDescent="0.25">
      <c r="A91" t="s">
        <v>91</v>
      </c>
      <c r="B91">
        <v>90</v>
      </c>
      <c r="C91" s="1">
        <v>374</v>
      </c>
      <c r="D91" s="4">
        <f t="shared" si="5"/>
        <v>306.95846827238734</v>
      </c>
      <c r="E91" s="4">
        <f t="shared" si="9"/>
        <v>37.449142102603744</v>
      </c>
      <c r="F91" s="6">
        <f t="shared" si="6"/>
        <v>29.59238962500892</v>
      </c>
      <c r="G91">
        <f t="shared" si="7"/>
        <v>-25.428309129648397</v>
      </c>
      <c r="H91">
        <f t="shared" si="8"/>
        <v>60.951991576690752</v>
      </c>
    </row>
    <row r="92" spans="1:8" x14ac:dyDescent="0.25">
      <c r="A92" t="s">
        <v>92</v>
      </c>
      <c r="B92">
        <v>91</v>
      </c>
      <c r="C92" s="1">
        <v>413</v>
      </c>
      <c r="D92" s="4">
        <f t="shared" si="5"/>
        <v>310.04345216642508</v>
      </c>
      <c r="E92" s="4">
        <f t="shared" si="9"/>
        <v>127.98156088354133</v>
      </c>
      <c r="F92" s="6">
        <f t="shared" si="6"/>
        <v>-25.025013049966418</v>
      </c>
      <c r="G92">
        <f t="shared" si="7"/>
        <v>-24.266607310455413</v>
      </c>
      <c r="H92">
        <f t="shared" si="8"/>
        <v>60.815607636745256</v>
      </c>
    </row>
    <row r="93" spans="1:8" x14ac:dyDescent="0.25">
      <c r="A93" t="s">
        <v>93</v>
      </c>
      <c r="B93">
        <v>92</v>
      </c>
      <c r="C93" s="1">
        <v>405</v>
      </c>
      <c r="D93" s="4">
        <f t="shared" si="5"/>
        <v>313.15944066404995</v>
      </c>
      <c r="E93" s="4">
        <f t="shared" si="9"/>
        <v>185.19284356944272</v>
      </c>
      <c r="F93" s="6">
        <f t="shared" si="6"/>
        <v>-93.352284233492668</v>
      </c>
      <c r="G93">
        <f t="shared" si="7"/>
        <v>-22.384268376137911</v>
      </c>
      <c r="H93">
        <f t="shared" si="8"/>
        <v>58.244237612379337</v>
      </c>
    </row>
    <row r="94" spans="1:8" x14ac:dyDescent="0.25">
      <c r="A94" t="s">
        <v>94</v>
      </c>
      <c r="B94">
        <v>93</v>
      </c>
      <c r="C94" s="1">
        <v>355</v>
      </c>
      <c r="D94" s="4">
        <f t="shared" si="5"/>
        <v>316.3067453667083</v>
      </c>
      <c r="E94" s="4">
        <f t="shared" si="9"/>
        <v>0</v>
      </c>
      <c r="F94" s="6">
        <f t="shared" si="6"/>
        <v>38.693254633291701</v>
      </c>
      <c r="G94">
        <f t="shared" si="7"/>
        <v>-21.781587428594964</v>
      </c>
      <c r="H94">
        <f t="shared" si="8"/>
        <v>58.832727437287787</v>
      </c>
    </row>
    <row r="95" spans="1:8" x14ac:dyDescent="0.25">
      <c r="A95" t="s">
        <v>95</v>
      </c>
      <c r="B95">
        <v>94</v>
      </c>
      <c r="C95" s="1">
        <v>306</v>
      </c>
      <c r="D95" s="4">
        <f t="shared" si="5"/>
        <v>319.4856810074931</v>
      </c>
      <c r="E95" s="4">
        <f t="shared" si="9"/>
        <v>28.932255451291358</v>
      </c>
      <c r="F95" s="6">
        <f t="shared" si="6"/>
        <v>-42.417936458784453</v>
      </c>
      <c r="G95">
        <f t="shared" si="7"/>
        <v>-22.125529202215699</v>
      </c>
      <c r="H95">
        <f t="shared" si="8"/>
        <v>58.940201691340157</v>
      </c>
    </row>
    <row r="96" spans="1:8" x14ac:dyDescent="0.25">
      <c r="A96" t="s">
        <v>96</v>
      </c>
      <c r="B96">
        <v>95</v>
      </c>
      <c r="C96" s="1">
        <v>271</v>
      </c>
      <c r="D96" s="4">
        <f t="shared" si="5"/>
        <v>322.69656548261764</v>
      </c>
      <c r="E96" s="4">
        <f t="shared" si="9"/>
        <v>131.97777554951435</v>
      </c>
      <c r="F96" s="6">
        <f t="shared" si="6"/>
        <v>-183.67434103213199</v>
      </c>
      <c r="G96">
        <f t="shared" si="7"/>
        <v>-22.333061427019668</v>
      </c>
      <c r="H96">
        <f t="shared" si="8"/>
        <v>59.501601986556111</v>
      </c>
    </row>
    <row r="97" spans="1:8" x14ac:dyDescent="0.25">
      <c r="A97" t="s">
        <v>97</v>
      </c>
      <c r="B97">
        <v>96</v>
      </c>
      <c r="C97" s="1">
        <v>306</v>
      </c>
      <c r="D97" s="4">
        <f t="shared" si="5"/>
        <v>325.9397198832051</v>
      </c>
      <c r="E97" s="4">
        <f t="shared" si="9"/>
        <v>0</v>
      </c>
      <c r="F97" s="6">
        <f t="shared" si="6"/>
        <v>-19.9397198832051</v>
      </c>
      <c r="G97">
        <f t="shared" si="7"/>
        <v>-23.071154858763407</v>
      </c>
      <c r="H97">
        <f t="shared" si="8"/>
        <v>59.412334197016179</v>
      </c>
    </row>
    <row r="98" spans="1:8" x14ac:dyDescent="0.25">
      <c r="A98" t="s">
        <v>98</v>
      </c>
      <c r="B98">
        <v>97</v>
      </c>
      <c r="C98" s="1">
        <v>315</v>
      </c>
      <c r="D98" s="4">
        <f t="shared" si="5"/>
        <v>329.21546852739823</v>
      </c>
      <c r="E98" s="4">
        <f t="shared" si="9"/>
        <v>0.14888784936026039</v>
      </c>
      <c r="F98" s="6">
        <f t="shared" si="6"/>
        <v>-14.36435637675849</v>
      </c>
      <c r="G98">
        <f t="shared" si="7"/>
        <v>-23.590116642682958</v>
      </c>
      <c r="H98">
        <f t="shared" si="8"/>
        <v>59.306722098442116</v>
      </c>
    </row>
    <row r="99" spans="1:8" x14ac:dyDescent="0.25">
      <c r="A99" t="s">
        <v>99</v>
      </c>
      <c r="B99">
        <v>98</v>
      </c>
      <c r="C99" s="1">
        <v>301</v>
      </c>
      <c r="D99" s="4">
        <f t="shared" si="5"/>
        <v>332.52413899279122</v>
      </c>
      <c r="E99" s="4">
        <f t="shared" si="9"/>
        <v>0</v>
      </c>
      <c r="F99" s="6">
        <f t="shared" si="6"/>
        <v>-31.524138992791222</v>
      </c>
      <c r="G99">
        <f t="shared" si="7"/>
        <v>-24.723590344208628</v>
      </c>
      <c r="H99">
        <f t="shared" si="8"/>
        <v>59.317547009359025</v>
      </c>
    </row>
    <row r="100" spans="1:8" x14ac:dyDescent="0.25">
      <c r="A100" t="s">
        <v>100</v>
      </c>
      <c r="B100">
        <v>99</v>
      </c>
      <c r="C100" s="1">
        <v>356</v>
      </c>
      <c r="D100" s="4">
        <f t="shared" si="5"/>
        <v>335.86606214918788</v>
      </c>
      <c r="E100" s="4">
        <f t="shared" si="9"/>
        <v>0</v>
      </c>
      <c r="F100" s="6">
        <f t="shared" si="6"/>
        <v>20.133937850812117</v>
      </c>
      <c r="G100">
        <f t="shared" si="7"/>
        <v>-24.638555979988478</v>
      </c>
      <c r="H100">
        <f t="shared" si="8"/>
        <v>59.381025968135155</v>
      </c>
    </row>
    <row r="101" spans="1:8" x14ac:dyDescent="0.25">
      <c r="A101" t="s">
        <v>101</v>
      </c>
      <c r="B101">
        <v>100</v>
      </c>
      <c r="C101" s="1">
        <v>348</v>
      </c>
      <c r="D101" s="4">
        <f t="shared" si="5"/>
        <v>339.24157219168882</v>
      </c>
      <c r="E101" s="4">
        <f t="shared" si="9"/>
        <v>0</v>
      </c>
      <c r="F101" s="6">
        <f t="shared" si="6"/>
        <v>8.7584278083111826</v>
      </c>
      <c r="G101">
        <f t="shared" si="7"/>
        <v>-24.918663382556897</v>
      </c>
      <c r="H101">
        <f t="shared" si="8"/>
        <v>59.214666918108762</v>
      </c>
    </row>
    <row r="102" spans="1:8" x14ac:dyDescent="0.25">
      <c r="A102" t="s">
        <v>102</v>
      </c>
      <c r="B102">
        <v>101</v>
      </c>
      <c r="C102" s="1">
        <v>355</v>
      </c>
      <c r="D102" s="4">
        <f t="shared" si="5"/>
        <v>342.65100667411116</v>
      </c>
      <c r="E102" s="4">
        <f t="shared" si="9"/>
        <v>0</v>
      </c>
      <c r="F102" s="6">
        <f t="shared" si="6"/>
        <v>12.348993325888841</v>
      </c>
      <c r="G102">
        <f t="shared" si="7"/>
        <v>-25.0642322319848</v>
      </c>
      <c r="H102">
        <f t="shared" si="8"/>
        <v>59.120650238623988</v>
      </c>
    </row>
    <row r="103" spans="1:8" x14ac:dyDescent="0.25">
      <c r="A103" t="s">
        <v>103</v>
      </c>
      <c r="B103">
        <v>102</v>
      </c>
      <c r="C103" s="1">
        <v>422</v>
      </c>
      <c r="D103" s="4">
        <f t="shared" si="5"/>
        <v>346.09470654274435</v>
      </c>
      <c r="E103" s="4">
        <f t="shared" si="9"/>
        <v>37.449142102603744</v>
      </c>
      <c r="F103" s="6">
        <f t="shared" si="6"/>
        <v>38.456151354651908</v>
      </c>
      <c r="G103">
        <f t="shared" si="7"/>
        <v>-24.325585421181216</v>
      </c>
      <c r="H103">
        <f t="shared" si="8"/>
        <v>59.849784909453561</v>
      </c>
    </row>
    <row r="104" spans="1:8" x14ac:dyDescent="0.25">
      <c r="A104" t="s">
        <v>104</v>
      </c>
      <c r="B104">
        <v>103</v>
      </c>
      <c r="C104" s="1">
        <v>465</v>
      </c>
      <c r="D104" s="4">
        <f t="shared" si="5"/>
        <v>349.57301617044504</v>
      </c>
      <c r="E104" s="4">
        <f t="shared" si="9"/>
        <v>127.98156088354133</v>
      </c>
      <c r="F104" s="6">
        <f t="shared" si="6"/>
        <v>-12.554577053986378</v>
      </c>
      <c r="G104">
        <f t="shared" si="7"/>
        <v>-23.286382421516208</v>
      </c>
      <c r="H104">
        <f t="shared" si="8"/>
        <v>59.936820325637328</v>
      </c>
    </row>
    <row r="105" spans="1:8" x14ac:dyDescent="0.25">
      <c r="A105" t="s">
        <v>105</v>
      </c>
      <c r="B105">
        <v>104</v>
      </c>
      <c r="C105" s="1">
        <v>467</v>
      </c>
      <c r="D105" s="4">
        <f t="shared" si="5"/>
        <v>353.08628339107463</v>
      </c>
      <c r="E105" s="4">
        <f t="shared" si="9"/>
        <v>185.19284356944272</v>
      </c>
      <c r="F105" s="6">
        <f t="shared" si="6"/>
        <v>-71.279126960517345</v>
      </c>
      <c r="G105">
        <f t="shared" si="7"/>
        <v>-21.446952648768271</v>
      </c>
      <c r="H105">
        <f t="shared" si="8"/>
        <v>58.067877004679197</v>
      </c>
    </row>
    <row r="106" spans="1:8" x14ac:dyDescent="0.25">
      <c r="A106" t="s">
        <v>106</v>
      </c>
      <c r="B106">
        <v>105</v>
      </c>
      <c r="C106" s="1">
        <v>404</v>
      </c>
      <c r="D106" s="4">
        <f t="shared" si="5"/>
        <v>356.63485953428284</v>
      </c>
      <c r="E106" s="4">
        <f t="shared" si="9"/>
        <v>0</v>
      </c>
      <c r="F106" s="6">
        <f t="shared" si="6"/>
        <v>47.365140465717161</v>
      </c>
      <c r="G106">
        <f t="shared" si="7"/>
        <v>-20.724295496066148</v>
      </c>
      <c r="H106">
        <f t="shared" si="8"/>
        <v>58.860380636801487</v>
      </c>
    </row>
    <row r="107" spans="1:8" x14ac:dyDescent="0.25">
      <c r="A107" t="s">
        <v>107</v>
      </c>
      <c r="B107">
        <v>106</v>
      </c>
      <c r="C107" s="1">
        <v>347</v>
      </c>
      <c r="D107" s="4">
        <f t="shared" si="5"/>
        <v>360.21909946064125</v>
      </c>
      <c r="E107" s="4">
        <f t="shared" si="9"/>
        <v>28.932255451291358</v>
      </c>
      <c r="F107" s="6">
        <f t="shared" si="6"/>
        <v>-42.1513549119326</v>
      </c>
      <c r="G107">
        <f t="shared" si="7"/>
        <v>-20.702080367161823</v>
      </c>
      <c r="H107">
        <f t="shared" si="8"/>
        <v>58.852238557932942</v>
      </c>
    </row>
    <row r="108" spans="1:8" x14ac:dyDescent="0.25">
      <c r="A108" t="s">
        <v>108</v>
      </c>
      <c r="B108">
        <v>107</v>
      </c>
      <c r="C108" s="1">
        <v>305</v>
      </c>
      <c r="D108" s="4">
        <f t="shared" si="5"/>
        <v>363.8393615971292</v>
      </c>
      <c r="E108" s="4">
        <f t="shared" si="9"/>
        <v>131.97777554951435</v>
      </c>
      <c r="F108" s="6">
        <f t="shared" si="6"/>
        <v>-190.81713714664355</v>
      </c>
      <c r="G108">
        <f t="shared" si="7"/>
        <v>-21.297313376704455</v>
      </c>
      <c r="H108">
        <f t="shared" si="8"/>
        <v>60.510298688298853</v>
      </c>
    </row>
    <row r="109" spans="1:8" x14ac:dyDescent="0.25">
      <c r="A109" t="s">
        <v>109</v>
      </c>
      <c r="B109">
        <v>108</v>
      </c>
      <c r="C109" s="1">
        <v>336</v>
      </c>
      <c r="D109" s="4">
        <f t="shared" si="5"/>
        <v>367.4960079729774</v>
      </c>
      <c r="E109" s="4">
        <f t="shared" si="9"/>
        <v>0</v>
      </c>
      <c r="F109" s="6">
        <f t="shared" si="6"/>
        <v>-31.496007972977395</v>
      </c>
      <c r="G109">
        <f t="shared" si="7"/>
        <v>-22.26033738418548</v>
      </c>
      <c r="H109">
        <f t="shared" si="8"/>
        <v>60.572956215812141</v>
      </c>
    </row>
    <row r="110" spans="1:8" x14ac:dyDescent="0.25">
      <c r="A110" t="s">
        <v>110</v>
      </c>
      <c r="B110">
        <v>109</v>
      </c>
      <c r="C110" s="1">
        <v>340</v>
      </c>
      <c r="D110" s="4">
        <f t="shared" si="5"/>
        <v>371.18940425587056</v>
      </c>
      <c r="E110" s="4">
        <f t="shared" si="9"/>
        <v>0.14888784936026039</v>
      </c>
      <c r="F110" s="6">
        <f t="shared" si="6"/>
        <v>-31.338292105230817</v>
      </c>
      <c r="G110">
        <f t="shared" si="7"/>
        <v>-23.674832028224841</v>
      </c>
      <c r="H110">
        <f t="shared" si="8"/>
        <v>60.570241250237629</v>
      </c>
    </row>
    <row r="111" spans="1:8" x14ac:dyDescent="0.25">
      <c r="A111" t="s">
        <v>111</v>
      </c>
      <c r="B111">
        <v>110</v>
      </c>
      <c r="C111" s="1">
        <v>318</v>
      </c>
      <c r="D111" s="4">
        <f t="shared" si="5"/>
        <v>374.9199197885149</v>
      </c>
      <c r="E111" s="4">
        <f t="shared" si="9"/>
        <v>0</v>
      </c>
      <c r="F111" s="6">
        <f t="shared" si="6"/>
        <v>-56.919919788514903</v>
      </c>
      <c r="G111">
        <f t="shared" si="7"/>
        <v>-25.791147094535148</v>
      </c>
      <c r="H111">
        <f t="shared" si="8"/>
        <v>61.247400127264278</v>
      </c>
    </row>
    <row r="112" spans="1:8" x14ac:dyDescent="0.25">
      <c r="A112" t="s">
        <v>112</v>
      </c>
      <c r="B112">
        <v>111</v>
      </c>
      <c r="C112" s="1">
        <v>362</v>
      </c>
      <c r="D112" s="4">
        <f t="shared" si="5"/>
        <v>378.68792762557234</v>
      </c>
      <c r="E112" s="4">
        <f t="shared" si="9"/>
        <v>0</v>
      </c>
      <c r="F112" s="6">
        <f t="shared" si="6"/>
        <v>-16.687927625572343</v>
      </c>
      <c r="G112">
        <f t="shared" si="7"/>
        <v>-28.859635884233853</v>
      </c>
      <c r="H112">
        <f t="shared" si="8"/>
        <v>59.774364602940508</v>
      </c>
    </row>
    <row r="113" spans="1:8" x14ac:dyDescent="0.25">
      <c r="A113" t="s">
        <v>113</v>
      </c>
      <c r="B113">
        <v>112</v>
      </c>
      <c r="C113" s="1">
        <v>348</v>
      </c>
      <c r="D113" s="4">
        <f t="shared" si="5"/>
        <v>382.49380457096669</v>
      </c>
      <c r="E113" s="4">
        <f t="shared" si="9"/>
        <v>0</v>
      </c>
      <c r="F113" s="6">
        <f t="shared" si="6"/>
        <v>-34.493804570966688</v>
      </c>
      <c r="G113">
        <f t="shared" si="7"/>
        <v>-32.463988582507007</v>
      </c>
      <c r="H113">
        <f t="shared" si="8"/>
        <v>58.6915842949075</v>
      </c>
    </row>
    <row r="114" spans="1:8" x14ac:dyDescent="0.25">
      <c r="A114" t="s">
        <v>114</v>
      </c>
      <c r="B114">
        <v>113</v>
      </c>
      <c r="C114" s="1">
        <v>363</v>
      </c>
      <c r="D114" s="4">
        <f t="shared" si="5"/>
        <v>386.33793121556403</v>
      </c>
      <c r="E114" s="4">
        <f t="shared" si="9"/>
        <v>0</v>
      </c>
      <c r="F114" s="6">
        <f t="shared" si="6"/>
        <v>-23.337931215564026</v>
      </c>
      <c r="G114">
        <f t="shared" si="7"/>
        <v>-35.437898960961412</v>
      </c>
      <c r="H114">
        <f t="shared" si="8"/>
        <v>57.231530255641111</v>
      </c>
    </row>
    <row r="115" spans="1:8" x14ac:dyDescent="0.25">
      <c r="A115" t="s">
        <v>115</v>
      </c>
      <c r="B115">
        <v>114</v>
      </c>
      <c r="C115" s="1">
        <v>435</v>
      </c>
      <c r="D115" s="4">
        <f t="shared" si="5"/>
        <v>390.22069197523228</v>
      </c>
      <c r="E115" s="4">
        <f t="shared" si="9"/>
        <v>37.449142102603744</v>
      </c>
      <c r="F115" s="6">
        <f t="shared" si="6"/>
        <v>7.330165922163971</v>
      </c>
      <c r="G115">
        <f t="shared" si="7"/>
        <v>-38.031731080335412</v>
      </c>
      <c r="H115">
        <f t="shared" si="8"/>
        <v>54.462079916417728</v>
      </c>
    </row>
    <row r="116" spans="1:8" x14ac:dyDescent="0.25">
      <c r="A116" t="s">
        <v>116</v>
      </c>
      <c r="B116">
        <v>115</v>
      </c>
      <c r="C116" s="1">
        <v>491</v>
      </c>
      <c r="D116" s="4">
        <f t="shared" si="5"/>
        <v>394.14247512928307</v>
      </c>
      <c r="E116" s="4">
        <f t="shared" si="9"/>
        <v>127.98156088354133</v>
      </c>
      <c r="F116" s="6">
        <f t="shared" si="6"/>
        <v>-31.124036012824405</v>
      </c>
      <c r="G116">
        <f t="shared" si="7"/>
        <v>-39.579185993571912</v>
      </c>
      <c r="H116">
        <f t="shared" si="8"/>
        <v>53.977860630716499</v>
      </c>
    </row>
    <row r="117" spans="1:8" x14ac:dyDescent="0.25">
      <c r="A117" t="s">
        <v>117</v>
      </c>
      <c r="B117">
        <v>116</v>
      </c>
      <c r="C117" s="1">
        <v>505</v>
      </c>
      <c r="D117" s="4">
        <f t="shared" si="5"/>
        <v>398.10367285929982</v>
      </c>
      <c r="E117" s="4">
        <f t="shared" si="9"/>
        <v>185.19284356944272</v>
      </c>
      <c r="F117" s="6">
        <f t="shared" si="6"/>
        <v>-78.296516428742535</v>
      </c>
      <c r="G117">
        <f t="shared" si="7"/>
        <v>-40.163968449257339</v>
      </c>
      <c r="H117">
        <f t="shared" si="8"/>
        <v>54.354818118008403</v>
      </c>
    </row>
    <row r="118" spans="1:8" x14ac:dyDescent="0.25">
      <c r="A118" t="s">
        <v>118</v>
      </c>
      <c r="B118">
        <v>117</v>
      </c>
      <c r="C118" s="1">
        <v>404</v>
      </c>
      <c r="D118" s="4">
        <f t="shared" si="5"/>
        <v>402.10468128835674</v>
      </c>
      <c r="E118" s="4">
        <f t="shared" si="9"/>
        <v>0</v>
      </c>
      <c r="F118" s="6">
        <f t="shared" si="6"/>
        <v>1.8953187116432559</v>
      </c>
      <c r="G118">
        <f t="shared" si="7"/>
        <v>-43.953120262096832</v>
      </c>
      <c r="H118">
        <f t="shared" si="8"/>
        <v>49.487962933092781</v>
      </c>
    </row>
    <row r="119" spans="1:8" x14ac:dyDescent="0.25">
      <c r="A119" t="s">
        <v>119</v>
      </c>
      <c r="B119">
        <v>118</v>
      </c>
      <c r="C119" s="1">
        <v>359</v>
      </c>
      <c r="D119" s="4">
        <f t="shared" si="5"/>
        <v>406.1459005206309</v>
      </c>
      <c r="E119" s="4">
        <f t="shared" si="9"/>
        <v>28.932255451291358</v>
      </c>
      <c r="F119" s="6">
        <f t="shared" si="6"/>
        <v>-76.078155971922257</v>
      </c>
      <c r="G119">
        <f t="shared" si="7"/>
        <v>-46.780353683762634</v>
      </c>
      <c r="H119">
        <f t="shared" si="8"/>
        <v>50.267247685362911</v>
      </c>
    </row>
    <row r="120" spans="1:8" x14ac:dyDescent="0.25">
      <c r="A120" t="s">
        <v>120</v>
      </c>
      <c r="B120">
        <v>119</v>
      </c>
      <c r="C120" s="1">
        <v>310</v>
      </c>
      <c r="D120" s="4">
        <f t="shared" si="5"/>
        <v>410.2277346814131</v>
      </c>
      <c r="E120" s="4">
        <f t="shared" si="9"/>
        <v>131.97777554951435</v>
      </c>
      <c r="F120" s="6">
        <f t="shared" si="6"/>
        <v>-232.20551023092744</v>
      </c>
      <c r="G120">
        <f t="shared" si="7"/>
        <v>-50.22938477411963</v>
      </c>
      <c r="H120">
        <f t="shared" si="8"/>
        <v>60.425365936693773</v>
      </c>
    </row>
    <row r="121" spans="1:8" x14ac:dyDescent="0.25">
      <c r="A121" t="s">
        <v>121</v>
      </c>
      <c r="B121">
        <v>120</v>
      </c>
      <c r="C121" s="1">
        <v>337</v>
      </c>
      <c r="D121" s="4">
        <f t="shared" si="5"/>
        <v>414.35059195752109</v>
      </c>
      <c r="E121" s="4">
        <f t="shared" si="9"/>
        <v>0</v>
      </c>
      <c r="F121" s="6">
        <f t="shared" si="6"/>
        <v>-77.35059195752109</v>
      </c>
      <c r="G121">
        <f t="shared" si="7"/>
        <v>-54.050600106164929</v>
      </c>
      <c r="H121">
        <f t="shared" si="8"/>
        <v>60.56958698908867</v>
      </c>
    </row>
    <row r="122" spans="1:8" x14ac:dyDescent="0.25">
      <c r="A122" t="s">
        <v>122</v>
      </c>
      <c r="B122">
        <v>121</v>
      </c>
      <c r="C122" s="1">
        <v>360</v>
      </c>
      <c r="D122" s="4">
        <f t="shared" si="5"/>
        <v>418.51488463811813</v>
      </c>
      <c r="E122" s="4">
        <f t="shared" si="9"/>
        <v>0.14888784936026039</v>
      </c>
      <c r="F122" s="6">
        <f t="shared" si="6"/>
        <v>-58.66377248747839</v>
      </c>
      <c r="G122">
        <f t="shared" si="7"/>
        <v>-56.327723471352236</v>
      </c>
      <c r="H122">
        <f t="shared" si="8"/>
        <v>60.185343835516676</v>
      </c>
    </row>
    <row r="123" spans="1:8" x14ac:dyDescent="0.25">
      <c r="A123" t="s">
        <v>123</v>
      </c>
      <c r="B123">
        <v>122</v>
      </c>
      <c r="C123" s="1">
        <v>342</v>
      </c>
      <c r="D123" s="4">
        <f t="shared" si="5"/>
        <v>422.72102915594257</v>
      </c>
      <c r="E123" s="4">
        <f t="shared" si="9"/>
        <v>0</v>
      </c>
      <c r="F123" s="6">
        <f t="shared" si="6"/>
        <v>-80.721029155942574</v>
      </c>
      <c r="G123">
        <f t="shared" si="7"/>
        <v>-58.311149251971209</v>
      </c>
      <c r="H123">
        <f t="shared" si="8"/>
        <v>60.563177951492321</v>
      </c>
    </row>
    <row r="124" spans="1:8" x14ac:dyDescent="0.25">
      <c r="A124" t="s">
        <v>124</v>
      </c>
      <c r="B124">
        <v>123</v>
      </c>
      <c r="C124" s="1">
        <v>406</v>
      </c>
      <c r="D124" s="4">
        <f t="shared" si="5"/>
        <v>426.96944612895123</v>
      </c>
      <c r="E124" s="4">
        <f t="shared" si="9"/>
        <v>0</v>
      </c>
      <c r="F124" s="6">
        <f t="shared" si="6"/>
        <v>-20.969446128951233</v>
      </c>
      <c r="G124">
        <f t="shared" si="7"/>
        <v>-58.667942460586119</v>
      </c>
      <c r="H124">
        <f t="shared" si="8"/>
        <v>60.32907320124378</v>
      </c>
    </row>
    <row r="125" spans="1:8" x14ac:dyDescent="0.25">
      <c r="A125" t="s">
        <v>125</v>
      </c>
      <c r="B125">
        <v>124</v>
      </c>
      <c r="C125" s="1">
        <v>396</v>
      </c>
      <c r="D125" s="4">
        <f t="shared" si="5"/>
        <v>431.26056040238188</v>
      </c>
      <c r="E125" s="4">
        <f t="shared" si="9"/>
        <v>0</v>
      </c>
      <c r="F125" s="6">
        <f t="shared" si="6"/>
        <v>-35.260560402381884</v>
      </c>
      <c r="G125">
        <f t="shared" si="7"/>
        <v>-58.731838779870721</v>
      </c>
      <c r="H125">
        <f t="shared" si="8"/>
        <v>60.30383658268169</v>
      </c>
    </row>
    <row r="126" spans="1:8" x14ac:dyDescent="0.25">
      <c r="A126" t="s">
        <v>126</v>
      </c>
      <c r="B126">
        <v>125</v>
      </c>
      <c r="C126" s="1">
        <v>420</v>
      </c>
      <c r="D126" s="4">
        <f t="shared" si="5"/>
        <v>435.5948010912378</v>
      </c>
      <c r="E126" s="4">
        <f t="shared" si="9"/>
        <v>0</v>
      </c>
      <c r="F126" s="6">
        <f t="shared" si="6"/>
        <v>-15.594801091237798</v>
      </c>
      <c r="G126">
        <f t="shared" si="7"/>
        <v>-58.086577936176866</v>
      </c>
      <c r="H126">
        <f t="shared" si="8"/>
        <v>60.719101516939148</v>
      </c>
    </row>
    <row r="127" spans="1:8" x14ac:dyDescent="0.25">
      <c r="A127" t="s">
        <v>127</v>
      </c>
      <c r="B127">
        <v>126</v>
      </c>
      <c r="C127" s="1">
        <v>472</v>
      </c>
      <c r="D127" s="4">
        <f t="shared" si="5"/>
        <v>439.97260162319969</v>
      </c>
      <c r="E127" s="4">
        <f t="shared" si="9"/>
        <v>37.449142102603744</v>
      </c>
      <c r="F127" s="6">
        <f t="shared" si="6"/>
        <v>-5.421743725803438</v>
      </c>
      <c r="G127">
        <f t="shared" si="7"/>
        <v>-59.149237073507493</v>
      </c>
      <c r="H127">
        <f t="shared" si="8"/>
        <v>59.667407993787286</v>
      </c>
    </row>
    <row r="128" spans="1:8" x14ac:dyDescent="0.25">
      <c r="A128" t="s">
        <v>128</v>
      </c>
      <c r="B128">
        <v>127</v>
      </c>
      <c r="C128" s="1">
        <v>548</v>
      </c>
      <c r="D128" s="4">
        <f t="shared" si="5"/>
        <v>444.39439978196896</v>
      </c>
      <c r="E128" s="4">
        <f t="shared" si="9"/>
        <v>127.98156088354133</v>
      </c>
      <c r="F128" s="6">
        <f t="shared" si="6"/>
        <v>-24.375960665510291</v>
      </c>
      <c r="G128">
        <f t="shared" si="7"/>
        <v>-58.58689746123131</v>
      </c>
      <c r="H128">
        <f t="shared" si="8"/>
        <v>59.959965162838515</v>
      </c>
    </row>
    <row r="129" spans="1:8" x14ac:dyDescent="0.25">
      <c r="A129" t="s">
        <v>129</v>
      </c>
      <c r="B129">
        <v>128</v>
      </c>
      <c r="C129" s="1">
        <v>559</v>
      </c>
      <c r="D129" s="4">
        <f t="shared" si="5"/>
        <v>448.86063775104634</v>
      </c>
      <c r="E129" s="4">
        <f t="shared" si="9"/>
        <v>185.19284356944272</v>
      </c>
      <c r="F129" s="6">
        <f t="shared" si="6"/>
        <v>-75.053481320489055</v>
      </c>
      <c r="G129">
        <f t="shared" si="7"/>
        <v>-58.316644535543524</v>
      </c>
      <c r="H129">
        <f t="shared" si="8"/>
        <v>59.877772679273541</v>
      </c>
    </row>
    <row r="130" spans="1:8" x14ac:dyDescent="0.25">
      <c r="A130" t="s">
        <v>130</v>
      </c>
      <c r="B130">
        <v>129</v>
      </c>
      <c r="C130" s="1">
        <v>463</v>
      </c>
      <c r="D130" s="4">
        <f t="shared" si="5"/>
        <v>453.37176215795063</v>
      </c>
      <c r="E130" s="4">
        <f t="shared" si="9"/>
        <v>0</v>
      </c>
      <c r="F130" s="6">
        <f t="shared" si="6"/>
        <v>9.6282378420493728</v>
      </c>
      <c r="G130">
        <f t="shared" si="7"/>
        <v>-57.672234608009681</v>
      </c>
      <c r="H130">
        <f t="shared" si="8"/>
        <v>60.560035836169064</v>
      </c>
    </row>
    <row r="131" spans="1:8" x14ac:dyDescent="0.25">
      <c r="A131" t="s">
        <v>131</v>
      </c>
      <c r="B131">
        <v>130</v>
      </c>
      <c r="C131" s="1">
        <v>407</v>
      </c>
      <c r="D131" s="4">
        <f t="shared" ref="D131:D145" si="10">124.8 * EXP(0.01*B131)</f>
        <v>457.9282241188817</v>
      </c>
      <c r="E131" s="4">
        <f t="shared" si="9"/>
        <v>28.932255451291358</v>
      </c>
      <c r="F131" s="6">
        <f t="shared" ref="F131:F145" si="11">C131-D131-E131</f>
        <v>-79.860479570173055</v>
      </c>
      <c r="G131">
        <f t="shared" si="7"/>
        <v>-57.987428241197243</v>
      </c>
      <c r="H131">
        <f t="shared" si="8"/>
        <v>60.664764206433837</v>
      </c>
    </row>
    <row r="132" spans="1:8" x14ac:dyDescent="0.25">
      <c r="A132" t="s">
        <v>132</v>
      </c>
      <c r="B132">
        <v>131</v>
      </c>
      <c r="C132" s="1">
        <v>362</v>
      </c>
      <c r="D132" s="4">
        <f t="shared" si="10"/>
        <v>462.53047928383285</v>
      </c>
      <c r="E132" s="4">
        <f t="shared" si="9"/>
        <v>131.97777554951435</v>
      </c>
      <c r="F132" s="6">
        <f t="shared" si="11"/>
        <v>-232.50825483334719</v>
      </c>
      <c r="G132">
        <f t="shared" si="7"/>
        <v>-58.012656958065548</v>
      </c>
      <c r="H132">
        <f t="shared" si="8"/>
        <v>60.737230879581929</v>
      </c>
    </row>
    <row r="133" spans="1:8" x14ac:dyDescent="0.25">
      <c r="A133" t="s">
        <v>133</v>
      </c>
      <c r="B133">
        <v>132</v>
      </c>
      <c r="C133" s="1">
        <v>405</v>
      </c>
      <c r="D133" s="4">
        <f t="shared" si="10"/>
        <v>467.17898788215564</v>
      </c>
      <c r="E133" s="4">
        <f t="shared" si="9"/>
        <v>0</v>
      </c>
      <c r="F133" s="6">
        <f t="shared" si="11"/>
        <v>-62.178987882155639</v>
      </c>
      <c r="G133">
        <f t="shared" si="7"/>
        <v>-56.748356618451766</v>
      </c>
      <c r="H133">
        <f t="shared" si="8"/>
        <v>60.478891426524839</v>
      </c>
    </row>
    <row r="134" spans="1:8" x14ac:dyDescent="0.25">
      <c r="A134" t="s">
        <v>134</v>
      </c>
      <c r="B134">
        <v>133</v>
      </c>
      <c r="C134" s="1">
        <v>417</v>
      </c>
      <c r="D134" s="4">
        <f t="shared" si="10"/>
        <v>471.87421476858384</v>
      </c>
      <c r="E134" s="4">
        <f t="shared" si="9"/>
        <v>0.14888784936026039</v>
      </c>
      <c r="F134" s="6">
        <f t="shared" si="11"/>
        <v>-55.023102617944097</v>
      </c>
      <c r="G134">
        <f t="shared" si="7"/>
        <v>-56.444967462657246</v>
      </c>
      <c r="H134">
        <f t="shared" si="8"/>
        <v>60.477653477567841</v>
      </c>
    </row>
    <row r="135" spans="1:8" x14ac:dyDescent="0.25">
      <c r="A135" t="s">
        <v>135</v>
      </c>
      <c r="B135">
        <v>134</v>
      </c>
      <c r="C135" s="1">
        <v>391</v>
      </c>
      <c r="D135" s="4">
        <f t="shared" si="10"/>
        <v>476.61662946971876</v>
      </c>
      <c r="E135" s="4">
        <f t="shared" si="9"/>
        <v>0</v>
      </c>
      <c r="F135" s="6">
        <f t="shared" si="11"/>
        <v>-85.61662946971876</v>
      </c>
      <c r="G135">
        <f t="shared" si="7"/>
        <v>-56.852934155471928</v>
      </c>
      <c r="H135">
        <f t="shared" si="8"/>
        <v>60.656285943064709</v>
      </c>
    </row>
    <row r="136" spans="1:8" x14ac:dyDescent="0.25">
      <c r="A136" t="s">
        <v>136</v>
      </c>
      <c r="B136">
        <v>135</v>
      </c>
      <c r="C136" s="1">
        <v>419</v>
      </c>
      <c r="D136" s="4">
        <f t="shared" si="10"/>
        <v>481.40670623098242</v>
      </c>
      <c r="E136" s="4">
        <f t="shared" si="9"/>
        <v>0</v>
      </c>
      <c r="F136" s="6">
        <f t="shared" si="11"/>
        <v>-62.406706230982422</v>
      </c>
      <c r="G136">
        <f t="shared" si="7"/>
        <v>-60.306039163974525</v>
      </c>
      <c r="H136">
        <f t="shared" si="8"/>
        <v>59.686928184906542</v>
      </c>
    </row>
    <row r="137" spans="1:8" x14ac:dyDescent="0.25">
      <c r="A137" t="s">
        <v>137</v>
      </c>
      <c r="B137">
        <v>136</v>
      </c>
      <c r="C137" s="1">
        <v>461</v>
      </c>
      <c r="D137" s="4">
        <f t="shared" si="10"/>
        <v>486.24492406404278</v>
      </c>
      <c r="E137" s="4">
        <f t="shared" si="9"/>
        <v>0</v>
      </c>
      <c r="F137" s="6">
        <f t="shared" si="11"/>
        <v>-25.244924064042777</v>
      </c>
      <c r="G137">
        <f t="shared" si="7"/>
        <v>-59.471402802446256</v>
      </c>
      <c r="H137">
        <f t="shared" si="8"/>
        <v>60.09991619876557</v>
      </c>
    </row>
    <row r="138" spans="1:8" x14ac:dyDescent="0.25">
      <c r="A138" t="s">
        <v>138</v>
      </c>
      <c r="B138">
        <v>137</v>
      </c>
      <c r="C138" s="1">
        <v>472</v>
      </c>
      <c r="D138" s="4">
        <f t="shared" si="10"/>
        <v>491.13176679471508</v>
      </c>
      <c r="E138" s="4">
        <f t="shared" si="9"/>
        <v>0</v>
      </c>
      <c r="F138" s="6">
        <f t="shared" si="11"/>
        <v>-19.131766794715077</v>
      </c>
      <c r="G138">
        <f t="shared" si="7"/>
        <v>-59.766149944402706</v>
      </c>
      <c r="H138">
        <f t="shared" si="8"/>
        <v>59.892324682274356</v>
      </c>
    </row>
    <row r="139" spans="1:8" x14ac:dyDescent="0.25">
      <c r="A139" t="s">
        <v>139</v>
      </c>
      <c r="B139">
        <v>138</v>
      </c>
      <c r="C139" s="1">
        <v>535</v>
      </c>
      <c r="D139" s="4">
        <f t="shared" si="10"/>
        <v>496.06772311134461</v>
      </c>
      <c r="E139" s="4">
        <f t="shared" si="9"/>
        <v>37.449142102603744</v>
      </c>
      <c r="F139" s="6">
        <f t="shared" si="11"/>
        <v>1.4831347860516502</v>
      </c>
      <c r="G139">
        <f t="shared" si="7"/>
        <v>-59.190743401748108</v>
      </c>
      <c r="H139">
        <f t="shared" si="8"/>
        <v>60.442309926237272</v>
      </c>
    </row>
    <row r="140" spans="1:8" x14ac:dyDescent="0.25">
      <c r="A140" t="s">
        <v>140</v>
      </c>
      <c r="B140">
        <v>139</v>
      </c>
      <c r="C140" s="1">
        <v>622</v>
      </c>
      <c r="D140" s="4">
        <f t="shared" si="10"/>
        <v>501.05328661367639</v>
      </c>
      <c r="E140" s="4">
        <f t="shared" si="9"/>
        <v>127.98156088354133</v>
      </c>
      <c r="F140" s="6">
        <f t="shared" si="11"/>
        <v>-7.0348474972177257</v>
      </c>
      <c r="G140">
        <f t="shared" si="7"/>
        <v>-57.74565063772372</v>
      </c>
      <c r="H140">
        <f t="shared" si="8"/>
        <v>61.456205825846006</v>
      </c>
    </row>
    <row r="141" spans="1:8" x14ac:dyDescent="0.25">
      <c r="A141" t="s">
        <v>141</v>
      </c>
      <c r="B141">
        <v>140</v>
      </c>
      <c r="C141" s="1">
        <v>606</v>
      </c>
      <c r="D141" s="4">
        <f t="shared" si="10"/>
        <v>506.08895586221547</v>
      </c>
      <c r="E141" s="4">
        <f t="shared" si="9"/>
        <v>185.19284356944272</v>
      </c>
      <c r="F141" s="6">
        <f t="shared" si="11"/>
        <v>-85.281799431658186</v>
      </c>
      <c r="G141">
        <f t="shared" si="7"/>
        <v>-58.598010480321157</v>
      </c>
      <c r="H141">
        <f t="shared" si="8"/>
        <v>61.760520759589433</v>
      </c>
    </row>
    <row r="142" spans="1:8" x14ac:dyDescent="0.25">
      <c r="A142" t="s">
        <v>142</v>
      </c>
      <c r="B142">
        <v>141</v>
      </c>
      <c r="C142" s="1">
        <v>508</v>
      </c>
      <c r="D142" s="4">
        <f t="shared" si="10"/>
        <v>511.17523442808272</v>
      </c>
      <c r="E142" s="4">
        <f t="shared" si="9"/>
        <v>0</v>
      </c>
      <c r="F142" s="6">
        <f t="shared" si="11"/>
        <v>-3.1752344280827174</v>
      </c>
      <c r="G142">
        <f t="shared" ref="G142:G145" si="12">AVERAGE(F131:F142)</f>
        <v>-59.664966502832165</v>
      </c>
      <c r="H142">
        <f t="shared" ref="H142:H145" si="13">_xlfn.STDEV.P(F131:F142)</f>
        <v>60.673680110140062</v>
      </c>
    </row>
    <row r="143" spans="1:8" x14ac:dyDescent="0.25">
      <c r="A143" t="s">
        <v>143</v>
      </c>
      <c r="B143">
        <v>142</v>
      </c>
      <c r="C143" s="1">
        <v>461</v>
      </c>
      <c r="D143" s="4">
        <f t="shared" si="10"/>
        <v>516.31263094337373</v>
      </c>
      <c r="E143" s="4">
        <f t="shared" ref="E143:E145" si="14">E131</f>
        <v>28.932255451291358</v>
      </c>
      <c r="F143" s="6">
        <f t="shared" si="11"/>
        <v>-84.244886394665087</v>
      </c>
      <c r="G143">
        <f t="shared" si="12"/>
        <v>-60.030333738206501</v>
      </c>
      <c r="H143">
        <f t="shared" si="13"/>
        <v>60.807248260745233</v>
      </c>
    </row>
    <row r="144" spans="1:8" x14ac:dyDescent="0.25">
      <c r="A144" t="s">
        <v>144</v>
      </c>
      <c r="B144">
        <v>143</v>
      </c>
      <c r="C144" s="1">
        <v>390</v>
      </c>
      <c r="D144" s="4">
        <f t="shared" si="10"/>
        <v>521.50165915202115</v>
      </c>
      <c r="E144" s="4">
        <f t="shared" si="14"/>
        <v>131.97777554951435</v>
      </c>
      <c r="F144" s="6">
        <f t="shared" si="11"/>
        <v>-263.47943470153552</v>
      </c>
      <c r="G144">
        <f t="shared" si="12"/>
        <v>-62.611265393888864</v>
      </c>
      <c r="H144">
        <f t="shared" si="13"/>
        <v>68.272265117613486</v>
      </c>
    </row>
    <row r="145" spans="1:8" x14ac:dyDescent="0.25">
      <c r="A145" t="s">
        <v>145</v>
      </c>
      <c r="B145">
        <v>144</v>
      </c>
      <c r="C145" s="1">
        <v>432</v>
      </c>
      <c r="D145" s="4">
        <f t="shared" si="10"/>
        <v>526.7428379611697</v>
      </c>
      <c r="E145" s="4">
        <f t="shared" si="14"/>
        <v>0</v>
      </c>
      <c r="F145" s="6">
        <f t="shared" si="11"/>
        <v>-94.742837961169698</v>
      </c>
      <c r="G145">
        <f t="shared" si="12"/>
        <v>-65.324919567140043</v>
      </c>
      <c r="H145">
        <f t="shared" si="13"/>
        <v>68.845909026131011</v>
      </c>
    </row>
    <row r="147" spans="1:8" x14ac:dyDescent="0.25">
      <c r="H147">
        <f>SLOPE(H13:H145,B13:B145)</f>
        <v>-5.4262340386014555E-9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DE54-6D98-4752-B2BD-5494B41B09DE}">
  <dimension ref="A1:I147"/>
  <sheetViews>
    <sheetView zoomScale="160" zoomScaleNormal="160" workbookViewId="0">
      <selection activeCell="C11" sqref="C11"/>
    </sheetView>
  </sheetViews>
  <sheetFormatPr defaultRowHeight="15" x14ac:dyDescent="0.25"/>
  <cols>
    <col min="2" max="2" width="6.28515625" customWidth="1"/>
    <col min="3" max="4" width="9.28515625" style="1" customWidth="1"/>
    <col min="5" max="6" width="9.140625" style="4"/>
    <col min="7" max="7" width="9.140625" style="6"/>
  </cols>
  <sheetData>
    <row r="1" spans="1:9" ht="30" x14ac:dyDescent="0.25">
      <c r="A1" s="2" t="s">
        <v>0</v>
      </c>
      <c r="B1" s="2" t="s">
        <v>146</v>
      </c>
      <c r="C1" s="3" t="s">
        <v>1</v>
      </c>
      <c r="D1" s="3" t="s">
        <v>152</v>
      </c>
      <c r="E1" s="4" t="s">
        <v>147</v>
      </c>
      <c r="F1" s="4" t="s">
        <v>148</v>
      </c>
      <c r="G1" s="6" t="s">
        <v>149</v>
      </c>
      <c r="H1" t="s">
        <v>150</v>
      </c>
      <c r="I1" t="s">
        <v>151</v>
      </c>
    </row>
    <row r="2" spans="1:9" x14ac:dyDescent="0.25">
      <c r="A2" t="s">
        <v>2</v>
      </c>
      <c r="B2">
        <v>1</v>
      </c>
      <c r="C2" s="1">
        <v>112</v>
      </c>
      <c r="D2" s="1">
        <f>LOG(C2)</f>
        <v>2.0492180226701815</v>
      </c>
      <c r="E2" s="4">
        <f>0.0044*B2+2.0905</f>
        <v>2.0949</v>
      </c>
      <c r="F2" s="5">
        <v>1.1087360221198099</v>
      </c>
      <c r="G2" s="6">
        <f>D2-E2-F2</f>
        <v>-1.1544179994496284</v>
      </c>
    </row>
    <row r="3" spans="1:9" x14ac:dyDescent="0.25">
      <c r="A3" t="s">
        <v>3</v>
      </c>
      <c r="B3">
        <v>2</v>
      </c>
      <c r="C3" s="1">
        <v>118</v>
      </c>
      <c r="D3" s="1">
        <f t="shared" ref="D3:D66" si="0">LOG(C3)</f>
        <v>2.0718820073061255</v>
      </c>
      <c r="E3" s="4">
        <f t="shared" ref="E3:E66" si="1">0.0044*B3+2.0905</f>
        <v>2.0992999999999999</v>
      </c>
      <c r="F3" s="5">
        <v>1.129547129130223</v>
      </c>
      <c r="G3" s="6">
        <f t="shared" ref="G3:G66" si="2">D3-E3-F3</f>
        <v>-1.1569651218240975</v>
      </c>
    </row>
    <row r="4" spans="1:9" x14ac:dyDescent="0.25">
      <c r="A4" t="s">
        <v>4</v>
      </c>
      <c r="B4">
        <v>3</v>
      </c>
      <c r="C4" s="1">
        <v>132</v>
      </c>
      <c r="D4" s="1">
        <f t="shared" si="0"/>
        <v>2.12057393120585</v>
      </c>
      <c r="E4" s="4">
        <f t="shared" si="1"/>
        <v>2.1036999999999999</v>
      </c>
      <c r="F4" s="5">
        <v>1.1834272885001413</v>
      </c>
      <c r="G4" s="6">
        <f t="shared" si="2"/>
        <v>-1.1665533572942912</v>
      </c>
    </row>
    <row r="5" spans="1:9" x14ac:dyDescent="0.25">
      <c r="A5" t="s">
        <v>5</v>
      </c>
      <c r="B5">
        <v>4</v>
      </c>
      <c r="C5" s="1">
        <v>129</v>
      </c>
      <c r="D5" s="1">
        <f t="shared" si="0"/>
        <v>2.1105897102992488</v>
      </c>
      <c r="E5" s="4">
        <f t="shared" si="1"/>
        <v>2.1080999999999999</v>
      </c>
      <c r="F5" s="5">
        <v>1.1541840815426982</v>
      </c>
      <c r="G5" s="6">
        <f t="shared" si="2"/>
        <v>-1.1516943712434493</v>
      </c>
    </row>
    <row r="6" spans="1:9" x14ac:dyDescent="0.25">
      <c r="A6" t="s">
        <v>6</v>
      </c>
      <c r="B6">
        <v>5</v>
      </c>
      <c r="C6" s="1">
        <v>121</v>
      </c>
      <c r="D6" s="1">
        <f t="shared" si="0"/>
        <v>2.0827853703164503</v>
      </c>
      <c r="E6" s="4">
        <f t="shared" si="1"/>
        <v>2.1124999999999998</v>
      </c>
      <c r="F6" s="5">
        <v>1.1385587123187415</v>
      </c>
      <c r="G6" s="6">
        <f t="shared" si="2"/>
        <v>-1.168273342002291</v>
      </c>
    </row>
    <row r="7" spans="1:9" x14ac:dyDescent="0.25">
      <c r="A7" t="s">
        <v>7</v>
      </c>
      <c r="B7">
        <v>6</v>
      </c>
      <c r="C7" s="1">
        <v>135</v>
      </c>
      <c r="D7" s="1">
        <f t="shared" si="0"/>
        <v>2.1303337684950061</v>
      </c>
      <c r="E7" s="4">
        <f t="shared" si="1"/>
        <v>2.1169000000000002</v>
      </c>
      <c r="F7" s="5">
        <v>1.1825462215691274</v>
      </c>
      <c r="G7" s="6">
        <f t="shared" si="2"/>
        <v>-1.1691124530741215</v>
      </c>
    </row>
    <row r="8" spans="1:9" x14ac:dyDescent="0.25">
      <c r="A8" t="s">
        <v>8</v>
      </c>
      <c r="B8">
        <v>7</v>
      </c>
      <c r="C8" s="1">
        <v>148</v>
      </c>
      <c r="D8" s="1">
        <f t="shared" si="0"/>
        <v>2.1702617153949575</v>
      </c>
      <c r="E8" s="4">
        <f t="shared" si="1"/>
        <v>2.1213000000000002</v>
      </c>
      <c r="F8" s="5">
        <v>1.2193008329632584</v>
      </c>
      <c r="G8" s="6">
        <f t="shared" si="2"/>
        <v>-1.1703391175683011</v>
      </c>
    </row>
    <row r="9" spans="1:9" x14ac:dyDescent="0.25">
      <c r="A9" t="s">
        <v>9</v>
      </c>
      <c r="B9">
        <v>8</v>
      </c>
      <c r="C9" s="1">
        <v>148</v>
      </c>
      <c r="D9" s="1">
        <f t="shared" si="0"/>
        <v>2.1702617153949575</v>
      </c>
      <c r="E9" s="4">
        <f t="shared" si="1"/>
        <v>2.1257000000000001</v>
      </c>
      <c r="F9" s="5">
        <v>1.2168653120451329</v>
      </c>
      <c r="G9" s="6">
        <f t="shared" si="2"/>
        <v>-1.1723035966501756</v>
      </c>
    </row>
    <row r="10" spans="1:9" x14ac:dyDescent="0.25">
      <c r="A10" t="s">
        <v>10</v>
      </c>
      <c r="B10">
        <v>9</v>
      </c>
      <c r="C10" s="1">
        <v>136</v>
      </c>
      <c r="D10" s="1">
        <f t="shared" si="0"/>
        <v>2.1335389083702174</v>
      </c>
      <c r="E10" s="4">
        <f t="shared" si="1"/>
        <v>2.1301000000000001</v>
      </c>
      <c r="F10" s="5">
        <v>1.1758839153396294</v>
      </c>
      <c r="G10" s="6">
        <f t="shared" si="2"/>
        <v>-1.1724450069694121</v>
      </c>
    </row>
    <row r="11" spans="1:9" x14ac:dyDescent="0.25">
      <c r="A11" t="s">
        <v>11</v>
      </c>
      <c r="B11">
        <v>10</v>
      </c>
      <c r="C11" s="1">
        <v>119</v>
      </c>
      <c r="D11" s="1">
        <f t="shared" si="0"/>
        <v>2.0755469613925306</v>
      </c>
      <c r="E11" s="4">
        <f t="shared" si="1"/>
        <v>2.1345000000000001</v>
      </c>
      <c r="F11" s="5">
        <v>1.1129777008349098</v>
      </c>
      <c r="G11" s="6">
        <f t="shared" si="2"/>
        <v>-1.1719307394423792</v>
      </c>
    </row>
    <row r="12" spans="1:9" x14ac:dyDescent="0.25">
      <c r="A12" t="s">
        <v>12</v>
      </c>
      <c r="B12">
        <v>11</v>
      </c>
      <c r="C12" s="1">
        <v>104</v>
      </c>
      <c r="D12" s="1">
        <f t="shared" si="0"/>
        <v>2.0170333392987803</v>
      </c>
      <c r="E12" s="4">
        <f t="shared" si="1"/>
        <v>2.1389</v>
      </c>
      <c r="F12" s="5">
        <v>1.0521624681692834</v>
      </c>
      <c r="G12" s="6">
        <f t="shared" si="2"/>
        <v>-1.1740291288705031</v>
      </c>
    </row>
    <row r="13" spans="1:9" x14ac:dyDescent="0.25">
      <c r="A13" t="s">
        <v>13</v>
      </c>
      <c r="B13">
        <v>12</v>
      </c>
      <c r="C13" s="1">
        <v>118</v>
      </c>
      <c r="D13" s="1">
        <f t="shared" si="0"/>
        <v>2.0718820073061255</v>
      </c>
      <c r="E13" s="4">
        <f t="shared" si="1"/>
        <v>2.1433</v>
      </c>
      <c r="F13" s="5">
        <v>1.110672377023707</v>
      </c>
      <c r="G13" s="6">
        <f t="shared" si="2"/>
        <v>-1.1820903697175815</v>
      </c>
      <c r="H13">
        <f>AVERAGE(G2:G13)</f>
        <v>-1.1675128836755191</v>
      </c>
      <c r="I13">
        <f>_xlfn.STDEV.P(G2:G13)</f>
        <v>8.4988263300694294E-3</v>
      </c>
    </row>
    <row r="14" spans="1:9" x14ac:dyDescent="0.25">
      <c r="A14" t="s">
        <v>14</v>
      </c>
      <c r="B14">
        <v>13</v>
      </c>
      <c r="C14" s="1">
        <v>115</v>
      </c>
      <c r="D14" s="1">
        <f t="shared" si="0"/>
        <v>2.0606978403536118</v>
      </c>
      <c r="E14" s="4">
        <f t="shared" si="1"/>
        <v>2.1476999999999999</v>
      </c>
      <c r="F14" s="4">
        <f>F2</f>
        <v>1.1087360221198099</v>
      </c>
      <c r="G14" s="6">
        <f t="shared" si="2"/>
        <v>-1.1957381817661981</v>
      </c>
      <c r="H14">
        <f>AVERAGE(G3:G14)</f>
        <v>-1.1709562322019</v>
      </c>
      <c r="I14">
        <f>_xlfn.STDEV.P(G3:G14)</f>
        <v>1.0605314149019891E-2</v>
      </c>
    </row>
    <row r="15" spans="1:9" x14ac:dyDescent="0.25">
      <c r="A15" t="s">
        <v>15</v>
      </c>
      <c r="B15">
        <v>14</v>
      </c>
      <c r="C15" s="1">
        <v>126</v>
      </c>
      <c r="D15" s="1">
        <f t="shared" si="0"/>
        <v>2.1003705451175629</v>
      </c>
      <c r="E15" s="4">
        <f t="shared" si="1"/>
        <v>2.1520999999999999</v>
      </c>
      <c r="F15" s="4">
        <f t="shared" ref="F15:F78" si="3">F3</f>
        <v>1.129547129130223</v>
      </c>
      <c r="G15" s="6">
        <f t="shared" si="2"/>
        <v>-1.18127658401266</v>
      </c>
      <c r="H15">
        <f>AVERAGE(G4:G15)</f>
        <v>-1.1729821873842805</v>
      </c>
      <c r="I15">
        <f t="shared" ref="I15:I78" si="4">_xlfn.STDEV.P(G4:G15)</f>
        <v>1.0046462136305574E-2</v>
      </c>
    </row>
    <row r="16" spans="1:9" x14ac:dyDescent="0.25">
      <c r="A16" t="s">
        <v>16</v>
      </c>
      <c r="B16">
        <v>15</v>
      </c>
      <c r="C16" s="1">
        <v>141</v>
      </c>
      <c r="D16" s="1">
        <f t="shared" si="0"/>
        <v>2.1492191126553797</v>
      </c>
      <c r="E16" s="4">
        <f t="shared" si="1"/>
        <v>2.1564999999999999</v>
      </c>
      <c r="F16" s="4">
        <f t="shared" si="3"/>
        <v>1.1834272885001413</v>
      </c>
      <c r="G16" s="6">
        <f t="shared" si="2"/>
        <v>-1.1907081758447615</v>
      </c>
      <c r="H16">
        <f>AVERAGE(G5:G16)</f>
        <v>-1.174995088930153</v>
      </c>
      <c r="I16">
        <f t="shared" si="4"/>
        <v>1.0937078968846107E-2</v>
      </c>
    </row>
    <row r="17" spans="1:9" x14ac:dyDescent="0.25">
      <c r="A17" t="s">
        <v>17</v>
      </c>
      <c r="B17">
        <v>16</v>
      </c>
      <c r="C17" s="1">
        <v>135</v>
      </c>
      <c r="D17" s="1">
        <f t="shared" si="0"/>
        <v>2.1303337684950061</v>
      </c>
      <c r="E17" s="4">
        <f t="shared" si="1"/>
        <v>2.1608999999999998</v>
      </c>
      <c r="F17" s="4">
        <f t="shared" si="3"/>
        <v>1.1541840815426982</v>
      </c>
      <c r="G17" s="6">
        <f t="shared" si="2"/>
        <v>-1.184750313047692</v>
      </c>
      <c r="H17">
        <f t="shared" ref="H17:H80" si="5">AVERAGE(G6:G17)</f>
        <v>-1.177749750747173</v>
      </c>
      <c r="I17">
        <f>_xlfn.STDEV.P(G6:G17)</f>
        <v>8.6439736647537565E-3</v>
      </c>
    </row>
    <row r="18" spans="1:9" x14ac:dyDescent="0.25">
      <c r="A18" t="s">
        <v>18</v>
      </c>
      <c r="B18">
        <v>17</v>
      </c>
      <c r="C18" s="1">
        <v>125</v>
      </c>
      <c r="D18" s="1">
        <f t="shared" si="0"/>
        <v>2.0969100130080562</v>
      </c>
      <c r="E18" s="4">
        <f t="shared" si="1"/>
        <v>2.1653000000000002</v>
      </c>
      <c r="F18" s="4">
        <f t="shared" si="3"/>
        <v>1.1385587123187415</v>
      </c>
      <c r="G18" s="6">
        <f t="shared" si="2"/>
        <v>-1.2069486993106855</v>
      </c>
      <c r="H18">
        <f t="shared" si="5"/>
        <v>-1.1809726971895393</v>
      </c>
      <c r="I18">
        <f t="shared" si="4"/>
        <v>1.1309093088726265E-2</v>
      </c>
    </row>
    <row r="19" spans="1:9" x14ac:dyDescent="0.25">
      <c r="A19" t="s">
        <v>19</v>
      </c>
      <c r="B19">
        <v>18</v>
      </c>
      <c r="C19" s="1">
        <v>149</v>
      </c>
      <c r="D19" s="1">
        <f t="shared" si="0"/>
        <v>2.173186268412274</v>
      </c>
      <c r="E19" s="4">
        <f t="shared" si="1"/>
        <v>2.1697000000000002</v>
      </c>
      <c r="F19" s="4">
        <f t="shared" si="3"/>
        <v>1.1825462215691274</v>
      </c>
      <c r="G19" s="6">
        <f t="shared" si="2"/>
        <v>-1.1790599531568535</v>
      </c>
      <c r="H19">
        <f t="shared" si="5"/>
        <v>-1.181801655529767</v>
      </c>
      <c r="I19">
        <f t="shared" si="4"/>
        <v>1.0760631076494347E-2</v>
      </c>
    </row>
    <row r="20" spans="1:9" x14ac:dyDescent="0.25">
      <c r="A20" t="s">
        <v>20</v>
      </c>
      <c r="B20">
        <v>19</v>
      </c>
      <c r="C20" s="1">
        <v>170</v>
      </c>
      <c r="D20" s="1">
        <f t="shared" si="0"/>
        <v>2.2304489213782741</v>
      </c>
      <c r="E20" s="4">
        <f t="shared" si="1"/>
        <v>2.1741000000000001</v>
      </c>
      <c r="F20" s="4">
        <f t="shared" si="3"/>
        <v>1.2193008329632584</v>
      </c>
      <c r="G20" s="6">
        <f t="shared" si="2"/>
        <v>-1.1629519115849845</v>
      </c>
      <c r="H20">
        <f t="shared" si="5"/>
        <v>-1.1811860550311575</v>
      </c>
      <c r="I20">
        <f t="shared" si="4"/>
        <v>1.1578966838453776E-2</v>
      </c>
    </row>
    <row r="21" spans="1:9" x14ac:dyDescent="0.25">
      <c r="A21" t="s">
        <v>21</v>
      </c>
      <c r="B21">
        <v>20</v>
      </c>
      <c r="C21" s="1">
        <v>170</v>
      </c>
      <c r="D21" s="1">
        <f t="shared" si="0"/>
        <v>2.2304489213782741</v>
      </c>
      <c r="E21" s="4">
        <f t="shared" si="1"/>
        <v>2.1785000000000001</v>
      </c>
      <c r="F21" s="4">
        <f t="shared" si="3"/>
        <v>1.2168653120451329</v>
      </c>
      <c r="G21" s="6">
        <f t="shared" si="2"/>
        <v>-1.1649163906668589</v>
      </c>
      <c r="H21">
        <f t="shared" si="5"/>
        <v>-1.1805704545325475</v>
      </c>
      <c r="I21">
        <f t="shared" si="4"/>
        <v>1.2213810559166658E-2</v>
      </c>
    </row>
    <row r="22" spans="1:9" x14ac:dyDescent="0.25">
      <c r="A22" t="s">
        <v>22</v>
      </c>
      <c r="B22">
        <v>21</v>
      </c>
      <c r="C22" s="1">
        <v>158</v>
      </c>
      <c r="D22" s="1">
        <f t="shared" si="0"/>
        <v>2.1986570869544226</v>
      </c>
      <c r="E22" s="4">
        <f t="shared" si="1"/>
        <v>2.1829000000000001</v>
      </c>
      <c r="F22" s="4">
        <f t="shared" si="3"/>
        <v>1.1758839153396294</v>
      </c>
      <c r="G22" s="6">
        <f t="shared" si="2"/>
        <v>-1.1601268283852069</v>
      </c>
      <c r="H22">
        <f t="shared" si="5"/>
        <v>-1.1795439396505305</v>
      </c>
      <c r="I22">
        <f t="shared" si="4"/>
        <v>1.3321036555067911E-2</v>
      </c>
    </row>
    <row r="23" spans="1:9" x14ac:dyDescent="0.25">
      <c r="A23" t="s">
        <v>23</v>
      </c>
      <c r="B23">
        <v>22</v>
      </c>
      <c r="C23" s="1">
        <v>133</v>
      </c>
      <c r="D23" s="1">
        <f t="shared" si="0"/>
        <v>2.1238516409670858</v>
      </c>
      <c r="E23" s="4">
        <f t="shared" si="1"/>
        <v>2.1873</v>
      </c>
      <c r="F23" s="4">
        <f t="shared" si="3"/>
        <v>1.1129777008349098</v>
      </c>
      <c r="G23" s="6">
        <f t="shared" si="2"/>
        <v>-1.176426059867824</v>
      </c>
      <c r="H23">
        <f t="shared" si="5"/>
        <v>-1.1799185496859841</v>
      </c>
      <c r="I23">
        <f t="shared" si="4"/>
        <v>1.3163955027534886E-2</v>
      </c>
    </row>
    <row r="24" spans="1:9" x14ac:dyDescent="0.25">
      <c r="A24" t="s">
        <v>24</v>
      </c>
      <c r="B24">
        <v>23</v>
      </c>
      <c r="C24" s="1">
        <v>114</v>
      </c>
      <c r="D24" s="1">
        <f t="shared" si="0"/>
        <v>2.0569048513364727</v>
      </c>
      <c r="E24" s="4">
        <f t="shared" si="1"/>
        <v>2.1917</v>
      </c>
      <c r="F24" s="4">
        <f t="shared" si="3"/>
        <v>1.0521624681692834</v>
      </c>
      <c r="G24" s="6">
        <f t="shared" si="2"/>
        <v>-1.1869576168328106</v>
      </c>
      <c r="H24">
        <f t="shared" si="5"/>
        <v>-1.1809959236828431</v>
      </c>
      <c r="I24">
        <f t="shared" si="4"/>
        <v>1.316691217791131E-2</v>
      </c>
    </row>
    <row r="25" spans="1:9" x14ac:dyDescent="0.25">
      <c r="A25" t="s">
        <v>25</v>
      </c>
      <c r="B25">
        <v>24</v>
      </c>
      <c r="C25" s="1">
        <v>140</v>
      </c>
      <c r="D25" s="1">
        <f t="shared" si="0"/>
        <v>2.1461280356782382</v>
      </c>
      <c r="E25" s="4">
        <f t="shared" si="1"/>
        <v>2.1960999999999999</v>
      </c>
      <c r="F25" s="4">
        <f t="shared" si="3"/>
        <v>1.110672377023707</v>
      </c>
      <c r="G25" s="6">
        <f t="shared" si="2"/>
        <v>-1.1606443413454688</v>
      </c>
      <c r="H25">
        <f t="shared" si="5"/>
        <v>-1.1792087546518337</v>
      </c>
      <c r="I25">
        <f t="shared" si="4"/>
        <v>1.4303473731280372E-2</v>
      </c>
    </row>
    <row r="26" spans="1:9" x14ac:dyDescent="0.25">
      <c r="A26" t="s">
        <v>26</v>
      </c>
      <c r="B26">
        <v>25</v>
      </c>
      <c r="C26" s="1">
        <v>145</v>
      </c>
      <c r="D26" s="1">
        <f t="shared" si="0"/>
        <v>2.1613680022349748</v>
      </c>
      <c r="E26" s="4">
        <f t="shared" si="1"/>
        <v>2.2004999999999999</v>
      </c>
      <c r="F26" s="4">
        <f t="shared" si="3"/>
        <v>1.1087360221198099</v>
      </c>
      <c r="G26" s="6">
        <f t="shared" si="2"/>
        <v>-1.147868019884835</v>
      </c>
      <c r="H26">
        <f t="shared" si="5"/>
        <v>-1.1752195744950535</v>
      </c>
      <c r="I26">
        <f t="shared" si="4"/>
        <v>1.5740418578997023E-2</v>
      </c>
    </row>
    <row r="27" spans="1:9" x14ac:dyDescent="0.25">
      <c r="A27" t="s">
        <v>27</v>
      </c>
      <c r="B27">
        <v>26</v>
      </c>
      <c r="C27" s="1">
        <v>150</v>
      </c>
      <c r="D27" s="1">
        <f t="shared" si="0"/>
        <v>2.1760912590556813</v>
      </c>
      <c r="E27" s="4">
        <f t="shared" si="1"/>
        <v>2.2048999999999999</v>
      </c>
      <c r="F27" s="4">
        <f t="shared" si="3"/>
        <v>1.129547129130223</v>
      </c>
      <c r="G27" s="6">
        <f t="shared" si="2"/>
        <v>-1.1583558700745415</v>
      </c>
      <c r="H27">
        <f t="shared" si="5"/>
        <v>-1.1733095150002102</v>
      </c>
      <c r="I27">
        <f t="shared" si="4"/>
        <v>1.6271259323585311E-2</v>
      </c>
    </row>
    <row r="28" spans="1:9" x14ac:dyDescent="0.25">
      <c r="A28" t="s">
        <v>28</v>
      </c>
      <c r="B28">
        <v>27</v>
      </c>
      <c r="C28" s="1">
        <v>178</v>
      </c>
      <c r="D28" s="1">
        <f t="shared" si="0"/>
        <v>2.2504200023088941</v>
      </c>
      <c r="E28" s="4">
        <f t="shared" si="1"/>
        <v>2.2092999999999998</v>
      </c>
      <c r="F28" s="4">
        <f t="shared" si="3"/>
        <v>1.1834272885001413</v>
      </c>
      <c r="G28" s="6">
        <f t="shared" si="2"/>
        <v>-1.1423072861912471</v>
      </c>
      <c r="H28">
        <f t="shared" si="5"/>
        <v>-1.1692761075290841</v>
      </c>
      <c r="I28">
        <f t="shared" si="4"/>
        <v>1.7417067399790844E-2</v>
      </c>
    </row>
    <row r="29" spans="1:9" x14ac:dyDescent="0.25">
      <c r="A29" t="s">
        <v>29</v>
      </c>
      <c r="B29">
        <v>28</v>
      </c>
      <c r="C29" s="1">
        <v>163</v>
      </c>
      <c r="D29" s="1">
        <f t="shared" si="0"/>
        <v>2.2121876044039577</v>
      </c>
      <c r="E29" s="4">
        <f t="shared" si="1"/>
        <v>2.2137000000000002</v>
      </c>
      <c r="F29" s="4">
        <f t="shared" si="3"/>
        <v>1.1541840815426982</v>
      </c>
      <c r="G29" s="6">
        <f t="shared" si="2"/>
        <v>-1.1556964771387408</v>
      </c>
      <c r="H29">
        <f t="shared" si="5"/>
        <v>-1.1668549545366711</v>
      </c>
      <c r="I29">
        <f t="shared" si="4"/>
        <v>1.7114473370660282E-2</v>
      </c>
    </row>
    <row r="30" spans="1:9" x14ac:dyDescent="0.25">
      <c r="A30" t="s">
        <v>30</v>
      </c>
      <c r="B30">
        <v>29</v>
      </c>
      <c r="C30" s="1">
        <v>172</v>
      </c>
      <c r="D30" s="1">
        <f t="shared" si="0"/>
        <v>2.2355284469075487</v>
      </c>
      <c r="E30" s="4">
        <f t="shared" si="1"/>
        <v>2.2181000000000002</v>
      </c>
      <c r="F30" s="4">
        <f t="shared" si="3"/>
        <v>1.1385587123187415</v>
      </c>
      <c r="G30" s="6">
        <f t="shared" si="2"/>
        <v>-1.121130265411193</v>
      </c>
      <c r="H30">
        <f t="shared" si="5"/>
        <v>-1.1597034183783803</v>
      </c>
      <c r="I30">
        <f t="shared" si="4"/>
        <v>1.6793767637624323E-2</v>
      </c>
    </row>
    <row r="31" spans="1:9" x14ac:dyDescent="0.25">
      <c r="A31" t="s">
        <v>31</v>
      </c>
      <c r="B31">
        <v>30</v>
      </c>
      <c r="C31" s="1">
        <v>178</v>
      </c>
      <c r="D31" s="1">
        <f t="shared" si="0"/>
        <v>2.2504200023088941</v>
      </c>
      <c r="E31" s="4">
        <f t="shared" si="1"/>
        <v>2.2225000000000001</v>
      </c>
      <c r="F31" s="4">
        <f t="shared" si="3"/>
        <v>1.1825462215691274</v>
      </c>
      <c r="G31" s="6">
        <f t="shared" si="2"/>
        <v>-1.1546262192602335</v>
      </c>
      <c r="H31">
        <f t="shared" si="5"/>
        <v>-1.1576672738869951</v>
      </c>
      <c r="I31">
        <f t="shared" si="4"/>
        <v>1.5773710927721157E-2</v>
      </c>
    </row>
    <row r="32" spans="1:9" x14ac:dyDescent="0.25">
      <c r="A32" t="s">
        <v>32</v>
      </c>
      <c r="B32">
        <v>31</v>
      </c>
      <c r="C32" s="1">
        <v>199</v>
      </c>
      <c r="D32" s="1">
        <f t="shared" si="0"/>
        <v>2.2988530764097068</v>
      </c>
      <c r="E32" s="4">
        <f t="shared" si="1"/>
        <v>2.2269000000000001</v>
      </c>
      <c r="F32" s="4">
        <f t="shared" si="3"/>
        <v>1.2193008329632584</v>
      </c>
      <c r="G32" s="6">
        <f t="shared" si="2"/>
        <v>-1.1473477565535517</v>
      </c>
      <c r="H32">
        <f t="shared" si="5"/>
        <v>-1.156366927634376</v>
      </c>
      <c r="I32">
        <f t="shared" si="4"/>
        <v>1.5926899978368724E-2</v>
      </c>
    </row>
    <row r="33" spans="1:9" x14ac:dyDescent="0.25">
      <c r="A33" t="s">
        <v>33</v>
      </c>
      <c r="B33">
        <v>32</v>
      </c>
      <c r="C33" s="1">
        <v>199</v>
      </c>
      <c r="D33" s="1">
        <f t="shared" si="0"/>
        <v>2.2988530764097068</v>
      </c>
      <c r="E33" s="4">
        <f t="shared" si="1"/>
        <v>2.2313000000000001</v>
      </c>
      <c r="F33" s="4">
        <f t="shared" si="3"/>
        <v>1.2168653120451329</v>
      </c>
      <c r="G33" s="6">
        <f t="shared" si="2"/>
        <v>-1.1493122356354262</v>
      </c>
      <c r="H33">
        <f t="shared" si="5"/>
        <v>-1.1550665813817567</v>
      </c>
      <c r="I33">
        <f t="shared" si="4"/>
        <v>1.5812385102579606E-2</v>
      </c>
    </row>
    <row r="34" spans="1:9" x14ac:dyDescent="0.25">
      <c r="A34" t="s">
        <v>34</v>
      </c>
      <c r="B34">
        <v>33</v>
      </c>
      <c r="C34" s="1">
        <v>184</v>
      </c>
      <c r="D34" s="1">
        <f t="shared" si="0"/>
        <v>2.2648178230095364</v>
      </c>
      <c r="E34" s="4">
        <f t="shared" si="1"/>
        <v>2.2357</v>
      </c>
      <c r="F34" s="4">
        <f t="shared" si="3"/>
        <v>1.1758839153396294</v>
      </c>
      <c r="G34" s="6">
        <f t="shared" si="2"/>
        <v>-1.1467660923300931</v>
      </c>
      <c r="H34">
        <f t="shared" si="5"/>
        <v>-1.1539531867104971</v>
      </c>
      <c r="I34">
        <f t="shared" si="4"/>
        <v>1.5887087309143989E-2</v>
      </c>
    </row>
    <row r="35" spans="1:9" x14ac:dyDescent="0.25">
      <c r="A35" t="s">
        <v>35</v>
      </c>
      <c r="B35">
        <v>34</v>
      </c>
      <c r="C35" s="1">
        <v>162</v>
      </c>
      <c r="D35" s="1">
        <f t="shared" si="0"/>
        <v>2.2095150145426308</v>
      </c>
      <c r="E35" s="4">
        <f t="shared" si="1"/>
        <v>2.2401</v>
      </c>
      <c r="F35" s="4">
        <f t="shared" si="3"/>
        <v>1.1129777008349098</v>
      </c>
      <c r="G35" s="6">
        <f t="shared" si="2"/>
        <v>-1.143562686292279</v>
      </c>
      <c r="H35">
        <f t="shared" si="5"/>
        <v>-1.1512145722458684</v>
      </c>
      <c r="I35">
        <f t="shared" si="4"/>
        <v>1.4553713382918148E-2</v>
      </c>
    </row>
    <row r="36" spans="1:9" x14ac:dyDescent="0.25">
      <c r="A36" t="s">
        <v>36</v>
      </c>
      <c r="B36">
        <v>35</v>
      </c>
      <c r="C36" s="1">
        <v>146</v>
      </c>
      <c r="D36" s="1">
        <f t="shared" si="0"/>
        <v>2.1643528557844371</v>
      </c>
      <c r="E36" s="4">
        <f t="shared" si="1"/>
        <v>2.2444999999999999</v>
      </c>
      <c r="F36" s="4">
        <f t="shared" si="3"/>
        <v>1.0521624681692834</v>
      </c>
      <c r="G36" s="6">
        <f t="shared" si="2"/>
        <v>-1.1323096123848462</v>
      </c>
      <c r="H36">
        <f t="shared" si="5"/>
        <v>-1.1466605718752048</v>
      </c>
      <c r="I36">
        <f t="shared" si="4"/>
        <v>1.0695373288156824E-2</v>
      </c>
    </row>
    <row r="37" spans="1:9" x14ac:dyDescent="0.25">
      <c r="A37" t="s">
        <v>37</v>
      </c>
      <c r="B37">
        <v>36</v>
      </c>
      <c r="C37" s="1">
        <v>166</v>
      </c>
      <c r="D37" s="1">
        <f t="shared" si="0"/>
        <v>2.220108088040055</v>
      </c>
      <c r="E37" s="4">
        <f t="shared" si="1"/>
        <v>2.2488999999999999</v>
      </c>
      <c r="F37" s="4">
        <f t="shared" si="3"/>
        <v>1.110672377023707</v>
      </c>
      <c r="G37" s="6">
        <f t="shared" si="2"/>
        <v>-1.1394642889836519</v>
      </c>
      <c r="H37">
        <f t="shared" si="5"/>
        <v>-1.1448955675117201</v>
      </c>
      <c r="I37">
        <f t="shared" si="4"/>
        <v>9.9647290952327768E-3</v>
      </c>
    </row>
    <row r="38" spans="1:9" x14ac:dyDescent="0.25">
      <c r="A38" t="s">
        <v>38</v>
      </c>
      <c r="B38">
        <v>37</v>
      </c>
      <c r="C38" s="1">
        <v>171</v>
      </c>
      <c r="D38" s="1">
        <f t="shared" si="0"/>
        <v>2.2329961103921536</v>
      </c>
      <c r="E38" s="4">
        <f t="shared" si="1"/>
        <v>2.2532999999999999</v>
      </c>
      <c r="F38" s="4">
        <f t="shared" si="3"/>
        <v>1.1087360221198099</v>
      </c>
      <c r="G38" s="6">
        <f t="shared" si="2"/>
        <v>-1.1290399117276562</v>
      </c>
      <c r="H38">
        <f t="shared" si="5"/>
        <v>-1.1433265584986216</v>
      </c>
      <c r="I38">
        <f t="shared" si="4"/>
        <v>1.0818867728535712E-2</v>
      </c>
    </row>
    <row r="39" spans="1:9" x14ac:dyDescent="0.25">
      <c r="A39" t="s">
        <v>39</v>
      </c>
      <c r="B39">
        <v>38</v>
      </c>
      <c r="C39" s="1">
        <v>180</v>
      </c>
      <c r="D39" s="1">
        <f t="shared" si="0"/>
        <v>2.255272505103306</v>
      </c>
      <c r="E39" s="4">
        <f t="shared" si="1"/>
        <v>2.2576999999999998</v>
      </c>
      <c r="F39" s="4">
        <f t="shared" si="3"/>
        <v>1.129547129130223</v>
      </c>
      <c r="G39" s="6">
        <f t="shared" si="2"/>
        <v>-1.1319746240269168</v>
      </c>
      <c r="H39">
        <f t="shared" si="5"/>
        <v>-1.1411281213279862</v>
      </c>
      <c r="I39">
        <f t="shared" si="4"/>
        <v>1.0204425041028536E-2</v>
      </c>
    </row>
    <row r="40" spans="1:9" x14ac:dyDescent="0.25">
      <c r="A40" t="s">
        <v>40</v>
      </c>
      <c r="B40">
        <v>39</v>
      </c>
      <c r="C40" s="1">
        <v>193</v>
      </c>
      <c r="D40" s="1">
        <f t="shared" si="0"/>
        <v>2.2855573090077739</v>
      </c>
      <c r="E40" s="4">
        <f t="shared" si="1"/>
        <v>2.2621000000000002</v>
      </c>
      <c r="F40" s="4">
        <f t="shared" si="3"/>
        <v>1.1834272885001413</v>
      </c>
      <c r="G40" s="6">
        <f t="shared" si="2"/>
        <v>-1.1599699794923677</v>
      </c>
      <c r="H40">
        <f t="shared" si="5"/>
        <v>-1.1426000124364128</v>
      </c>
      <c r="I40">
        <f t="shared" si="4"/>
        <v>1.1464405469054979E-2</v>
      </c>
    </row>
    <row r="41" spans="1:9" x14ac:dyDescent="0.25">
      <c r="A41" t="s">
        <v>41</v>
      </c>
      <c r="B41">
        <v>40</v>
      </c>
      <c r="C41" s="1">
        <v>181</v>
      </c>
      <c r="D41" s="1">
        <f t="shared" si="0"/>
        <v>2.2576785748691846</v>
      </c>
      <c r="E41" s="4">
        <f t="shared" si="1"/>
        <v>2.2665000000000002</v>
      </c>
      <c r="F41" s="4">
        <f t="shared" si="3"/>
        <v>1.1541840815426982</v>
      </c>
      <c r="G41" s="6">
        <f t="shared" si="2"/>
        <v>-1.1630055066735139</v>
      </c>
      <c r="H41">
        <f t="shared" si="5"/>
        <v>-1.1432090982309775</v>
      </c>
      <c r="I41">
        <f t="shared" si="4"/>
        <v>1.2307200109441797E-2</v>
      </c>
    </row>
    <row r="42" spans="1:9" x14ac:dyDescent="0.25">
      <c r="A42" t="s">
        <v>42</v>
      </c>
      <c r="B42">
        <v>41</v>
      </c>
      <c r="C42" s="1">
        <v>183</v>
      </c>
      <c r="D42" s="1">
        <f t="shared" si="0"/>
        <v>2.2624510897304293</v>
      </c>
      <c r="E42" s="4">
        <f t="shared" si="1"/>
        <v>2.2709000000000001</v>
      </c>
      <c r="F42" s="4">
        <f t="shared" si="3"/>
        <v>1.1385587123187415</v>
      </c>
      <c r="G42" s="6">
        <f t="shared" si="2"/>
        <v>-1.1470076225883123</v>
      </c>
      <c r="H42">
        <f t="shared" si="5"/>
        <v>-1.145365544662404</v>
      </c>
      <c r="I42">
        <f t="shared" si="4"/>
        <v>1.0363223792479085E-2</v>
      </c>
    </row>
    <row r="43" spans="1:9" x14ac:dyDescent="0.25">
      <c r="A43" t="s">
        <v>43</v>
      </c>
      <c r="B43">
        <v>42</v>
      </c>
      <c r="C43" s="1">
        <v>218</v>
      </c>
      <c r="D43" s="1">
        <f t="shared" si="0"/>
        <v>2.3384564936046046</v>
      </c>
      <c r="E43" s="4">
        <f t="shared" si="1"/>
        <v>2.2753000000000001</v>
      </c>
      <c r="F43" s="4">
        <f t="shared" si="3"/>
        <v>1.1825462215691274</v>
      </c>
      <c r="G43" s="6">
        <f t="shared" si="2"/>
        <v>-1.1193897279645229</v>
      </c>
      <c r="H43">
        <f t="shared" si="5"/>
        <v>-1.1424291703877614</v>
      </c>
      <c r="I43">
        <f t="shared" si="4"/>
        <v>1.2159606356778525E-2</v>
      </c>
    </row>
    <row r="44" spans="1:9" x14ac:dyDescent="0.25">
      <c r="A44" t="s">
        <v>44</v>
      </c>
      <c r="B44">
        <v>43</v>
      </c>
      <c r="C44" s="1">
        <v>230</v>
      </c>
      <c r="D44" s="1">
        <f t="shared" si="0"/>
        <v>2.3617278360175931</v>
      </c>
      <c r="E44" s="4">
        <f t="shared" si="1"/>
        <v>2.2797000000000001</v>
      </c>
      <c r="F44" s="4">
        <f t="shared" si="3"/>
        <v>1.2193008329632584</v>
      </c>
      <c r="G44" s="6">
        <f t="shared" si="2"/>
        <v>-1.1372729969456654</v>
      </c>
      <c r="H44">
        <f t="shared" si="5"/>
        <v>-1.1415896070871041</v>
      </c>
      <c r="I44">
        <f t="shared" si="4"/>
        <v>1.2138806768949236E-2</v>
      </c>
    </row>
    <row r="45" spans="1:9" x14ac:dyDescent="0.25">
      <c r="A45" t="s">
        <v>45</v>
      </c>
      <c r="B45">
        <v>44</v>
      </c>
      <c r="C45" s="1">
        <v>242</v>
      </c>
      <c r="D45" s="1">
        <f t="shared" si="0"/>
        <v>2.3838153659804311</v>
      </c>
      <c r="E45" s="4">
        <f t="shared" si="1"/>
        <v>2.2841</v>
      </c>
      <c r="F45" s="4">
        <f t="shared" si="3"/>
        <v>1.2168653120451329</v>
      </c>
      <c r="G45" s="6">
        <f t="shared" si="2"/>
        <v>-1.1171499460647019</v>
      </c>
      <c r="H45">
        <f t="shared" si="5"/>
        <v>-1.1389094162895439</v>
      </c>
      <c r="I45">
        <f t="shared" si="4"/>
        <v>1.3600442774487489E-2</v>
      </c>
    </row>
    <row r="46" spans="1:9" x14ac:dyDescent="0.25">
      <c r="A46" t="s">
        <v>46</v>
      </c>
      <c r="B46">
        <v>45</v>
      </c>
      <c r="C46" s="1">
        <v>209</v>
      </c>
      <c r="D46" s="1">
        <f t="shared" si="0"/>
        <v>2.3201462861110542</v>
      </c>
      <c r="E46" s="4">
        <f t="shared" si="1"/>
        <v>2.2885</v>
      </c>
      <c r="F46" s="4">
        <f t="shared" si="3"/>
        <v>1.1758839153396294</v>
      </c>
      <c r="G46" s="6">
        <f t="shared" si="2"/>
        <v>-1.1442376292285752</v>
      </c>
      <c r="H46">
        <f t="shared" si="5"/>
        <v>-1.138698711031084</v>
      </c>
      <c r="I46">
        <f t="shared" si="4"/>
        <v>1.3496278061597564E-2</v>
      </c>
    </row>
    <row r="47" spans="1:9" x14ac:dyDescent="0.25">
      <c r="A47" t="s">
        <v>47</v>
      </c>
      <c r="B47">
        <v>46</v>
      </c>
      <c r="C47" s="1">
        <v>191</v>
      </c>
      <c r="D47" s="1">
        <f t="shared" si="0"/>
        <v>2.2810333672477277</v>
      </c>
      <c r="E47" s="4">
        <f t="shared" si="1"/>
        <v>2.2928999999999999</v>
      </c>
      <c r="F47" s="4">
        <f t="shared" si="3"/>
        <v>1.1129777008349098</v>
      </c>
      <c r="G47" s="6">
        <f t="shared" si="2"/>
        <v>-1.1248443335871821</v>
      </c>
      <c r="H47">
        <f t="shared" si="5"/>
        <v>-1.1371388483056593</v>
      </c>
      <c r="I47">
        <f t="shared" si="4"/>
        <v>1.3919056830301845E-2</v>
      </c>
    </row>
    <row r="48" spans="1:9" x14ac:dyDescent="0.25">
      <c r="A48" t="s">
        <v>48</v>
      </c>
      <c r="B48">
        <v>47</v>
      </c>
      <c r="C48" s="1">
        <v>172</v>
      </c>
      <c r="D48" s="1">
        <f t="shared" si="0"/>
        <v>2.2355284469075487</v>
      </c>
      <c r="E48" s="4">
        <f t="shared" si="1"/>
        <v>2.2972999999999999</v>
      </c>
      <c r="F48" s="4">
        <f t="shared" si="3"/>
        <v>1.0521624681692834</v>
      </c>
      <c r="G48" s="6">
        <f t="shared" si="2"/>
        <v>-1.1139340212617346</v>
      </c>
      <c r="H48">
        <f t="shared" si="5"/>
        <v>-1.1356075490453998</v>
      </c>
      <c r="I48">
        <f t="shared" si="4"/>
        <v>1.5307638795734229E-2</v>
      </c>
    </row>
    <row r="49" spans="1:9" x14ac:dyDescent="0.25">
      <c r="A49" t="s">
        <v>49</v>
      </c>
      <c r="B49">
        <v>48</v>
      </c>
      <c r="C49" s="1">
        <v>194</v>
      </c>
      <c r="D49" s="1">
        <f t="shared" si="0"/>
        <v>2.287801729930226</v>
      </c>
      <c r="E49" s="4">
        <f t="shared" si="1"/>
        <v>2.3016999999999999</v>
      </c>
      <c r="F49" s="4">
        <f t="shared" si="3"/>
        <v>1.110672377023707</v>
      </c>
      <c r="G49" s="6">
        <f t="shared" si="2"/>
        <v>-1.1245706470934809</v>
      </c>
      <c r="H49">
        <f t="shared" si="5"/>
        <v>-1.1343664122212191</v>
      </c>
      <c r="I49">
        <f t="shared" si="4"/>
        <v>1.5546541363373311E-2</v>
      </c>
    </row>
    <row r="50" spans="1:9" x14ac:dyDescent="0.25">
      <c r="A50" t="s">
        <v>50</v>
      </c>
      <c r="B50">
        <v>49</v>
      </c>
      <c r="C50" s="1">
        <v>196</v>
      </c>
      <c r="D50" s="1">
        <f t="shared" si="0"/>
        <v>2.2922560713564759</v>
      </c>
      <c r="E50" s="4">
        <f t="shared" si="1"/>
        <v>2.3060999999999998</v>
      </c>
      <c r="F50" s="4">
        <f t="shared" si="3"/>
        <v>1.1087360221198099</v>
      </c>
      <c r="G50" s="6">
        <f t="shared" si="2"/>
        <v>-1.1225799507633338</v>
      </c>
      <c r="H50">
        <f t="shared" si="5"/>
        <v>-1.1338280821408588</v>
      </c>
      <c r="I50">
        <f t="shared" si="4"/>
        <v>1.583090557328231E-2</v>
      </c>
    </row>
    <row r="51" spans="1:9" x14ac:dyDescent="0.25">
      <c r="A51" t="s">
        <v>51</v>
      </c>
      <c r="B51">
        <v>50</v>
      </c>
      <c r="C51" s="1">
        <v>196</v>
      </c>
      <c r="D51" s="1">
        <f t="shared" si="0"/>
        <v>2.2922560713564759</v>
      </c>
      <c r="E51" s="4">
        <f t="shared" si="1"/>
        <v>2.3105000000000002</v>
      </c>
      <c r="F51" s="4">
        <f t="shared" si="3"/>
        <v>1.129547129130223</v>
      </c>
      <c r="G51" s="6">
        <f t="shared" si="2"/>
        <v>-1.1477910577737473</v>
      </c>
      <c r="H51">
        <f t="shared" si="5"/>
        <v>-1.1351461182864282</v>
      </c>
      <c r="I51">
        <f t="shared" si="4"/>
        <v>1.6273940327546022E-2</v>
      </c>
    </row>
    <row r="52" spans="1:9" x14ac:dyDescent="0.25">
      <c r="A52" t="s">
        <v>52</v>
      </c>
      <c r="B52">
        <v>51</v>
      </c>
      <c r="C52" s="1">
        <v>236</v>
      </c>
      <c r="D52" s="1">
        <f t="shared" si="0"/>
        <v>2.3729120029701067</v>
      </c>
      <c r="E52" s="4">
        <f t="shared" si="1"/>
        <v>2.3149000000000002</v>
      </c>
      <c r="F52" s="4">
        <f t="shared" si="3"/>
        <v>1.1834272885001413</v>
      </c>
      <c r="G52" s="6">
        <f t="shared" si="2"/>
        <v>-1.1254152855300348</v>
      </c>
      <c r="H52">
        <f t="shared" si="5"/>
        <v>-1.1322665604562339</v>
      </c>
      <c r="I52">
        <f t="shared" si="4"/>
        <v>1.4597535142408705E-2</v>
      </c>
    </row>
    <row r="53" spans="1:9" x14ac:dyDescent="0.25">
      <c r="A53" t="s">
        <v>53</v>
      </c>
      <c r="B53">
        <v>52</v>
      </c>
      <c r="C53" s="1">
        <v>235</v>
      </c>
      <c r="D53" s="1">
        <f t="shared" si="0"/>
        <v>2.3710678622717363</v>
      </c>
      <c r="E53" s="4">
        <f t="shared" si="1"/>
        <v>2.3193000000000001</v>
      </c>
      <c r="F53" s="4">
        <f t="shared" si="3"/>
        <v>1.1541840815426982</v>
      </c>
      <c r="G53" s="6">
        <f t="shared" si="2"/>
        <v>-1.1024162192709621</v>
      </c>
      <c r="H53">
        <f t="shared" si="5"/>
        <v>-1.127217453172688</v>
      </c>
      <c r="I53">
        <f t="shared" si="4"/>
        <v>1.3531736242396624E-2</v>
      </c>
    </row>
    <row r="54" spans="1:9" x14ac:dyDescent="0.25">
      <c r="A54" t="s">
        <v>54</v>
      </c>
      <c r="B54">
        <v>53</v>
      </c>
      <c r="C54" s="1">
        <v>229</v>
      </c>
      <c r="D54" s="1">
        <f t="shared" si="0"/>
        <v>2.3598354823398879</v>
      </c>
      <c r="E54" s="4">
        <f t="shared" si="1"/>
        <v>2.3237000000000001</v>
      </c>
      <c r="F54" s="4">
        <f t="shared" si="3"/>
        <v>1.1385587123187415</v>
      </c>
      <c r="G54" s="6">
        <f t="shared" si="2"/>
        <v>-1.1024232299788537</v>
      </c>
      <c r="H54">
        <f t="shared" si="5"/>
        <v>-1.1235020871218997</v>
      </c>
      <c r="I54">
        <f t="shared" si="4"/>
        <v>1.3707510071720498E-2</v>
      </c>
    </row>
    <row r="55" spans="1:9" x14ac:dyDescent="0.25">
      <c r="A55" t="s">
        <v>55</v>
      </c>
      <c r="B55">
        <v>54</v>
      </c>
      <c r="C55" s="1">
        <v>243</v>
      </c>
      <c r="D55" s="1">
        <f t="shared" si="0"/>
        <v>2.3856062735983121</v>
      </c>
      <c r="E55" s="4">
        <f t="shared" si="1"/>
        <v>2.3281000000000001</v>
      </c>
      <c r="F55" s="4">
        <f t="shared" si="3"/>
        <v>1.1825462215691274</v>
      </c>
      <c r="G55" s="6">
        <f t="shared" si="2"/>
        <v>-1.1250399479708153</v>
      </c>
      <c r="H55">
        <f t="shared" si="5"/>
        <v>-1.1239729387890909</v>
      </c>
      <c r="I55">
        <f t="shared" si="4"/>
        <v>1.3655106160447931E-2</v>
      </c>
    </row>
    <row r="56" spans="1:9" x14ac:dyDescent="0.25">
      <c r="A56" t="s">
        <v>56</v>
      </c>
      <c r="B56">
        <v>55</v>
      </c>
      <c r="C56" s="1">
        <v>264</v>
      </c>
      <c r="D56" s="1">
        <f t="shared" si="0"/>
        <v>2.4216039268698313</v>
      </c>
      <c r="E56" s="4">
        <f t="shared" si="1"/>
        <v>2.3325</v>
      </c>
      <c r="F56" s="4">
        <f t="shared" si="3"/>
        <v>1.2193008329632584</v>
      </c>
      <c r="G56" s="6">
        <f t="shared" si="2"/>
        <v>-1.1301969060934272</v>
      </c>
      <c r="H56">
        <f t="shared" si="5"/>
        <v>-1.1233832645514041</v>
      </c>
      <c r="I56">
        <f t="shared" si="4"/>
        <v>1.3213682065051991E-2</v>
      </c>
    </row>
    <row r="57" spans="1:9" x14ac:dyDescent="0.25">
      <c r="A57" t="s">
        <v>57</v>
      </c>
      <c r="B57">
        <v>56</v>
      </c>
      <c r="C57" s="1">
        <v>272</v>
      </c>
      <c r="D57" s="1">
        <f t="shared" si="0"/>
        <v>2.4345689040341987</v>
      </c>
      <c r="E57" s="4">
        <f t="shared" si="1"/>
        <v>2.3369</v>
      </c>
      <c r="F57" s="4">
        <f t="shared" si="3"/>
        <v>1.2168653120451329</v>
      </c>
      <c r="G57" s="6">
        <f t="shared" si="2"/>
        <v>-1.1191964080109342</v>
      </c>
      <c r="H57">
        <f t="shared" si="5"/>
        <v>-1.1235538030469236</v>
      </c>
      <c r="I57">
        <f t="shared" si="4"/>
        <v>1.3145161443118159E-2</v>
      </c>
    </row>
    <row r="58" spans="1:9" x14ac:dyDescent="0.25">
      <c r="A58" t="s">
        <v>58</v>
      </c>
      <c r="B58">
        <v>57</v>
      </c>
      <c r="C58" s="1">
        <v>237</v>
      </c>
      <c r="D58" s="1">
        <f t="shared" si="0"/>
        <v>2.374748346010104</v>
      </c>
      <c r="E58" s="4">
        <f t="shared" si="1"/>
        <v>2.3412999999999999</v>
      </c>
      <c r="F58" s="4">
        <f t="shared" si="3"/>
        <v>1.1758839153396294</v>
      </c>
      <c r="G58" s="6">
        <f t="shared" si="2"/>
        <v>-1.1424355693295254</v>
      </c>
      <c r="H58">
        <f t="shared" si="5"/>
        <v>-1.1234036313886693</v>
      </c>
      <c r="I58">
        <f t="shared" si="4"/>
        <v>1.2916310897796343E-2</v>
      </c>
    </row>
    <row r="59" spans="1:9" x14ac:dyDescent="0.25">
      <c r="A59" t="s">
        <v>59</v>
      </c>
      <c r="B59">
        <v>58</v>
      </c>
      <c r="C59" s="1">
        <v>211</v>
      </c>
      <c r="D59" s="1">
        <f t="shared" si="0"/>
        <v>2.3242824552976926</v>
      </c>
      <c r="E59" s="4">
        <f t="shared" si="1"/>
        <v>2.3456999999999999</v>
      </c>
      <c r="F59" s="4">
        <f t="shared" si="3"/>
        <v>1.1129777008349098</v>
      </c>
      <c r="G59" s="6">
        <f t="shared" si="2"/>
        <v>-1.134395245537217</v>
      </c>
      <c r="H59">
        <f t="shared" si="5"/>
        <v>-1.1241995407178387</v>
      </c>
      <c r="I59">
        <f t="shared" si="4"/>
        <v>1.3269989152674027E-2</v>
      </c>
    </row>
    <row r="60" spans="1:9" x14ac:dyDescent="0.25">
      <c r="A60" t="s">
        <v>60</v>
      </c>
      <c r="B60">
        <v>59</v>
      </c>
      <c r="C60" s="1">
        <v>180</v>
      </c>
      <c r="D60" s="1">
        <f t="shared" si="0"/>
        <v>2.255272505103306</v>
      </c>
      <c r="E60" s="4">
        <f t="shared" si="1"/>
        <v>2.3500999999999999</v>
      </c>
      <c r="F60" s="4">
        <f t="shared" si="3"/>
        <v>1.0521624681692834</v>
      </c>
      <c r="G60" s="6">
        <f t="shared" si="2"/>
        <v>-1.1469899630659772</v>
      </c>
      <c r="H60">
        <f t="shared" si="5"/>
        <v>-1.1269542025348589</v>
      </c>
      <c r="I60">
        <f t="shared" si="4"/>
        <v>1.4248028710825568E-2</v>
      </c>
    </row>
    <row r="61" spans="1:9" x14ac:dyDescent="0.25">
      <c r="A61" t="s">
        <v>61</v>
      </c>
      <c r="B61">
        <v>60</v>
      </c>
      <c r="C61" s="1">
        <v>201</v>
      </c>
      <c r="D61" s="1">
        <f t="shared" si="0"/>
        <v>2.3031960574204891</v>
      </c>
      <c r="E61" s="4">
        <f t="shared" si="1"/>
        <v>2.3544999999999998</v>
      </c>
      <c r="F61" s="4">
        <f t="shared" si="3"/>
        <v>1.110672377023707</v>
      </c>
      <c r="G61" s="6">
        <f t="shared" si="2"/>
        <v>-1.1619763196032178</v>
      </c>
      <c r="H61">
        <f t="shared" si="5"/>
        <v>-1.1300713419106703</v>
      </c>
      <c r="I61">
        <f t="shared" si="4"/>
        <v>1.717639979371649E-2</v>
      </c>
    </row>
    <row r="62" spans="1:9" x14ac:dyDescent="0.25">
      <c r="A62" t="s">
        <v>62</v>
      </c>
      <c r="B62">
        <v>61</v>
      </c>
      <c r="C62" s="1">
        <v>204</v>
      </c>
      <c r="D62" s="1">
        <f t="shared" si="0"/>
        <v>2.3096301674258988</v>
      </c>
      <c r="E62" s="4">
        <f t="shared" si="1"/>
        <v>2.3589000000000002</v>
      </c>
      <c r="F62" s="4">
        <f t="shared" si="3"/>
        <v>1.1087360221198099</v>
      </c>
      <c r="G62" s="6">
        <f t="shared" si="2"/>
        <v>-1.1580058546939114</v>
      </c>
      <c r="H62">
        <f t="shared" si="5"/>
        <v>-1.1330235005715519</v>
      </c>
      <c r="I62">
        <f t="shared" si="4"/>
        <v>1.8618936803895498E-2</v>
      </c>
    </row>
    <row r="63" spans="1:9" x14ac:dyDescent="0.25">
      <c r="A63" t="s">
        <v>63</v>
      </c>
      <c r="B63">
        <v>62</v>
      </c>
      <c r="C63" s="1">
        <v>188</v>
      </c>
      <c r="D63" s="1">
        <f t="shared" si="0"/>
        <v>2.27415784926368</v>
      </c>
      <c r="E63" s="4">
        <f t="shared" si="1"/>
        <v>2.3633000000000002</v>
      </c>
      <c r="F63" s="4">
        <f t="shared" si="3"/>
        <v>1.129547129130223</v>
      </c>
      <c r="G63" s="6">
        <f t="shared" si="2"/>
        <v>-1.2186892798665432</v>
      </c>
      <c r="H63">
        <f t="shared" si="5"/>
        <v>-1.1389316857459517</v>
      </c>
      <c r="I63">
        <f t="shared" si="4"/>
        <v>3.0085493271020638E-2</v>
      </c>
    </row>
    <row r="64" spans="1:9" x14ac:dyDescent="0.25">
      <c r="A64" t="s">
        <v>64</v>
      </c>
      <c r="B64">
        <v>63</v>
      </c>
      <c r="C64" s="1">
        <v>235</v>
      </c>
      <c r="D64" s="1">
        <f t="shared" si="0"/>
        <v>2.3710678622717363</v>
      </c>
      <c r="E64" s="4">
        <f t="shared" si="1"/>
        <v>2.3677000000000001</v>
      </c>
      <c r="F64" s="4">
        <f t="shared" si="3"/>
        <v>1.1834272885001413</v>
      </c>
      <c r="G64" s="6">
        <f t="shared" si="2"/>
        <v>-1.1800594262284052</v>
      </c>
      <c r="H64">
        <f t="shared" si="5"/>
        <v>-1.1434853641374825</v>
      </c>
      <c r="I64">
        <f t="shared" si="4"/>
        <v>3.1782606595433104E-2</v>
      </c>
    </row>
    <row r="65" spans="1:9" x14ac:dyDescent="0.25">
      <c r="A65" t="s">
        <v>65</v>
      </c>
      <c r="B65">
        <v>64</v>
      </c>
      <c r="C65" s="1">
        <v>227</v>
      </c>
      <c r="D65" s="1">
        <f t="shared" si="0"/>
        <v>2.3560258571931225</v>
      </c>
      <c r="E65" s="4">
        <f t="shared" si="1"/>
        <v>2.3721000000000001</v>
      </c>
      <c r="F65" s="4">
        <f t="shared" si="3"/>
        <v>1.1541840815426982</v>
      </c>
      <c r="G65" s="6">
        <f t="shared" si="2"/>
        <v>-1.1702582243495758</v>
      </c>
      <c r="H65">
        <f t="shared" si="5"/>
        <v>-1.1491388645607004</v>
      </c>
      <c r="I65">
        <f t="shared" si="4"/>
        <v>2.9955766784051752E-2</v>
      </c>
    </row>
    <row r="66" spans="1:9" x14ac:dyDescent="0.25">
      <c r="A66" t="s">
        <v>66</v>
      </c>
      <c r="B66">
        <v>65</v>
      </c>
      <c r="C66" s="1">
        <v>234</v>
      </c>
      <c r="D66" s="1">
        <f t="shared" si="0"/>
        <v>2.369215857410143</v>
      </c>
      <c r="E66" s="4">
        <f t="shared" si="1"/>
        <v>2.3765000000000001</v>
      </c>
      <c r="F66" s="4">
        <f t="shared" si="3"/>
        <v>1.1385587123187415</v>
      </c>
      <c r="G66" s="6">
        <f t="shared" si="2"/>
        <v>-1.1458428549085986</v>
      </c>
      <c r="H66">
        <f t="shared" si="5"/>
        <v>-1.1527571666381791</v>
      </c>
      <c r="I66">
        <f t="shared" si="4"/>
        <v>2.6519777854778277E-2</v>
      </c>
    </row>
    <row r="67" spans="1:9" x14ac:dyDescent="0.25">
      <c r="A67" t="s">
        <v>67</v>
      </c>
      <c r="B67">
        <v>66</v>
      </c>
      <c r="C67" s="1">
        <v>264</v>
      </c>
      <c r="D67" s="1">
        <f t="shared" ref="D67:D130" si="6">LOG(C67)</f>
        <v>2.4216039268698313</v>
      </c>
      <c r="E67" s="4">
        <f t="shared" ref="E67:E130" si="7">0.0044*B67+2.0905</f>
        <v>2.3809</v>
      </c>
      <c r="F67" s="4">
        <f t="shared" si="3"/>
        <v>1.1825462215691274</v>
      </c>
      <c r="G67" s="6">
        <f t="shared" ref="G67:G130" si="8">D67-E67-F67</f>
        <v>-1.1418422946992961</v>
      </c>
      <c r="H67">
        <f t="shared" si="5"/>
        <v>-1.1541573621988859</v>
      </c>
      <c r="I67">
        <f t="shared" si="4"/>
        <v>2.5441021757997038E-2</v>
      </c>
    </row>
    <row r="68" spans="1:9" x14ac:dyDescent="0.25">
      <c r="A68" t="s">
        <v>68</v>
      </c>
      <c r="B68">
        <v>67</v>
      </c>
      <c r="C68" s="1">
        <v>302</v>
      </c>
      <c r="D68" s="1">
        <f t="shared" si="6"/>
        <v>2.4800069429571505</v>
      </c>
      <c r="E68" s="4">
        <f t="shared" si="7"/>
        <v>2.3853</v>
      </c>
      <c r="F68" s="4">
        <f t="shared" si="3"/>
        <v>1.2193008329632584</v>
      </c>
      <c r="G68" s="6">
        <f t="shared" si="8"/>
        <v>-1.1245938900061079</v>
      </c>
      <c r="H68">
        <f t="shared" si="5"/>
        <v>-1.1536904441916092</v>
      </c>
      <c r="I68">
        <f t="shared" si="4"/>
        <v>2.5923326592240975E-2</v>
      </c>
    </row>
    <row r="69" spans="1:9" x14ac:dyDescent="0.25">
      <c r="A69" t="s">
        <v>69</v>
      </c>
      <c r="B69">
        <v>68</v>
      </c>
      <c r="C69" s="1">
        <v>293</v>
      </c>
      <c r="D69" s="1">
        <f t="shared" si="6"/>
        <v>2.4668676203541096</v>
      </c>
      <c r="E69" s="4">
        <f t="shared" si="7"/>
        <v>2.3896999999999999</v>
      </c>
      <c r="F69" s="4">
        <f t="shared" si="3"/>
        <v>1.2168653120451329</v>
      </c>
      <c r="G69" s="6">
        <f t="shared" si="8"/>
        <v>-1.1396976916910233</v>
      </c>
      <c r="H69">
        <f t="shared" si="5"/>
        <v>-1.1553988844982834</v>
      </c>
      <c r="I69">
        <f t="shared" si="4"/>
        <v>2.4212874864465488E-2</v>
      </c>
    </row>
    <row r="70" spans="1:9" x14ac:dyDescent="0.25">
      <c r="A70" t="s">
        <v>70</v>
      </c>
      <c r="B70">
        <v>69</v>
      </c>
      <c r="C70" s="1">
        <v>259</v>
      </c>
      <c r="D70" s="1">
        <f t="shared" si="6"/>
        <v>2.4132997640812519</v>
      </c>
      <c r="E70" s="4">
        <f t="shared" si="7"/>
        <v>2.3940999999999999</v>
      </c>
      <c r="F70" s="4">
        <f t="shared" si="3"/>
        <v>1.1758839153396294</v>
      </c>
      <c r="G70" s="6">
        <f t="shared" si="8"/>
        <v>-1.1566841512583774</v>
      </c>
      <c r="H70">
        <f t="shared" si="5"/>
        <v>-1.1565862663256874</v>
      </c>
      <c r="I70">
        <f t="shared" si="4"/>
        <v>2.3895337016627723E-2</v>
      </c>
    </row>
    <row r="71" spans="1:9" x14ac:dyDescent="0.25">
      <c r="A71" t="s">
        <v>71</v>
      </c>
      <c r="B71">
        <v>70</v>
      </c>
      <c r="C71" s="1">
        <v>229</v>
      </c>
      <c r="D71" s="1">
        <f t="shared" si="6"/>
        <v>2.3598354823398879</v>
      </c>
      <c r="E71" s="4">
        <f t="shared" si="7"/>
        <v>2.3984999999999999</v>
      </c>
      <c r="F71" s="4">
        <f t="shared" si="3"/>
        <v>1.1129777008349098</v>
      </c>
      <c r="G71" s="6">
        <f t="shared" si="8"/>
        <v>-1.1516422184950217</v>
      </c>
      <c r="H71">
        <f t="shared" si="5"/>
        <v>-1.1580235140721713</v>
      </c>
      <c r="I71">
        <f t="shared" si="4"/>
        <v>2.3020026799070226E-2</v>
      </c>
    </row>
    <row r="72" spans="1:9" x14ac:dyDescent="0.25">
      <c r="A72" t="s">
        <v>72</v>
      </c>
      <c r="B72">
        <v>71</v>
      </c>
      <c r="C72" s="1">
        <v>203</v>
      </c>
      <c r="D72" s="1">
        <f t="shared" si="6"/>
        <v>2.307496037913213</v>
      </c>
      <c r="E72" s="4">
        <f t="shared" si="7"/>
        <v>2.4028999999999998</v>
      </c>
      <c r="F72" s="4">
        <f t="shared" si="3"/>
        <v>1.0521624681692834</v>
      </c>
      <c r="G72" s="6">
        <f t="shared" si="8"/>
        <v>-1.1475664302560702</v>
      </c>
      <c r="H72">
        <f t="shared" si="5"/>
        <v>-1.158071553004679</v>
      </c>
      <c r="I72">
        <f t="shared" si="4"/>
        <v>2.2997542019422383E-2</v>
      </c>
    </row>
    <row r="73" spans="1:9" x14ac:dyDescent="0.25">
      <c r="A73" t="s">
        <v>73</v>
      </c>
      <c r="B73">
        <v>72</v>
      </c>
      <c r="C73" s="1">
        <v>229</v>
      </c>
      <c r="D73" s="1">
        <f t="shared" si="6"/>
        <v>2.3598354823398879</v>
      </c>
      <c r="E73" s="4">
        <f t="shared" si="7"/>
        <v>2.4073000000000002</v>
      </c>
      <c r="F73" s="4">
        <f t="shared" si="3"/>
        <v>1.110672377023707</v>
      </c>
      <c r="G73" s="6">
        <f t="shared" si="8"/>
        <v>-1.1581368946838193</v>
      </c>
      <c r="H73">
        <f t="shared" si="5"/>
        <v>-1.1577516009280624</v>
      </c>
      <c r="I73">
        <f t="shared" si="4"/>
        <v>2.2967680013791795E-2</v>
      </c>
    </row>
    <row r="74" spans="1:9" x14ac:dyDescent="0.25">
      <c r="A74" t="s">
        <v>74</v>
      </c>
      <c r="B74">
        <v>73</v>
      </c>
      <c r="C74" s="1">
        <v>242</v>
      </c>
      <c r="D74" s="1">
        <f t="shared" si="6"/>
        <v>2.3838153659804311</v>
      </c>
      <c r="E74" s="4">
        <f t="shared" si="7"/>
        <v>2.4117000000000002</v>
      </c>
      <c r="F74" s="4">
        <f t="shared" si="3"/>
        <v>1.1087360221198099</v>
      </c>
      <c r="G74" s="6">
        <f t="shared" si="8"/>
        <v>-1.136620656139379</v>
      </c>
      <c r="H74">
        <f t="shared" si="5"/>
        <v>-1.155969501048518</v>
      </c>
      <c r="I74">
        <f t="shared" si="4"/>
        <v>2.3696894180300031E-2</v>
      </c>
    </row>
    <row r="75" spans="1:9" x14ac:dyDescent="0.25">
      <c r="A75" t="s">
        <v>75</v>
      </c>
      <c r="B75">
        <v>74</v>
      </c>
      <c r="C75" s="1">
        <v>233</v>
      </c>
      <c r="D75" s="1">
        <f t="shared" si="6"/>
        <v>2.3673559210260189</v>
      </c>
      <c r="E75" s="4">
        <f t="shared" si="7"/>
        <v>2.4161000000000001</v>
      </c>
      <c r="F75" s="4">
        <f t="shared" si="3"/>
        <v>1.129547129130223</v>
      </c>
      <c r="G75" s="6">
        <f t="shared" si="8"/>
        <v>-1.1782912081042043</v>
      </c>
      <c r="H75">
        <f t="shared" si="5"/>
        <v>-1.1526029950683232</v>
      </c>
      <c r="I75">
        <f t="shared" si="4"/>
        <v>1.6245515089375898E-2</v>
      </c>
    </row>
    <row r="76" spans="1:9" x14ac:dyDescent="0.25">
      <c r="A76" t="s">
        <v>76</v>
      </c>
      <c r="B76">
        <v>75</v>
      </c>
      <c r="C76" s="1">
        <v>267</v>
      </c>
      <c r="D76" s="1">
        <f t="shared" si="6"/>
        <v>2.4265112613645754</v>
      </c>
      <c r="E76" s="4">
        <f t="shared" si="7"/>
        <v>2.4205000000000001</v>
      </c>
      <c r="F76" s="4">
        <f t="shared" si="3"/>
        <v>1.1834272885001413</v>
      </c>
      <c r="G76" s="6">
        <f t="shared" si="8"/>
        <v>-1.177416027135566</v>
      </c>
      <c r="H76">
        <f t="shared" si="5"/>
        <v>-1.1523827118105867</v>
      </c>
      <c r="I76">
        <f t="shared" si="4"/>
        <v>1.5885658568836312E-2</v>
      </c>
    </row>
    <row r="77" spans="1:9" x14ac:dyDescent="0.25">
      <c r="A77" t="s">
        <v>77</v>
      </c>
      <c r="B77">
        <v>76</v>
      </c>
      <c r="C77" s="1">
        <v>269</v>
      </c>
      <c r="D77" s="1">
        <f t="shared" si="6"/>
        <v>2.4297522800024081</v>
      </c>
      <c r="E77" s="4">
        <f t="shared" si="7"/>
        <v>2.4249000000000001</v>
      </c>
      <c r="F77" s="4">
        <f t="shared" si="3"/>
        <v>1.1541840815426982</v>
      </c>
      <c r="G77" s="6">
        <f t="shared" si="8"/>
        <v>-1.1493318015402902</v>
      </c>
      <c r="H77">
        <f t="shared" si="5"/>
        <v>-1.150638843243146</v>
      </c>
      <c r="I77">
        <f t="shared" si="4"/>
        <v>1.4948609054489172E-2</v>
      </c>
    </row>
    <row r="78" spans="1:9" x14ac:dyDescent="0.25">
      <c r="A78" t="s">
        <v>78</v>
      </c>
      <c r="B78">
        <v>77</v>
      </c>
      <c r="C78" s="1">
        <v>270</v>
      </c>
      <c r="D78" s="1">
        <f t="shared" si="6"/>
        <v>2.4313637641589874</v>
      </c>
      <c r="E78" s="4">
        <f t="shared" si="7"/>
        <v>2.4293</v>
      </c>
      <c r="F78" s="4">
        <f t="shared" si="3"/>
        <v>1.1385587123187415</v>
      </c>
      <c r="G78" s="6">
        <f t="shared" si="8"/>
        <v>-1.1364949481597542</v>
      </c>
      <c r="H78">
        <f t="shared" si="5"/>
        <v>-1.1498598510140758</v>
      </c>
      <c r="I78">
        <f t="shared" si="4"/>
        <v>1.5414542022813308E-2</v>
      </c>
    </row>
    <row r="79" spans="1:9" x14ac:dyDescent="0.25">
      <c r="A79" t="s">
        <v>79</v>
      </c>
      <c r="B79">
        <v>78</v>
      </c>
      <c r="C79" s="1">
        <v>315</v>
      </c>
      <c r="D79" s="1">
        <f t="shared" si="6"/>
        <v>2.4983105537896004</v>
      </c>
      <c r="E79" s="4">
        <f t="shared" si="7"/>
        <v>2.4337</v>
      </c>
      <c r="F79" s="4">
        <f t="shared" ref="F79:F142" si="9">F67</f>
        <v>1.1825462215691274</v>
      </c>
      <c r="G79" s="6">
        <f t="shared" si="8"/>
        <v>-1.1179356677795269</v>
      </c>
      <c r="H79">
        <f t="shared" si="5"/>
        <v>-1.147867632104095</v>
      </c>
      <c r="I79">
        <f t="shared" ref="I79:I142" si="10">_xlfn.STDEV.P(G68:G79)</f>
        <v>1.7697792472946776E-2</v>
      </c>
    </row>
    <row r="80" spans="1:9" x14ac:dyDescent="0.25">
      <c r="A80" t="s">
        <v>80</v>
      </c>
      <c r="B80">
        <v>79</v>
      </c>
      <c r="C80" s="1">
        <v>364</v>
      </c>
      <c r="D80" s="1">
        <f t="shared" si="6"/>
        <v>2.5611013836490559</v>
      </c>
      <c r="E80" s="4">
        <f t="shared" si="7"/>
        <v>2.4380999999999999</v>
      </c>
      <c r="F80" s="4">
        <f t="shared" si="9"/>
        <v>1.2193008329632584</v>
      </c>
      <c r="G80" s="6">
        <f t="shared" si="8"/>
        <v>-1.0962994493142024</v>
      </c>
      <c r="H80">
        <f t="shared" si="5"/>
        <v>-1.1455097620464361</v>
      </c>
      <c r="I80">
        <f t="shared" si="10"/>
        <v>2.200272348954482E-2</v>
      </c>
    </row>
    <row r="81" spans="1:9" x14ac:dyDescent="0.25">
      <c r="A81" t="s">
        <v>81</v>
      </c>
      <c r="B81">
        <v>80</v>
      </c>
      <c r="C81" s="1">
        <v>347</v>
      </c>
      <c r="D81" s="1">
        <f t="shared" si="6"/>
        <v>2.5403294747908736</v>
      </c>
      <c r="E81" s="4">
        <f t="shared" si="7"/>
        <v>2.4424999999999999</v>
      </c>
      <c r="F81" s="4">
        <f t="shared" si="9"/>
        <v>1.2168653120451329</v>
      </c>
      <c r="G81" s="6">
        <f t="shared" si="8"/>
        <v>-1.1190358372542593</v>
      </c>
      <c r="H81">
        <f t="shared" ref="H81:H144" si="11">AVERAGE(G70:G81)</f>
        <v>-1.1437879408433724</v>
      </c>
      <c r="I81">
        <f t="shared" si="10"/>
        <v>2.3167776840024572E-2</v>
      </c>
    </row>
    <row r="82" spans="1:9" x14ac:dyDescent="0.25">
      <c r="A82" t="s">
        <v>82</v>
      </c>
      <c r="B82">
        <v>81</v>
      </c>
      <c r="C82" s="1">
        <v>312</v>
      </c>
      <c r="D82" s="1">
        <f t="shared" si="6"/>
        <v>2.4941545940184429</v>
      </c>
      <c r="E82" s="4">
        <f t="shared" si="7"/>
        <v>2.4468999999999999</v>
      </c>
      <c r="F82" s="4">
        <f t="shared" si="9"/>
        <v>1.1758839153396294</v>
      </c>
      <c r="G82" s="6">
        <f t="shared" si="8"/>
        <v>-1.1286293213211864</v>
      </c>
      <c r="H82">
        <f t="shared" si="11"/>
        <v>-1.1414500383486066</v>
      </c>
      <c r="I82">
        <f t="shared" si="10"/>
        <v>2.3163967439322791E-2</v>
      </c>
    </row>
    <row r="83" spans="1:9" x14ac:dyDescent="0.25">
      <c r="A83" t="s">
        <v>83</v>
      </c>
      <c r="B83">
        <v>82</v>
      </c>
      <c r="C83" s="1">
        <v>274</v>
      </c>
      <c r="D83" s="1">
        <f t="shared" si="6"/>
        <v>2.4377505628203879</v>
      </c>
      <c r="E83" s="4">
        <f t="shared" si="7"/>
        <v>2.4512999999999998</v>
      </c>
      <c r="F83" s="4">
        <f t="shared" si="9"/>
        <v>1.1129777008349098</v>
      </c>
      <c r="G83" s="6">
        <f t="shared" si="8"/>
        <v>-1.1265271380145216</v>
      </c>
      <c r="H83">
        <f t="shared" si="11"/>
        <v>-1.1393571149752317</v>
      </c>
      <c r="I83">
        <f t="shared" si="10"/>
        <v>2.3282828310513707E-2</v>
      </c>
    </row>
    <row r="84" spans="1:9" x14ac:dyDescent="0.25">
      <c r="A84" t="s">
        <v>84</v>
      </c>
      <c r="B84">
        <v>83</v>
      </c>
      <c r="C84" s="1">
        <v>237</v>
      </c>
      <c r="D84" s="1">
        <f t="shared" si="6"/>
        <v>2.374748346010104</v>
      </c>
      <c r="E84" s="4">
        <f t="shared" si="7"/>
        <v>2.4557000000000002</v>
      </c>
      <c r="F84" s="4">
        <f t="shared" si="9"/>
        <v>1.0521624681692834</v>
      </c>
      <c r="G84" s="6">
        <f t="shared" si="8"/>
        <v>-1.1331141221591796</v>
      </c>
      <c r="H84">
        <f t="shared" si="11"/>
        <v>-1.1381527559671574</v>
      </c>
      <c r="I84">
        <f t="shared" si="10"/>
        <v>2.3200677906976871E-2</v>
      </c>
    </row>
    <row r="85" spans="1:9" x14ac:dyDescent="0.25">
      <c r="A85" t="s">
        <v>85</v>
      </c>
      <c r="B85">
        <v>84</v>
      </c>
      <c r="C85" s="1">
        <v>278</v>
      </c>
      <c r="D85" s="1">
        <f t="shared" si="6"/>
        <v>2.4440447959180762</v>
      </c>
      <c r="E85" s="4">
        <f t="shared" si="7"/>
        <v>2.4601000000000002</v>
      </c>
      <c r="F85" s="4">
        <f t="shared" si="9"/>
        <v>1.110672377023707</v>
      </c>
      <c r="G85" s="6">
        <f t="shared" si="8"/>
        <v>-1.126727581105631</v>
      </c>
      <c r="H85">
        <f t="shared" si="11"/>
        <v>-1.1355353131689752</v>
      </c>
      <c r="I85">
        <f t="shared" si="10"/>
        <v>2.2561423940855346E-2</v>
      </c>
    </row>
    <row r="86" spans="1:9" x14ac:dyDescent="0.25">
      <c r="A86" t="s">
        <v>86</v>
      </c>
      <c r="B86">
        <v>85</v>
      </c>
      <c r="C86" s="1">
        <v>284</v>
      </c>
      <c r="D86" s="1">
        <f t="shared" si="6"/>
        <v>2.4533183400470375</v>
      </c>
      <c r="E86" s="4">
        <f t="shared" si="7"/>
        <v>2.4645000000000001</v>
      </c>
      <c r="F86" s="4">
        <f t="shared" si="9"/>
        <v>1.1087360221198099</v>
      </c>
      <c r="G86" s="6">
        <f t="shared" si="8"/>
        <v>-1.1199176820727725</v>
      </c>
      <c r="H86">
        <f t="shared" si="11"/>
        <v>-1.1341433986634246</v>
      </c>
      <c r="I86">
        <f t="shared" si="10"/>
        <v>2.2963190694879003E-2</v>
      </c>
    </row>
    <row r="87" spans="1:9" x14ac:dyDescent="0.25">
      <c r="A87" t="s">
        <v>87</v>
      </c>
      <c r="B87">
        <v>86</v>
      </c>
      <c r="C87" s="1">
        <v>277</v>
      </c>
      <c r="D87" s="1">
        <f t="shared" si="6"/>
        <v>2.4424797690644486</v>
      </c>
      <c r="E87" s="4">
        <f t="shared" si="7"/>
        <v>2.4689000000000001</v>
      </c>
      <c r="F87" s="4">
        <f t="shared" si="9"/>
        <v>1.129547129130223</v>
      </c>
      <c r="G87" s="6">
        <f t="shared" si="8"/>
        <v>-1.1559673600657745</v>
      </c>
      <c r="H87">
        <f t="shared" si="11"/>
        <v>-1.1322830779935555</v>
      </c>
      <c r="I87">
        <f t="shared" si="10"/>
        <v>2.0027947597477141E-2</v>
      </c>
    </row>
    <row r="88" spans="1:9" x14ac:dyDescent="0.25">
      <c r="A88" t="s">
        <v>88</v>
      </c>
      <c r="B88">
        <v>87</v>
      </c>
      <c r="C88" s="1">
        <v>317</v>
      </c>
      <c r="D88" s="1">
        <f t="shared" si="6"/>
        <v>2.5010592622177517</v>
      </c>
      <c r="E88" s="4">
        <f t="shared" si="7"/>
        <v>2.4733000000000001</v>
      </c>
      <c r="F88" s="4">
        <f t="shared" si="9"/>
        <v>1.1834272885001413</v>
      </c>
      <c r="G88" s="6">
        <f t="shared" si="8"/>
        <v>-1.1556680262823897</v>
      </c>
      <c r="H88">
        <f t="shared" si="11"/>
        <v>-1.130470744589124</v>
      </c>
      <c r="I88">
        <f t="shared" si="10"/>
        <v>1.6542577135475314E-2</v>
      </c>
    </row>
    <row r="89" spans="1:9" x14ac:dyDescent="0.25">
      <c r="A89" t="s">
        <v>89</v>
      </c>
      <c r="B89">
        <v>88</v>
      </c>
      <c r="C89" s="1">
        <v>313</v>
      </c>
      <c r="D89" s="1">
        <f t="shared" si="6"/>
        <v>2.4955443375464483</v>
      </c>
      <c r="E89" s="4">
        <f t="shared" si="7"/>
        <v>2.4777</v>
      </c>
      <c r="F89" s="4">
        <f t="shared" si="9"/>
        <v>1.1541840815426982</v>
      </c>
      <c r="G89" s="6">
        <f t="shared" si="8"/>
        <v>-1.1363397439962499</v>
      </c>
      <c r="H89">
        <f t="shared" si="11"/>
        <v>-1.1293880731271209</v>
      </c>
      <c r="I89">
        <f t="shared" si="10"/>
        <v>1.5675144481492237E-2</v>
      </c>
    </row>
    <row r="90" spans="1:9" x14ac:dyDescent="0.25">
      <c r="A90" t="s">
        <v>90</v>
      </c>
      <c r="B90">
        <v>89</v>
      </c>
      <c r="C90" s="1">
        <v>318</v>
      </c>
      <c r="D90" s="1">
        <f t="shared" si="6"/>
        <v>2.5024271199844326</v>
      </c>
      <c r="E90" s="4">
        <f t="shared" si="7"/>
        <v>2.4821</v>
      </c>
      <c r="F90" s="4">
        <f t="shared" si="9"/>
        <v>1.1385587123187415</v>
      </c>
      <c r="G90" s="6">
        <f t="shared" si="8"/>
        <v>-1.1182315923343089</v>
      </c>
      <c r="H90">
        <f t="shared" si="11"/>
        <v>-1.1278661268083339</v>
      </c>
      <c r="I90">
        <f t="shared" si="10"/>
        <v>1.5797376886610936E-2</v>
      </c>
    </row>
    <row r="91" spans="1:9" x14ac:dyDescent="0.25">
      <c r="A91" t="s">
        <v>91</v>
      </c>
      <c r="B91">
        <v>90</v>
      </c>
      <c r="C91" s="1">
        <v>374</v>
      </c>
      <c r="D91" s="1">
        <f t="shared" si="6"/>
        <v>2.5728716022004803</v>
      </c>
      <c r="E91" s="4">
        <f t="shared" si="7"/>
        <v>2.4864999999999999</v>
      </c>
      <c r="F91" s="4">
        <f t="shared" si="9"/>
        <v>1.1825462215691274</v>
      </c>
      <c r="G91" s="6">
        <f t="shared" si="8"/>
        <v>-1.096174619368647</v>
      </c>
      <c r="H91">
        <f t="shared" si="11"/>
        <v>-1.126052706107427</v>
      </c>
      <c r="I91">
        <f t="shared" si="10"/>
        <v>1.793730072964048E-2</v>
      </c>
    </row>
    <row r="92" spans="1:9" x14ac:dyDescent="0.25">
      <c r="A92" t="s">
        <v>92</v>
      </c>
      <c r="B92">
        <v>91</v>
      </c>
      <c r="C92" s="1">
        <v>413</v>
      </c>
      <c r="D92" s="1">
        <f t="shared" si="6"/>
        <v>2.6159500516564012</v>
      </c>
      <c r="E92" s="4">
        <f t="shared" si="7"/>
        <v>2.4908999999999999</v>
      </c>
      <c r="F92" s="4">
        <f t="shared" si="9"/>
        <v>1.2193008329632584</v>
      </c>
      <c r="G92" s="6">
        <f t="shared" si="8"/>
        <v>-1.0942507813068572</v>
      </c>
      <c r="H92">
        <f t="shared" si="11"/>
        <v>-1.1258819837734813</v>
      </c>
      <c r="I92">
        <f t="shared" si="10"/>
        <v>1.8227080282326651E-2</v>
      </c>
    </row>
    <row r="93" spans="1:9" x14ac:dyDescent="0.25">
      <c r="A93" t="s">
        <v>93</v>
      </c>
      <c r="B93">
        <v>92</v>
      </c>
      <c r="C93" s="1">
        <v>405</v>
      </c>
      <c r="D93" s="1">
        <f t="shared" si="6"/>
        <v>2.6074550232146687</v>
      </c>
      <c r="E93" s="4">
        <f t="shared" si="7"/>
        <v>2.4953000000000003</v>
      </c>
      <c r="F93" s="4">
        <f t="shared" si="9"/>
        <v>1.2168653120451329</v>
      </c>
      <c r="G93" s="6">
        <f t="shared" si="8"/>
        <v>-1.1047102888304645</v>
      </c>
      <c r="H93">
        <f t="shared" si="11"/>
        <v>-1.1246881880714985</v>
      </c>
      <c r="I93">
        <f t="shared" si="10"/>
        <v>1.9085305503364819E-2</v>
      </c>
    </row>
    <row r="94" spans="1:9" x14ac:dyDescent="0.25">
      <c r="A94" t="s">
        <v>94</v>
      </c>
      <c r="B94">
        <v>93</v>
      </c>
      <c r="C94" s="1">
        <v>355</v>
      </c>
      <c r="D94" s="1">
        <f t="shared" si="6"/>
        <v>2.5502283530550942</v>
      </c>
      <c r="E94" s="4">
        <f t="shared" si="7"/>
        <v>2.4996999999999998</v>
      </c>
      <c r="F94" s="4">
        <f t="shared" si="9"/>
        <v>1.1758839153396294</v>
      </c>
      <c r="G94" s="6">
        <f t="shared" si="8"/>
        <v>-1.125355562284535</v>
      </c>
      <c r="H94">
        <f t="shared" si="11"/>
        <v>-1.1244153748184442</v>
      </c>
      <c r="I94">
        <f t="shared" si="10"/>
        <v>1.9050385748669098E-2</v>
      </c>
    </row>
    <row r="95" spans="1:9" x14ac:dyDescent="0.25">
      <c r="A95" t="s">
        <v>95</v>
      </c>
      <c r="B95">
        <v>94</v>
      </c>
      <c r="C95" s="1">
        <v>306</v>
      </c>
      <c r="D95" s="1">
        <f t="shared" si="6"/>
        <v>2.4857214264815801</v>
      </c>
      <c r="E95" s="4">
        <f t="shared" si="7"/>
        <v>2.5041000000000002</v>
      </c>
      <c r="F95" s="4">
        <f t="shared" si="9"/>
        <v>1.1129777008349098</v>
      </c>
      <c r="G95" s="6">
        <f t="shared" si="8"/>
        <v>-1.1313562743533299</v>
      </c>
      <c r="H95">
        <f t="shared" si="11"/>
        <v>-1.124817802846678</v>
      </c>
      <c r="I95">
        <f t="shared" si="10"/>
        <v>1.9141533221460481E-2</v>
      </c>
    </row>
    <row r="96" spans="1:9" x14ac:dyDescent="0.25">
      <c r="A96" t="s">
        <v>96</v>
      </c>
      <c r="B96">
        <v>95</v>
      </c>
      <c r="C96" s="1">
        <v>271</v>
      </c>
      <c r="D96" s="1">
        <f t="shared" si="6"/>
        <v>2.4329692908744058</v>
      </c>
      <c r="E96" s="4">
        <f t="shared" si="7"/>
        <v>2.5085000000000002</v>
      </c>
      <c r="F96" s="4">
        <f t="shared" si="9"/>
        <v>1.0521624681692834</v>
      </c>
      <c r="G96" s="6">
        <f t="shared" si="8"/>
        <v>-1.1276931772948777</v>
      </c>
      <c r="H96">
        <f t="shared" si="11"/>
        <v>-1.1243660574413197</v>
      </c>
      <c r="I96">
        <f t="shared" si="10"/>
        <v>1.900388009935193E-2</v>
      </c>
    </row>
    <row r="97" spans="1:9" x14ac:dyDescent="0.25">
      <c r="A97" t="s">
        <v>97</v>
      </c>
      <c r="B97">
        <v>96</v>
      </c>
      <c r="C97" s="1">
        <v>306</v>
      </c>
      <c r="D97" s="1">
        <f t="shared" si="6"/>
        <v>2.4857214264815801</v>
      </c>
      <c r="E97" s="4">
        <f t="shared" si="7"/>
        <v>2.5129000000000001</v>
      </c>
      <c r="F97" s="4">
        <f t="shared" si="9"/>
        <v>1.110672377023707</v>
      </c>
      <c r="G97" s="6">
        <f t="shared" si="8"/>
        <v>-1.137850950542127</v>
      </c>
      <c r="H97">
        <f t="shared" si="11"/>
        <v>-1.1252930048943612</v>
      </c>
      <c r="I97">
        <f t="shared" si="10"/>
        <v>1.9364323456039004E-2</v>
      </c>
    </row>
    <row r="98" spans="1:9" x14ac:dyDescent="0.25">
      <c r="A98" t="s">
        <v>98</v>
      </c>
      <c r="B98">
        <v>97</v>
      </c>
      <c r="C98" s="1">
        <v>315</v>
      </c>
      <c r="D98" s="1">
        <f t="shared" si="6"/>
        <v>2.4983105537896004</v>
      </c>
      <c r="E98" s="4">
        <f t="shared" si="7"/>
        <v>2.5173000000000001</v>
      </c>
      <c r="F98" s="4">
        <f t="shared" si="9"/>
        <v>1.1087360221198099</v>
      </c>
      <c r="G98" s="6">
        <f t="shared" si="8"/>
        <v>-1.1277254683302096</v>
      </c>
      <c r="H98">
        <f t="shared" si="11"/>
        <v>-1.1259436537491476</v>
      </c>
      <c r="I98">
        <f t="shared" si="10"/>
        <v>1.9303857409562943E-2</v>
      </c>
    </row>
    <row r="99" spans="1:9" x14ac:dyDescent="0.25">
      <c r="A99" t="s">
        <v>99</v>
      </c>
      <c r="B99">
        <v>98</v>
      </c>
      <c r="C99" s="1">
        <v>301</v>
      </c>
      <c r="D99" s="1">
        <f t="shared" si="6"/>
        <v>2.4785664955938436</v>
      </c>
      <c r="E99" s="4">
        <f t="shared" si="7"/>
        <v>2.5217000000000001</v>
      </c>
      <c r="F99" s="4">
        <f t="shared" si="9"/>
        <v>1.129547129130223</v>
      </c>
      <c r="G99" s="6">
        <f t="shared" si="8"/>
        <v>-1.1726806335363795</v>
      </c>
      <c r="H99">
        <f t="shared" si="11"/>
        <v>-1.127336426538365</v>
      </c>
      <c r="I99">
        <f t="shared" si="10"/>
        <v>2.1854273946609236E-2</v>
      </c>
    </row>
    <row r="100" spans="1:9" x14ac:dyDescent="0.25">
      <c r="A100" t="s">
        <v>100</v>
      </c>
      <c r="B100">
        <v>99</v>
      </c>
      <c r="C100" s="1">
        <v>356</v>
      </c>
      <c r="D100" s="1">
        <f t="shared" si="6"/>
        <v>2.5514499979728753</v>
      </c>
      <c r="E100" s="4">
        <f t="shared" si="7"/>
        <v>2.5261</v>
      </c>
      <c r="F100" s="4">
        <f t="shared" si="9"/>
        <v>1.1834272885001413</v>
      </c>
      <c r="G100" s="6">
        <f t="shared" si="8"/>
        <v>-1.158077290527266</v>
      </c>
      <c r="H100">
        <f t="shared" si="11"/>
        <v>-1.1275371985587712</v>
      </c>
      <c r="I100">
        <f t="shared" si="10"/>
        <v>2.2123044054182646E-2</v>
      </c>
    </row>
    <row r="101" spans="1:9" x14ac:dyDescent="0.25">
      <c r="A101" t="s">
        <v>101</v>
      </c>
      <c r="B101">
        <v>100</v>
      </c>
      <c r="C101" s="1">
        <v>348</v>
      </c>
      <c r="D101" s="1">
        <f t="shared" si="6"/>
        <v>2.5415792439465807</v>
      </c>
      <c r="E101" s="4">
        <f t="shared" si="7"/>
        <v>2.5305</v>
      </c>
      <c r="F101" s="4">
        <f t="shared" si="9"/>
        <v>1.1541840815426982</v>
      </c>
      <c r="G101" s="6">
        <f t="shared" si="8"/>
        <v>-1.1431048375961175</v>
      </c>
      <c r="H101">
        <f t="shared" si="11"/>
        <v>-1.1281009563587603</v>
      </c>
      <c r="I101">
        <f t="shared" si="10"/>
        <v>2.2424320211571865E-2</v>
      </c>
    </row>
    <row r="102" spans="1:9" x14ac:dyDescent="0.25">
      <c r="A102" t="s">
        <v>102</v>
      </c>
      <c r="B102">
        <v>101</v>
      </c>
      <c r="C102" s="1">
        <v>355</v>
      </c>
      <c r="D102" s="1">
        <f t="shared" si="6"/>
        <v>2.5502283530550942</v>
      </c>
      <c r="E102" s="4">
        <f t="shared" si="7"/>
        <v>2.5348999999999999</v>
      </c>
      <c r="F102" s="4">
        <f t="shared" si="9"/>
        <v>1.1385587123187415</v>
      </c>
      <c r="G102" s="6">
        <f t="shared" si="8"/>
        <v>-1.1232303592636472</v>
      </c>
      <c r="H102">
        <f t="shared" si="11"/>
        <v>-1.1285175202695383</v>
      </c>
      <c r="I102">
        <f t="shared" si="10"/>
        <v>2.2283098429317763E-2</v>
      </c>
    </row>
    <row r="103" spans="1:9" x14ac:dyDescent="0.25">
      <c r="A103" t="s">
        <v>103</v>
      </c>
      <c r="B103">
        <v>102</v>
      </c>
      <c r="C103" s="1">
        <v>422</v>
      </c>
      <c r="D103" s="1">
        <f t="shared" si="6"/>
        <v>2.6253124509616739</v>
      </c>
      <c r="E103" s="4">
        <f t="shared" si="7"/>
        <v>2.5392999999999999</v>
      </c>
      <c r="F103" s="4">
        <f t="shared" si="9"/>
        <v>1.1825462215691274</v>
      </c>
      <c r="G103" s="6">
        <f t="shared" si="8"/>
        <v>-1.0965337706074534</v>
      </c>
      <c r="H103">
        <f t="shared" si="11"/>
        <v>-1.1285474495394388</v>
      </c>
      <c r="I103">
        <f t="shared" si="10"/>
        <v>2.223983655881874E-2</v>
      </c>
    </row>
    <row r="104" spans="1:9" x14ac:dyDescent="0.25">
      <c r="A104" t="s">
        <v>104</v>
      </c>
      <c r="B104">
        <v>103</v>
      </c>
      <c r="C104" s="1">
        <v>465</v>
      </c>
      <c r="D104" s="1">
        <f t="shared" si="6"/>
        <v>2.667452952889954</v>
      </c>
      <c r="E104" s="4">
        <f t="shared" si="7"/>
        <v>2.5437000000000003</v>
      </c>
      <c r="F104" s="4">
        <f t="shared" si="9"/>
        <v>1.2193008329632584</v>
      </c>
      <c r="G104" s="6">
        <f t="shared" si="8"/>
        <v>-1.0955478800733047</v>
      </c>
      <c r="H104">
        <f t="shared" si="11"/>
        <v>-1.1286555411033092</v>
      </c>
      <c r="I104">
        <f t="shared" si="10"/>
        <v>2.2075427307332616E-2</v>
      </c>
    </row>
    <row r="105" spans="1:9" x14ac:dyDescent="0.25">
      <c r="A105" t="s">
        <v>105</v>
      </c>
      <c r="B105">
        <v>104</v>
      </c>
      <c r="C105" s="1">
        <v>467</v>
      </c>
      <c r="D105" s="1">
        <f t="shared" si="6"/>
        <v>2.6693168805661123</v>
      </c>
      <c r="E105" s="4">
        <f t="shared" si="7"/>
        <v>2.5480999999999998</v>
      </c>
      <c r="F105" s="4">
        <f t="shared" si="9"/>
        <v>1.2168653120451329</v>
      </c>
      <c r="G105" s="6">
        <f t="shared" si="8"/>
        <v>-1.0956484314790205</v>
      </c>
      <c r="H105">
        <f t="shared" si="11"/>
        <v>-1.1279003863240222</v>
      </c>
      <c r="I105">
        <f t="shared" si="10"/>
        <v>2.3016561001569073E-2</v>
      </c>
    </row>
    <row r="106" spans="1:9" x14ac:dyDescent="0.25">
      <c r="A106" t="s">
        <v>106</v>
      </c>
      <c r="B106">
        <v>105</v>
      </c>
      <c r="C106" s="1">
        <v>404</v>
      </c>
      <c r="D106" s="1">
        <f t="shared" si="6"/>
        <v>2.6063813651106051</v>
      </c>
      <c r="E106" s="4">
        <f t="shared" si="7"/>
        <v>2.5525000000000002</v>
      </c>
      <c r="F106" s="4">
        <f t="shared" si="9"/>
        <v>1.1758839153396294</v>
      </c>
      <c r="G106" s="6">
        <f t="shared" si="8"/>
        <v>-1.1220025502290245</v>
      </c>
      <c r="H106">
        <f t="shared" si="11"/>
        <v>-1.1276209686527301</v>
      </c>
      <c r="I106">
        <f t="shared" si="10"/>
        <v>2.3066058062404422E-2</v>
      </c>
    </row>
    <row r="107" spans="1:9" x14ac:dyDescent="0.25">
      <c r="A107" t="s">
        <v>107</v>
      </c>
      <c r="B107">
        <v>106</v>
      </c>
      <c r="C107" s="1">
        <v>347</v>
      </c>
      <c r="D107" s="1">
        <f t="shared" si="6"/>
        <v>2.5403294747908736</v>
      </c>
      <c r="E107" s="4">
        <f t="shared" si="7"/>
        <v>2.5569000000000002</v>
      </c>
      <c r="F107" s="4">
        <f t="shared" si="9"/>
        <v>1.1129777008349098</v>
      </c>
      <c r="G107" s="6">
        <f t="shared" si="8"/>
        <v>-1.1295482260440364</v>
      </c>
      <c r="H107">
        <f t="shared" si="11"/>
        <v>-1.1274702979602886</v>
      </c>
      <c r="I107">
        <f t="shared" si="10"/>
        <v>2.3047063816864007E-2</v>
      </c>
    </row>
    <row r="108" spans="1:9" x14ac:dyDescent="0.25">
      <c r="A108" t="s">
        <v>108</v>
      </c>
      <c r="B108">
        <v>107</v>
      </c>
      <c r="C108" s="1">
        <v>305</v>
      </c>
      <c r="D108" s="1">
        <f t="shared" si="6"/>
        <v>2.4842998393467859</v>
      </c>
      <c r="E108" s="4">
        <f t="shared" si="7"/>
        <v>2.5613000000000001</v>
      </c>
      <c r="F108" s="4">
        <f t="shared" si="9"/>
        <v>1.0521624681692834</v>
      </c>
      <c r="G108" s="6">
        <f t="shared" si="8"/>
        <v>-1.1291626288224976</v>
      </c>
      <c r="H108">
        <f t="shared" si="11"/>
        <v>-1.127592752254257</v>
      </c>
      <c r="I108">
        <f t="shared" si="10"/>
        <v>2.3051825984874617E-2</v>
      </c>
    </row>
    <row r="109" spans="1:9" x14ac:dyDescent="0.25">
      <c r="A109" t="s">
        <v>109</v>
      </c>
      <c r="B109">
        <v>108</v>
      </c>
      <c r="C109" s="1">
        <v>336</v>
      </c>
      <c r="D109" s="1">
        <f t="shared" si="6"/>
        <v>2.5263392773898441</v>
      </c>
      <c r="E109" s="4">
        <f t="shared" si="7"/>
        <v>2.5657000000000001</v>
      </c>
      <c r="F109" s="4">
        <f t="shared" si="9"/>
        <v>1.110672377023707</v>
      </c>
      <c r="G109" s="6">
        <f t="shared" si="8"/>
        <v>-1.150033099633863</v>
      </c>
      <c r="H109">
        <f t="shared" si="11"/>
        <v>-1.1286079313452351</v>
      </c>
      <c r="I109">
        <f t="shared" si="10"/>
        <v>2.3739228557752099E-2</v>
      </c>
    </row>
    <row r="110" spans="1:9" x14ac:dyDescent="0.25">
      <c r="A110" t="s">
        <v>110</v>
      </c>
      <c r="B110">
        <v>109</v>
      </c>
      <c r="C110" s="1">
        <v>340</v>
      </c>
      <c r="D110" s="1">
        <f t="shared" si="6"/>
        <v>2.5314789170422549</v>
      </c>
      <c r="E110" s="4">
        <f t="shared" si="7"/>
        <v>2.5701000000000001</v>
      </c>
      <c r="F110" s="4">
        <f t="shared" si="9"/>
        <v>1.1087360221198099</v>
      </c>
      <c r="G110" s="6">
        <f t="shared" si="8"/>
        <v>-1.1473571050775551</v>
      </c>
      <c r="H110">
        <f t="shared" si="11"/>
        <v>-1.1302439010741805</v>
      </c>
      <c r="I110">
        <f t="shared" si="10"/>
        <v>2.4292055768347112E-2</v>
      </c>
    </row>
    <row r="111" spans="1:9" x14ac:dyDescent="0.25">
      <c r="A111" t="s">
        <v>111</v>
      </c>
      <c r="B111">
        <v>110</v>
      </c>
      <c r="C111" s="1">
        <v>318</v>
      </c>
      <c r="D111" s="1">
        <f t="shared" si="6"/>
        <v>2.5024271199844326</v>
      </c>
      <c r="E111" s="4">
        <f t="shared" si="7"/>
        <v>2.5745</v>
      </c>
      <c r="F111" s="4">
        <f t="shared" si="9"/>
        <v>1.129547129130223</v>
      </c>
      <c r="G111" s="6">
        <f t="shared" si="8"/>
        <v>-1.2016200091457905</v>
      </c>
      <c r="H111">
        <f t="shared" si="11"/>
        <v>-1.1326555157082978</v>
      </c>
      <c r="I111">
        <f t="shared" si="10"/>
        <v>2.9304620797594712E-2</v>
      </c>
    </row>
    <row r="112" spans="1:9" x14ac:dyDescent="0.25">
      <c r="A112" t="s">
        <v>112</v>
      </c>
      <c r="B112">
        <v>111</v>
      </c>
      <c r="C112" s="1">
        <v>362</v>
      </c>
      <c r="D112" s="1">
        <f t="shared" si="6"/>
        <v>2.5587085705331658</v>
      </c>
      <c r="E112" s="4">
        <f t="shared" si="7"/>
        <v>2.5789</v>
      </c>
      <c r="F112" s="4">
        <f t="shared" si="9"/>
        <v>1.1834272885001413</v>
      </c>
      <c r="G112" s="6">
        <f t="shared" si="8"/>
        <v>-1.2036187179669755</v>
      </c>
      <c r="H112">
        <f t="shared" si="11"/>
        <v>-1.136450634661607</v>
      </c>
      <c r="I112">
        <f t="shared" si="10"/>
        <v>3.4787214972496608E-2</v>
      </c>
    </row>
    <row r="113" spans="1:9" x14ac:dyDescent="0.25">
      <c r="A113" t="s">
        <v>113</v>
      </c>
      <c r="B113">
        <v>112</v>
      </c>
      <c r="C113" s="1">
        <v>348</v>
      </c>
      <c r="D113" s="1">
        <f t="shared" si="6"/>
        <v>2.5415792439465807</v>
      </c>
      <c r="E113" s="4">
        <f t="shared" si="7"/>
        <v>2.5832999999999999</v>
      </c>
      <c r="F113" s="4">
        <f t="shared" si="9"/>
        <v>1.1541840815426982</v>
      </c>
      <c r="G113" s="6">
        <f t="shared" si="8"/>
        <v>-1.1959048375961174</v>
      </c>
      <c r="H113">
        <f t="shared" si="11"/>
        <v>-1.140850634661607</v>
      </c>
      <c r="I113">
        <f t="shared" si="10"/>
        <v>3.8492431871296237E-2</v>
      </c>
    </row>
    <row r="114" spans="1:9" x14ac:dyDescent="0.25">
      <c r="A114" t="s">
        <v>114</v>
      </c>
      <c r="B114">
        <v>113</v>
      </c>
      <c r="C114" s="1">
        <v>363</v>
      </c>
      <c r="D114" s="1">
        <f t="shared" si="6"/>
        <v>2.5599066250361124</v>
      </c>
      <c r="E114" s="4">
        <f t="shared" si="7"/>
        <v>2.5876999999999999</v>
      </c>
      <c r="F114" s="4">
        <f t="shared" si="9"/>
        <v>1.1385587123187415</v>
      </c>
      <c r="G114" s="6">
        <f t="shared" si="8"/>
        <v>-1.166352087282629</v>
      </c>
      <c r="H114">
        <f t="shared" si="11"/>
        <v>-1.1444441119965221</v>
      </c>
      <c r="I114">
        <f t="shared" si="10"/>
        <v>3.86920542713017E-2</v>
      </c>
    </row>
    <row r="115" spans="1:9" x14ac:dyDescent="0.25">
      <c r="A115" t="s">
        <v>115</v>
      </c>
      <c r="B115">
        <v>114</v>
      </c>
      <c r="C115" s="1">
        <v>435</v>
      </c>
      <c r="D115" s="1">
        <f t="shared" si="6"/>
        <v>2.6384892569546374</v>
      </c>
      <c r="E115" s="4">
        <f t="shared" si="7"/>
        <v>2.5921000000000003</v>
      </c>
      <c r="F115" s="4">
        <f t="shared" si="9"/>
        <v>1.1825462215691274</v>
      </c>
      <c r="G115" s="6">
        <f t="shared" si="8"/>
        <v>-1.1361569646144902</v>
      </c>
      <c r="H115">
        <f t="shared" si="11"/>
        <v>-1.147746044830442</v>
      </c>
      <c r="I115">
        <f t="shared" si="10"/>
        <v>3.6063998252225234E-2</v>
      </c>
    </row>
    <row r="116" spans="1:9" x14ac:dyDescent="0.25">
      <c r="A116" t="s">
        <v>116</v>
      </c>
      <c r="B116">
        <v>115</v>
      </c>
      <c r="C116" s="1">
        <v>491</v>
      </c>
      <c r="D116" s="1">
        <f t="shared" si="6"/>
        <v>2.6910814921229687</v>
      </c>
      <c r="E116" s="4">
        <f t="shared" si="7"/>
        <v>2.5964999999999998</v>
      </c>
      <c r="F116" s="4">
        <f t="shared" si="9"/>
        <v>1.2193008329632584</v>
      </c>
      <c r="G116" s="6">
        <f t="shared" si="8"/>
        <v>-1.1247193408402896</v>
      </c>
      <c r="H116">
        <f t="shared" si="11"/>
        <v>-1.1501769998943574</v>
      </c>
      <c r="I116">
        <f t="shared" si="10"/>
        <v>3.334417717983356E-2</v>
      </c>
    </row>
    <row r="117" spans="1:9" x14ac:dyDescent="0.25">
      <c r="A117" t="s">
        <v>117</v>
      </c>
      <c r="B117">
        <v>116</v>
      </c>
      <c r="C117" s="1">
        <v>505</v>
      </c>
      <c r="D117" s="1">
        <f t="shared" si="6"/>
        <v>2.7032913781186614</v>
      </c>
      <c r="E117" s="4">
        <f t="shared" si="7"/>
        <v>2.6009000000000002</v>
      </c>
      <c r="F117" s="4">
        <f t="shared" si="9"/>
        <v>1.2168653120451329</v>
      </c>
      <c r="G117" s="6">
        <f t="shared" si="8"/>
        <v>-1.1144739339264718</v>
      </c>
      <c r="H117">
        <f t="shared" si="11"/>
        <v>-1.1517457917649783</v>
      </c>
      <c r="I117">
        <f t="shared" si="10"/>
        <v>3.1109779641996276E-2</v>
      </c>
    </row>
    <row r="118" spans="1:9" x14ac:dyDescent="0.25">
      <c r="A118" t="s">
        <v>118</v>
      </c>
      <c r="B118">
        <v>117</v>
      </c>
      <c r="C118" s="1">
        <v>404</v>
      </c>
      <c r="D118" s="1">
        <f t="shared" si="6"/>
        <v>2.6063813651106051</v>
      </c>
      <c r="E118" s="4">
        <f t="shared" si="7"/>
        <v>2.6053000000000002</v>
      </c>
      <c r="F118" s="4">
        <f t="shared" si="9"/>
        <v>1.1758839153396294</v>
      </c>
      <c r="G118" s="6">
        <f t="shared" si="8"/>
        <v>-1.1748025502290245</v>
      </c>
      <c r="H118">
        <f t="shared" si="11"/>
        <v>-1.1561457917649784</v>
      </c>
      <c r="I118">
        <f t="shared" si="10"/>
        <v>3.0315637282715534E-2</v>
      </c>
    </row>
    <row r="119" spans="1:9" x14ac:dyDescent="0.25">
      <c r="A119" t="s">
        <v>119</v>
      </c>
      <c r="B119">
        <v>118</v>
      </c>
      <c r="C119" s="1">
        <v>359</v>
      </c>
      <c r="D119" s="1">
        <f t="shared" si="6"/>
        <v>2.5550944485783194</v>
      </c>
      <c r="E119" s="4">
        <f t="shared" si="7"/>
        <v>2.6097000000000001</v>
      </c>
      <c r="F119" s="4">
        <f t="shared" si="9"/>
        <v>1.1129777008349098</v>
      </c>
      <c r="G119" s="6">
        <f t="shared" si="8"/>
        <v>-1.1675832522565905</v>
      </c>
      <c r="H119">
        <f t="shared" si="11"/>
        <v>-1.1593153772826914</v>
      </c>
      <c r="I119">
        <f t="shared" si="10"/>
        <v>2.9341784906872833E-2</v>
      </c>
    </row>
    <row r="120" spans="1:9" x14ac:dyDescent="0.25">
      <c r="A120" t="s">
        <v>120</v>
      </c>
      <c r="B120">
        <v>119</v>
      </c>
      <c r="C120" s="1">
        <v>310</v>
      </c>
      <c r="D120" s="1">
        <f t="shared" si="6"/>
        <v>2.4913616938342726</v>
      </c>
      <c r="E120" s="4">
        <f t="shared" si="7"/>
        <v>2.6141000000000001</v>
      </c>
      <c r="F120" s="4">
        <f t="shared" si="9"/>
        <v>1.0521624681692834</v>
      </c>
      <c r="G120" s="6">
        <f t="shared" si="8"/>
        <v>-1.1749007743350108</v>
      </c>
      <c r="H120">
        <f t="shared" si="11"/>
        <v>-1.1631268894087341</v>
      </c>
      <c r="I120">
        <f t="shared" si="10"/>
        <v>2.8122750226440896E-2</v>
      </c>
    </row>
    <row r="121" spans="1:9" x14ac:dyDescent="0.25">
      <c r="A121" t="s">
        <v>121</v>
      </c>
      <c r="B121">
        <v>120</v>
      </c>
      <c r="C121" s="1">
        <v>337</v>
      </c>
      <c r="D121" s="1">
        <f t="shared" si="6"/>
        <v>2.5276299008713385</v>
      </c>
      <c r="E121" s="4">
        <f t="shared" si="7"/>
        <v>2.6185</v>
      </c>
      <c r="F121" s="4">
        <f t="shared" si="9"/>
        <v>1.110672377023707</v>
      </c>
      <c r="G121" s="6">
        <f t="shared" si="8"/>
        <v>-1.2015424761523685</v>
      </c>
      <c r="H121">
        <f t="shared" si="11"/>
        <v>-1.167419337451943</v>
      </c>
      <c r="I121">
        <f t="shared" si="10"/>
        <v>2.9684279811783103E-2</v>
      </c>
    </row>
    <row r="122" spans="1:9" x14ac:dyDescent="0.25">
      <c r="A122" t="s">
        <v>122</v>
      </c>
      <c r="B122">
        <v>121</v>
      </c>
      <c r="C122" s="1">
        <v>360</v>
      </c>
      <c r="D122" s="1">
        <f t="shared" si="6"/>
        <v>2.5563025007672873</v>
      </c>
      <c r="E122" s="4">
        <f t="shared" si="7"/>
        <v>2.6229</v>
      </c>
      <c r="F122" s="4">
        <f t="shared" si="9"/>
        <v>1.1087360221198099</v>
      </c>
      <c r="G122" s="6">
        <f t="shared" si="8"/>
        <v>-1.1753335213525227</v>
      </c>
      <c r="H122">
        <f t="shared" si="11"/>
        <v>-1.169750705474857</v>
      </c>
      <c r="I122">
        <f t="shared" si="10"/>
        <v>2.9110129153497821E-2</v>
      </c>
    </row>
    <row r="123" spans="1:9" x14ac:dyDescent="0.25">
      <c r="A123" t="s">
        <v>123</v>
      </c>
      <c r="B123">
        <v>122</v>
      </c>
      <c r="C123" s="1">
        <v>342</v>
      </c>
      <c r="D123" s="1">
        <f t="shared" si="6"/>
        <v>2.5340261060561349</v>
      </c>
      <c r="E123" s="4">
        <f t="shared" si="7"/>
        <v>2.6273</v>
      </c>
      <c r="F123" s="4">
        <f t="shared" si="9"/>
        <v>1.129547129130223</v>
      </c>
      <c r="G123" s="6">
        <f t="shared" si="8"/>
        <v>-1.2228210230740881</v>
      </c>
      <c r="H123">
        <f t="shared" si="11"/>
        <v>-1.1715174566355482</v>
      </c>
      <c r="I123">
        <f t="shared" si="10"/>
        <v>3.1533242524949399E-2</v>
      </c>
    </row>
    <row r="124" spans="1:9" x14ac:dyDescent="0.25">
      <c r="A124" t="s">
        <v>124</v>
      </c>
      <c r="B124">
        <v>123</v>
      </c>
      <c r="C124" s="1">
        <v>406</v>
      </c>
      <c r="D124" s="1">
        <f t="shared" si="6"/>
        <v>2.6085260335771943</v>
      </c>
      <c r="E124" s="4">
        <f t="shared" si="7"/>
        <v>2.6316999999999999</v>
      </c>
      <c r="F124" s="4">
        <f t="shared" si="9"/>
        <v>1.1834272885001413</v>
      </c>
      <c r="G124" s="6">
        <f t="shared" si="8"/>
        <v>-1.206601254922947</v>
      </c>
      <c r="H124">
        <f t="shared" si="11"/>
        <v>-1.1717660013818791</v>
      </c>
      <c r="I124">
        <f t="shared" si="10"/>
        <v>3.1795944761031085E-2</v>
      </c>
    </row>
    <row r="125" spans="1:9" x14ac:dyDescent="0.25">
      <c r="A125" t="s">
        <v>125</v>
      </c>
      <c r="B125">
        <v>124</v>
      </c>
      <c r="C125" s="1">
        <v>396</v>
      </c>
      <c r="D125" s="1">
        <f t="shared" si="6"/>
        <v>2.5976951859255122</v>
      </c>
      <c r="E125" s="4">
        <f t="shared" si="7"/>
        <v>2.6360999999999999</v>
      </c>
      <c r="F125" s="4">
        <f t="shared" si="9"/>
        <v>1.1541840815426982</v>
      </c>
      <c r="G125" s="6">
        <f t="shared" si="8"/>
        <v>-1.192588895617186</v>
      </c>
      <c r="H125">
        <f t="shared" si="11"/>
        <v>-1.171489672883635</v>
      </c>
      <c r="I125">
        <f t="shared" si="10"/>
        <v>3.1598758493871407E-2</v>
      </c>
    </row>
    <row r="126" spans="1:9" x14ac:dyDescent="0.25">
      <c r="A126" t="s">
        <v>126</v>
      </c>
      <c r="B126">
        <v>125</v>
      </c>
      <c r="C126" s="1">
        <v>420</v>
      </c>
      <c r="D126" s="1">
        <f t="shared" si="6"/>
        <v>2.6232492903979003</v>
      </c>
      <c r="E126" s="4">
        <f t="shared" si="7"/>
        <v>2.6405000000000003</v>
      </c>
      <c r="F126" s="4">
        <f t="shared" si="9"/>
        <v>1.1385587123187415</v>
      </c>
      <c r="G126" s="6">
        <f t="shared" si="8"/>
        <v>-1.1558094219208415</v>
      </c>
      <c r="H126">
        <f t="shared" si="11"/>
        <v>-1.1706111174368192</v>
      </c>
      <c r="I126">
        <f t="shared" si="10"/>
        <v>3.1874743957950855E-2</v>
      </c>
    </row>
    <row r="127" spans="1:9" x14ac:dyDescent="0.25">
      <c r="A127" t="s">
        <v>127</v>
      </c>
      <c r="B127">
        <v>126</v>
      </c>
      <c r="C127" s="1">
        <v>472</v>
      </c>
      <c r="D127" s="1">
        <f t="shared" si="6"/>
        <v>2.673941998634088</v>
      </c>
      <c r="E127" s="4">
        <f t="shared" si="7"/>
        <v>2.6448999999999998</v>
      </c>
      <c r="F127" s="4">
        <f t="shared" si="9"/>
        <v>1.1825462215691274</v>
      </c>
      <c r="G127" s="6">
        <f t="shared" si="8"/>
        <v>-1.1535042229350392</v>
      </c>
      <c r="H127">
        <f t="shared" si="11"/>
        <v>-1.1720567222968652</v>
      </c>
      <c r="I127">
        <f t="shared" si="10"/>
        <v>3.0649186422689201E-2</v>
      </c>
    </row>
    <row r="128" spans="1:9" x14ac:dyDescent="0.25">
      <c r="A128" t="s">
        <v>128</v>
      </c>
      <c r="B128">
        <v>127</v>
      </c>
      <c r="C128" s="1">
        <v>548</v>
      </c>
      <c r="D128" s="1">
        <f t="shared" si="6"/>
        <v>2.7387805584843692</v>
      </c>
      <c r="E128" s="4">
        <f t="shared" si="7"/>
        <v>2.6493000000000002</v>
      </c>
      <c r="F128" s="4">
        <f t="shared" si="9"/>
        <v>1.2193008329632584</v>
      </c>
      <c r="G128" s="6">
        <f t="shared" si="8"/>
        <v>-1.1298202744788894</v>
      </c>
      <c r="H128">
        <f t="shared" si="11"/>
        <v>-1.1724818001000819</v>
      </c>
      <c r="I128">
        <f t="shared" si="10"/>
        <v>3.0018595747640136E-2</v>
      </c>
    </row>
    <row r="129" spans="1:9" x14ac:dyDescent="0.25">
      <c r="A129" t="s">
        <v>129</v>
      </c>
      <c r="B129">
        <v>128</v>
      </c>
      <c r="C129" s="1">
        <v>559</v>
      </c>
      <c r="D129" s="1">
        <f t="shared" si="6"/>
        <v>2.7474118078864231</v>
      </c>
      <c r="E129" s="4">
        <f t="shared" si="7"/>
        <v>2.6537000000000002</v>
      </c>
      <c r="F129" s="4">
        <f t="shared" si="9"/>
        <v>1.2168653120451329</v>
      </c>
      <c r="G129" s="6">
        <f t="shared" si="8"/>
        <v>-1.12315350415871</v>
      </c>
      <c r="H129">
        <f t="shared" si="11"/>
        <v>-1.1732050976194348</v>
      </c>
      <c r="I129">
        <f t="shared" si="10"/>
        <v>2.8687226278678091E-2</v>
      </c>
    </row>
    <row r="130" spans="1:9" x14ac:dyDescent="0.25">
      <c r="A130" t="s">
        <v>130</v>
      </c>
      <c r="B130">
        <v>129</v>
      </c>
      <c r="C130" s="1">
        <v>463</v>
      </c>
      <c r="D130" s="1">
        <f t="shared" si="6"/>
        <v>2.6655809910179533</v>
      </c>
      <c r="E130" s="4">
        <f t="shared" si="7"/>
        <v>2.6581000000000001</v>
      </c>
      <c r="F130" s="4">
        <f t="shared" si="9"/>
        <v>1.1758839153396294</v>
      </c>
      <c r="G130" s="6">
        <f t="shared" si="8"/>
        <v>-1.1684029243216763</v>
      </c>
      <c r="H130">
        <f t="shared" si="11"/>
        <v>-1.1726717954604891</v>
      </c>
      <c r="I130">
        <f t="shared" si="10"/>
        <v>2.8712046684852704E-2</v>
      </c>
    </row>
    <row r="131" spans="1:9" x14ac:dyDescent="0.25">
      <c r="A131" t="s">
        <v>131</v>
      </c>
      <c r="B131">
        <v>130</v>
      </c>
      <c r="C131" s="1">
        <v>407</v>
      </c>
      <c r="D131" s="1">
        <f t="shared" ref="D131:D145" si="12">LOG(C131)</f>
        <v>2.6095944092252199</v>
      </c>
      <c r="E131" s="4">
        <f t="shared" ref="E131:E145" si="13">0.0044*B131+2.0905</f>
        <v>2.6625000000000001</v>
      </c>
      <c r="F131" s="4">
        <f t="shared" si="9"/>
        <v>1.1129777008349098</v>
      </c>
      <c r="G131" s="6">
        <f t="shared" ref="G131:G145" si="14">D131-E131-F131</f>
        <v>-1.16588329160969</v>
      </c>
      <c r="H131">
        <f t="shared" si="11"/>
        <v>-1.1725301320732473</v>
      </c>
      <c r="I131">
        <f t="shared" si="10"/>
        <v>2.8740982916978918E-2</v>
      </c>
    </row>
    <row r="132" spans="1:9" x14ac:dyDescent="0.25">
      <c r="A132" t="s">
        <v>132</v>
      </c>
      <c r="B132">
        <v>131</v>
      </c>
      <c r="C132" s="1">
        <v>362</v>
      </c>
      <c r="D132" s="1">
        <f t="shared" si="12"/>
        <v>2.5587085705331658</v>
      </c>
      <c r="E132" s="4">
        <f t="shared" si="13"/>
        <v>2.6669</v>
      </c>
      <c r="F132" s="4">
        <f t="shared" si="9"/>
        <v>1.0521624681692834</v>
      </c>
      <c r="G132" s="6">
        <f t="shared" si="14"/>
        <v>-1.1603538976361176</v>
      </c>
      <c r="H132">
        <f t="shared" si="11"/>
        <v>-1.1713178923483396</v>
      </c>
      <c r="I132">
        <f t="shared" si="10"/>
        <v>2.8921640725322852E-2</v>
      </c>
    </row>
    <row r="133" spans="1:9" x14ac:dyDescent="0.25">
      <c r="A133" t="s">
        <v>133</v>
      </c>
      <c r="B133">
        <v>132</v>
      </c>
      <c r="C133" s="1">
        <v>405</v>
      </c>
      <c r="D133" s="1">
        <f t="shared" si="12"/>
        <v>2.6074550232146687</v>
      </c>
      <c r="E133" s="4">
        <f t="shared" si="13"/>
        <v>2.6713</v>
      </c>
      <c r="F133" s="4">
        <f t="shared" si="9"/>
        <v>1.110672377023707</v>
      </c>
      <c r="G133" s="6">
        <f t="shared" si="14"/>
        <v>-1.1745173538090383</v>
      </c>
      <c r="H133">
        <f t="shared" si="11"/>
        <v>-1.1690657988197288</v>
      </c>
      <c r="I133">
        <f t="shared" si="10"/>
        <v>2.7497550817161036E-2</v>
      </c>
    </row>
    <row r="134" spans="1:9" x14ac:dyDescent="0.25">
      <c r="A134" t="s">
        <v>134</v>
      </c>
      <c r="B134">
        <v>133</v>
      </c>
      <c r="C134" s="1">
        <v>417</v>
      </c>
      <c r="D134" s="1">
        <f t="shared" si="12"/>
        <v>2.6201360549737576</v>
      </c>
      <c r="E134" s="4">
        <f t="shared" si="13"/>
        <v>2.6757</v>
      </c>
      <c r="F134" s="4">
        <f t="shared" si="9"/>
        <v>1.1087360221198099</v>
      </c>
      <c r="G134" s="6">
        <f t="shared" si="14"/>
        <v>-1.1642999671460523</v>
      </c>
      <c r="H134">
        <f t="shared" si="11"/>
        <v>-1.1681463359691895</v>
      </c>
      <c r="I134">
        <f t="shared" si="10"/>
        <v>2.7457038371942251E-2</v>
      </c>
    </row>
    <row r="135" spans="1:9" x14ac:dyDescent="0.25">
      <c r="A135" t="s">
        <v>135</v>
      </c>
      <c r="B135">
        <v>134</v>
      </c>
      <c r="C135" s="1">
        <v>391</v>
      </c>
      <c r="D135" s="1">
        <f t="shared" si="12"/>
        <v>2.5921767573958667</v>
      </c>
      <c r="E135" s="4">
        <f t="shared" si="13"/>
        <v>2.6800999999999999</v>
      </c>
      <c r="F135" s="4">
        <f t="shared" si="9"/>
        <v>1.129547129130223</v>
      </c>
      <c r="G135" s="6">
        <f t="shared" si="14"/>
        <v>-1.2174703717343562</v>
      </c>
      <c r="H135">
        <f t="shared" si="11"/>
        <v>-1.1677004483575453</v>
      </c>
      <c r="I135">
        <f t="shared" si="10"/>
        <v>2.6595458225823036E-2</v>
      </c>
    </row>
    <row r="136" spans="1:9" x14ac:dyDescent="0.25">
      <c r="A136" t="s">
        <v>136</v>
      </c>
      <c r="B136">
        <v>135</v>
      </c>
      <c r="C136" s="1">
        <v>419</v>
      </c>
      <c r="D136" s="1">
        <f t="shared" si="12"/>
        <v>2.6222140229662951</v>
      </c>
      <c r="E136" s="4">
        <f t="shared" si="13"/>
        <v>2.6844999999999999</v>
      </c>
      <c r="F136" s="4">
        <f t="shared" si="9"/>
        <v>1.1834272885001413</v>
      </c>
      <c r="G136" s="6">
        <f t="shared" si="14"/>
        <v>-1.2457132655338461</v>
      </c>
      <c r="H136">
        <f t="shared" si="11"/>
        <v>-1.1709597825751201</v>
      </c>
      <c r="I136">
        <f t="shared" si="10"/>
        <v>3.2829189954393552E-2</v>
      </c>
    </row>
    <row r="137" spans="1:9" x14ac:dyDescent="0.25">
      <c r="A137" t="s">
        <v>137</v>
      </c>
      <c r="B137">
        <v>136</v>
      </c>
      <c r="C137" s="1">
        <v>461</v>
      </c>
      <c r="D137" s="1">
        <f t="shared" si="12"/>
        <v>2.663700925389648</v>
      </c>
      <c r="E137" s="4">
        <f t="shared" si="13"/>
        <v>2.6889000000000003</v>
      </c>
      <c r="F137" s="4">
        <f t="shared" si="9"/>
        <v>1.1541840815426982</v>
      </c>
      <c r="G137" s="6">
        <f t="shared" si="14"/>
        <v>-1.1793831561530506</v>
      </c>
      <c r="H137">
        <f t="shared" si="11"/>
        <v>-1.1698593042864422</v>
      </c>
      <c r="I137">
        <f t="shared" si="10"/>
        <v>3.230282575180865E-2</v>
      </c>
    </row>
    <row r="138" spans="1:9" x14ac:dyDescent="0.25">
      <c r="A138" t="s">
        <v>138</v>
      </c>
      <c r="B138">
        <v>137</v>
      </c>
      <c r="C138" s="1">
        <v>472</v>
      </c>
      <c r="D138" s="1">
        <f t="shared" si="12"/>
        <v>2.673941998634088</v>
      </c>
      <c r="E138" s="4">
        <f t="shared" si="13"/>
        <v>2.6932999999999998</v>
      </c>
      <c r="F138" s="4">
        <f t="shared" si="9"/>
        <v>1.1385587123187415</v>
      </c>
      <c r="G138" s="6">
        <f t="shared" si="14"/>
        <v>-1.1579167136846533</v>
      </c>
      <c r="H138">
        <f t="shared" si="11"/>
        <v>-1.1700349119334266</v>
      </c>
      <c r="I138">
        <f t="shared" si="10"/>
        <v>3.223161858313861E-2</v>
      </c>
    </row>
    <row r="139" spans="1:9" x14ac:dyDescent="0.25">
      <c r="A139" t="s">
        <v>139</v>
      </c>
      <c r="B139">
        <v>138</v>
      </c>
      <c r="C139" s="1">
        <v>535</v>
      </c>
      <c r="D139" s="1">
        <f t="shared" si="12"/>
        <v>2.7283537820212285</v>
      </c>
      <c r="E139" s="4">
        <f t="shared" si="13"/>
        <v>2.6977000000000002</v>
      </c>
      <c r="F139" s="4">
        <f t="shared" si="9"/>
        <v>1.1825462215691274</v>
      </c>
      <c r="G139" s="6">
        <f t="shared" si="14"/>
        <v>-1.1518924395478991</v>
      </c>
      <c r="H139">
        <f t="shared" si="11"/>
        <v>-1.1699005966511649</v>
      </c>
      <c r="I139">
        <f t="shared" si="10"/>
        <v>3.2303503391305124E-2</v>
      </c>
    </row>
    <row r="140" spans="1:9" x14ac:dyDescent="0.25">
      <c r="A140" t="s">
        <v>140</v>
      </c>
      <c r="B140">
        <v>139</v>
      </c>
      <c r="C140" s="1">
        <v>622</v>
      </c>
      <c r="D140" s="1">
        <f t="shared" si="12"/>
        <v>2.7937903846908188</v>
      </c>
      <c r="E140" s="4">
        <f t="shared" si="13"/>
        <v>2.7021000000000002</v>
      </c>
      <c r="F140" s="4">
        <f t="shared" si="9"/>
        <v>1.2193008329632584</v>
      </c>
      <c r="G140" s="6">
        <f t="shared" si="14"/>
        <v>-1.1276104482724398</v>
      </c>
      <c r="H140">
        <f t="shared" si="11"/>
        <v>-1.1697164444672941</v>
      </c>
      <c r="I140">
        <f t="shared" si="10"/>
        <v>3.2536919358840198E-2</v>
      </c>
    </row>
    <row r="141" spans="1:9" x14ac:dyDescent="0.25">
      <c r="A141" t="s">
        <v>141</v>
      </c>
      <c r="B141">
        <v>140</v>
      </c>
      <c r="C141" s="1">
        <v>606</v>
      </c>
      <c r="D141" s="1">
        <f t="shared" si="12"/>
        <v>2.782472624166286</v>
      </c>
      <c r="E141" s="4">
        <f t="shared" si="13"/>
        <v>2.7065000000000001</v>
      </c>
      <c r="F141" s="4">
        <f t="shared" si="9"/>
        <v>1.2168653120451329</v>
      </c>
      <c r="G141" s="6">
        <f t="shared" si="14"/>
        <v>-1.140892687878847</v>
      </c>
      <c r="H141">
        <f t="shared" si="11"/>
        <v>-1.1711947097773054</v>
      </c>
      <c r="I141">
        <f t="shared" si="10"/>
        <v>3.0741247765464236E-2</v>
      </c>
    </row>
    <row r="142" spans="1:9" x14ac:dyDescent="0.25">
      <c r="A142" t="s">
        <v>142</v>
      </c>
      <c r="B142">
        <v>141</v>
      </c>
      <c r="C142" s="1">
        <v>508</v>
      </c>
      <c r="D142" s="1">
        <f t="shared" si="12"/>
        <v>2.7058637122839193</v>
      </c>
      <c r="E142" s="4">
        <f t="shared" si="13"/>
        <v>2.7109000000000001</v>
      </c>
      <c r="F142" s="4">
        <f t="shared" si="9"/>
        <v>1.1758839153396294</v>
      </c>
      <c r="G142" s="6">
        <f t="shared" si="14"/>
        <v>-1.1809202030557102</v>
      </c>
      <c r="H142">
        <f t="shared" si="11"/>
        <v>-1.1722378163384748</v>
      </c>
      <c r="I142">
        <f t="shared" si="10"/>
        <v>3.0841025258620605E-2</v>
      </c>
    </row>
    <row r="143" spans="1:9" x14ac:dyDescent="0.25">
      <c r="A143" t="s">
        <v>143</v>
      </c>
      <c r="B143">
        <v>142</v>
      </c>
      <c r="C143" s="1">
        <v>461</v>
      </c>
      <c r="D143" s="1">
        <f t="shared" si="12"/>
        <v>2.663700925389648</v>
      </c>
      <c r="E143" s="4">
        <f t="shared" si="13"/>
        <v>2.7153</v>
      </c>
      <c r="F143" s="4">
        <f t="shared" ref="F143:F145" si="15">F131</f>
        <v>1.1129777008349098</v>
      </c>
      <c r="G143" s="6">
        <f t="shared" si="14"/>
        <v>-1.1645767754452618</v>
      </c>
      <c r="H143">
        <f t="shared" si="11"/>
        <v>-1.1721289399914392</v>
      </c>
      <c r="I143">
        <f t="shared" ref="I143:I145" si="16">_xlfn.STDEV.P(G132:G143)</f>
        <v>3.0865562501443129E-2</v>
      </c>
    </row>
    <row r="144" spans="1:9" x14ac:dyDescent="0.25">
      <c r="A144" t="s">
        <v>144</v>
      </c>
      <c r="B144">
        <v>143</v>
      </c>
      <c r="C144" s="1">
        <v>390</v>
      </c>
      <c r="D144" s="1">
        <f t="shared" si="12"/>
        <v>2.5910646070264991</v>
      </c>
      <c r="E144" s="4">
        <f t="shared" si="13"/>
        <v>2.7197</v>
      </c>
      <c r="F144" s="4">
        <f t="shared" si="15"/>
        <v>1.0521624681692834</v>
      </c>
      <c r="G144" s="6">
        <f t="shared" si="14"/>
        <v>-1.1807978611427843</v>
      </c>
      <c r="H144">
        <f t="shared" si="11"/>
        <v>-1.1738326036169948</v>
      </c>
      <c r="I144">
        <f t="shared" si="16"/>
        <v>3.0732534764800461E-2</v>
      </c>
    </row>
    <row r="145" spans="1:9" x14ac:dyDescent="0.25">
      <c r="A145" t="s">
        <v>145</v>
      </c>
      <c r="B145">
        <v>144</v>
      </c>
      <c r="C145" s="1">
        <v>432</v>
      </c>
      <c r="D145" s="1">
        <f t="shared" si="12"/>
        <v>2.6354837468149119</v>
      </c>
      <c r="E145" s="4">
        <f t="shared" si="13"/>
        <v>2.7241</v>
      </c>
      <c r="F145" s="4">
        <f t="shared" si="15"/>
        <v>1.110672377023707</v>
      </c>
      <c r="G145" s="6">
        <f t="shared" si="14"/>
        <v>-1.1992886302087951</v>
      </c>
      <c r="H145">
        <f t="shared" ref="H145" si="17">AVERAGE(G134:G145)</f>
        <v>-1.1758968766503077</v>
      </c>
      <c r="I145">
        <f t="shared" si="16"/>
        <v>3.1530765460076451E-2</v>
      </c>
    </row>
    <row r="146" spans="1:9" x14ac:dyDescent="0.25">
      <c r="I146">
        <f>INTERCEPT(I13:I145,B13:B145)</f>
        <v>7.9803889933344821E-3</v>
      </c>
    </row>
    <row r="147" spans="1:9" x14ac:dyDescent="0.25">
      <c r="I147">
        <f>SLOPE(I13:I145,B13:B145)</f>
        <v>1.6805373491221272E-4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 passengers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</dc:creator>
  <cp:lastModifiedBy>Deepesh Wadhwani</cp:lastModifiedBy>
  <dcterms:created xsi:type="dcterms:W3CDTF">2019-12-27T13:24:52Z</dcterms:created>
  <dcterms:modified xsi:type="dcterms:W3CDTF">2020-10-03T07:46:04Z</dcterms:modified>
</cp:coreProperties>
</file>