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cuments\Stevens\2019 Fall\BIA 650\Assignments\"/>
    </mc:Choice>
  </mc:AlternateContent>
  <xr:revisionPtr revIDLastSave="0" documentId="13_ncr:1_{3AC2D11D-8619-4DA0-9BA7-5EF2018C40CF}" xr6:coauthVersionLast="45" xr6:coauthVersionMax="45" xr10:uidLastSave="{00000000-0000-0000-0000-000000000000}"/>
  <bookViews>
    <workbookView xWindow="-110" yWindow="-110" windowWidth="22780" windowHeight="14660" xr2:uid="{D128323E-DC22-4C6F-B188-B781D19AF3C0}"/>
  </bookViews>
  <sheets>
    <sheet name="Sheet1" sheetId="1" r:id="rId1"/>
  </sheets>
  <definedNames>
    <definedName name="Cost">Sheet1!$B$19</definedName>
    <definedName name="Cost_Lookup">Sheet1!$D$6:$E$10</definedName>
    <definedName name="Demand">Sheet1!$B$13</definedName>
    <definedName name="Leftover_price">Sheet1!$B$7</definedName>
    <definedName name="Order_quantity">Sheet1!$B$10</definedName>
    <definedName name="Probabilities">Sheet1!$B$36:$J$36</definedName>
    <definedName name="Profit">Sheet1!$B$20</definedName>
    <definedName name="Regular_price">Sheet1!$B$6</definedName>
    <definedName name="Revenue">Sheet1!$B$18</definedName>
    <definedName name="Units_sold_at_leftover_price">Sheet1!$B$17</definedName>
    <definedName name="Units_sold_at_regular_price">Sheet1!$B$16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" l="1"/>
  <c r="B41" i="1"/>
  <c r="B42" i="1"/>
  <c r="B43" i="1"/>
  <c r="B44" i="1"/>
  <c r="B45" i="1"/>
  <c r="B46" i="1"/>
  <c r="B47" i="1"/>
  <c r="B39" i="1"/>
  <c r="B19" i="1"/>
  <c r="B17" i="1"/>
  <c r="B16" i="1"/>
  <c r="B18" i="1" l="1"/>
  <c r="B20" i="1" l="1"/>
  <c r="A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10" authorId="0" shapeId="0" xr:uid="{EEF43830-9D47-4685-87B3-E2D901B0BDCD}">
      <text>
        <r>
          <rPr>
            <b/>
            <sz val="8"/>
            <color indexed="81"/>
            <rFont val="Tahoma"/>
            <family val="2"/>
          </rPr>
          <t>Trial value - will choose best order quantity below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 xr:uid="{652A19BC-FBBD-430D-A8F1-B2BA7475161B}">
      <text>
        <r>
          <rPr>
            <b/>
            <sz val="8"/>
            <color indexed="81"/>
            <rFont val="Tahoma"/>
            <family val="2"/>
          </rPr>
          <t>Trial value - will be modeled probabilistically below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<sst xmlns="http://schemas.openxmlformats.org/spreadsheetml/2006/main" count="27" uniqueCount="24">
  <si>
    <t>Ordering decision with quantity discounts</t>
  </si>
  <si>
    <t>Inputs</t>
  </si>
  <si>
    <t>Quantity discount structure</t>
  </si>
  <si>
    <t>Unit cost - see table to right</t>
  </si>
  <si>
    <t>At least</t>
  </si>
  <si>
    <t>Unit cost</t>
  </si>
  <si>
    <t>Regular price</t>
  </si>
  <si>
    <t>Leftover price</t>
  </si>
  <si>
    <t>Decision variable</t>
  </si>
  <si>
    <t>Order quantity</t>
  </si>
  <si>
    <t>Uncertain quantity</t>
  </si>
  <si>
    <t>Demand</t>
  </si>
  <si>
    <t>Profit model</t>
  </si>
  <si>
    <t>Units sold at regular price</t>
  </si>
  <si>
    <t>Units sold at leftover price</t>
  </si>
  <si>
    <t>Revenue</t>
  </si>
  <si>
    <t>Cost</t>
  </si>
  <si>
    <t>Profit</t>
  </si>
  <si>
    <t>Data table of profit as a function of order quantity (along side) and demand (along top)</t>
  </si>
  <si>
    <t>Model of expected demands</t>
  </si>
  <si>
    <t>Probability</t>
  </si>
  <si>
    <t>Expected profit</t>
  </si>
  <si>
    <t>Order Quantity</t>
  </si>
  <si>
    <t xml:space="preserve">Nithin Das, CWID: 10422784, Date: 09/18/19 Assignment W&amp;A 4th Edition, Ch 2, Q 6, Page 44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</si>
</sst>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;\-&quot;$&quot;#,##0"/>
    <numFmt numFmtId="165" formatCode="&quot;$&quot;#,##0.00;\-&quot;$&quot;#,##0.00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horizontal="right"/>
    </xf>
    <xf numFmtId="164" fontId="4" fillId="0" borderId="0" xfId="2" applyNumberFormat="1" applyFont="1"/>
    <xf numFmtId="0" fontId="4" fillId="2" borderId="0" xfId="2" applyFont="1" applyFill="1"/>
    <xf numFmtId="0" fontId="4" fillId="3" borderId="0" xfId="2" applyFont="1" applyFill="1"/>
    <xf numFmtId="164" fontId="4" fillId="4" borderId="0" xfId="2" applyNumberFormat="1" applyFont="1" applyFill="1"/>
    <xf numFmtId="0" fontId="4" fillId="4" borderId="0" xfId="2" applyFont="1" applyFill="1"/>
    <xf numFmtId="165" fontId="4" fillId="4" borderId="0" xfId="2" applyNumberFormat="1" applyFont="1" applyFill="1"/>
    <xf numFmtId="1" fontId="4" fillId="0" borderId="0" xfId="2" applyNumberFormat="1" applyFont="1"/>
    <xf numFmtId="166" fontId="4" fillId="0" borderId="0" xfId="1" applyNumberFormat="1" applyFont="1"/>
    <xf numFmtId="166" fontId="4" fillId="0" borderId="0" xfId="2" applyNumberFormat="1" applyFont="1"/>
    <xf numFmtId="164" fontId="4" fillId="5" borderId="0" xfId="2" applyNumberFormat="1" applyFont="1" applyFill="1"/>
    <xf numFmtId="0" fontId="7" fillId="0" borderId="0" xfId="0" applyFont="1" applyAlignment="1">
      <alignment vertical="center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D57CB53B-D4B6-46E9-8FFC-418294C58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profit v/s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Expected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Sheet1!$A$39:$A$47</c:f>
              <c:numCache>
                <c:formatCode>0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Sheet1!$B$39:$B$47</c:f>
              <c:numCache>
                <c:formatCode>"$"#,##0</c:formatCode>
                <c:ptCount val="9"/>
                <c:pt idx="0">
                  <c:v>3000</c:v>
                </c:pt>
                <c:pt idx="1">
                  <c:v>6750</c:v>
                </c:pt>
                <c:pt idx="2">
                  <c:v>9500</c:v>
                </c:pt>
                <c:pt idx="3">
                  <c:v>12250</c:v>
                </c:pt>
                <c:pt idx="4">
                  <c:v>11375</c:v>
                </c:pt>
                <c:pt idx="5">
                  <c:v>9500</c:v>
                </c:pt>
                <c:pt idx="6">
                  <c:v>4875</c:v>
                </c:pt>
                <c:pt idx="7">
                  <c:v>1350.0000000000002</c:v>
                </c:pt>
                <c:pt idx="8">
                  <c:v>-4150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0-4855-B4AF-7E1ED53841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6281552"/>
        <c:axId val="656280240"/>
      </c:barChart>
      <c:catAx>
        <c:axId val="65628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80240"/>
        <c:crosses val="autoZero"/>
        <c:auto val="1"/>
        <c:lblAlgn val="ctr"/>
        <c:lblOffset val="100"/>
        <c:noMultiLvlLbl val="0"/>
      </c:catAx>
      <c:valAx>
        <c:axId val="6562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8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Profit vs Order,Demand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Sheet1!$C$52:$K$52</c:f>
              <c:numCache>
                <c:formatCode>General</c:formatCode>
                <c:ptCount val="9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D-4A36-9C7E-188AA7865055}"/>
            </c:ext>
          </c:extLst>
        </c:ser>
        <c:ser>
          <c:idx val="1"/>
          <c:order val="1"/>
          <c:tx>
            <c:strRef>
              <c:f>Sheet1!$B$53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Sheet1!$C$53:$K$53</c:f>
              <c:numCache>
                <c:formatCode>General</c:formatCode>
                <c:ptCount val="9"/>
                <c:pt idx="0">
                  <c:v>-3000</c:v>
                </c:pt>
                <c:pt idx="1">
                  <c:v>7000</c:v>
                </c:pt>
                <c:pt idx="2">
                  <c:v>7000</c:v>
                </c:pt>
                <c:pt idx="3">
                  <c:v>7000</c:v>
                </c:pt>
                <c:pt idx="4">
                  <c:v>7000</c:v>
                </c:pt>
                <c:pt idx="5">
                  <c:v>7000</c:v>
                </c:pt>
                <c:pt idx="6">
                  <c:v>7000</c:v>
                </c:pt>
                <c:pt idx="7">
                  <c:v>7000</c:v>
                </c:pt>
                <c:pt idx="8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D-4A36-9C7E-188AA7865055}"/>
            </c:ext>
          </c:extLst>
        </c:ser>
        <c:ser>
          <c:idx val="2"/>
          <c:order val="2"/>
          <c:tx>
            <c:strRef>
              <c:f>Sheet1!$B$54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Sheet1!$C$54:$K$54</c:f>
              <c:numCache>
                <c:formatCode>General</c:formatCode>
                <c:ptCount val="9"/>
                <c:pt idx="0">
                  <c:v>-9500</c:v>
                </c:pt>
                <c:pt idx="1">
                  <c:v>500</c:v>
                </c:pt>
                <c:pt idx="2">
                  <c:v>10500</c:v>
                </c:pt>
                <c:pt idx="3">
                  <c:v>10500</c:v>
                </c:pt>
                <c:pt idx="4">
                  <c:v>10500</c:v>
                </c:pt>
                <c:pt idx="5">
                  <c:v>10500</c:v>
                </c:pt>
                <c:pt idx="6">
                  <c:v>10500</c:v>
                </c:pt>
                <c:pt idx="7">
                  <c:v>10500</c:v>
                </c:pt>
                <c:pt idx="8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D-4A36-9C7E-188AA7865055}"/>
            </c:ext>
          </c:extLst>
        </c:ser>
        <c:ser>
          <c:idx val="3"/>
          <c:order val="3"/>
          <c:tx>
            <c:strRef>
              <c:f>Sheet1!$B$55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Sheet1!$C$55:$K$55</c:f>
              <c:numCache>
                <c:formatCode>General</c:formatCode>
                <c:ptCount val="9"/>
                <c:pt idx="0">
                  <c:v>-14500</c:v>
                </c:pt>
                <c:pt idx="1">
                  <c:v>-4500</c:v>
                </c:pt>
                <c:pt idx="2">
                  <c:v>5500</c:v>
                </c:pt>
                <c:pt idx="3">
                  <c:v>15500</c:v>
                </c:pt>
                <c:pt idx="4">
                  <c:v>15500</c:v>
                </c:pt>
                <c:pt idx="5">
                  <c:v>15500</c:v>
                </c:pt>
                <c:pt idx="6">
                  <c:v>15500</c:v>
                </c:pt>
                <c:pt idx="7">
                  <c:v>15500</c:v>
                </c:pt>
                <c:pt idx="8">
                  <c:v>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D-4A36-9C7E-188AA7865055}"/>
            </c:ext>
          </c:extLst>
        </c:ser>
        <c:ser>
          <c:idx val="4"/>
          <c:order val="4"/>
          <c:tx>
            <c:strRef>
              <c:f>Sheet1!$B$56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Sheet1!$C$56:$K$56</c:f>
              <c:numCache>
                <c:formatCode>General</c:formatCode>
                <c:ptCount val="9"/>
                <c:pt idx="0">
                  <c:v>-20625</c:v>
                </c:pt>
                <c:pt idx="1">
                  <c:v>-10625</c:v>
                </c:pt>
                <c:pt idx="2">
                  <c:v>-625</c:v>
                </c:pt>
                <c:pt idx="3">
                  <c:v>9375</c:v>
                </c:pt>
                <c:pt idx="4">
                  <c:v>19375</c:v>
                </c:pt>
                <c:pt idx="5">
                  <c:v>19375</c:v>
                </c:pt>
                <c:pt idx="6">
                  <c:v>19375</c:v>
                </c:pt>
                <c:pt idx="7">
                  <c:v>19375</c:v>
                </c:pt>
                <c:pt idx="8">
                  <c:v>19375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ED-4A36-9C7E-188AA7865055}"/>
            </c:ext>
          </c:extLst>
        </c:ser>
        <c:ser>
          <c:idx val="5"/>
          <c:order val="5"/>
          <c:tx>
            <c:strRef>
              <c:f>Sheet1!$B$57</c:f>
              <c:strCache>
                <c:ptCount val="1"/>
                <c:pt idx="0">
                  <c:v>3000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Sheet1!$C$57:$K$57</c:f>
              <c:numCache>
                <c:formatCode>General</c:formatCode>
                <c:ptCount val="9"/>
                <c:pt idx="0">
                  <c:v>-25250</c:v>
                </c:pt>
                <c:pt idx="1">
                  <c:v>-15250</c:v>
                </c:pt>
                <c:pt idx="2">
                  <c:v>-5250</c:v>
                </c:pt>
                <c:pt idx="3">
                  <c:v>4750</c:v>
                </c:pt>
                <c:pt idx="4">
                  <c:v>14750</c:v>
                </c:pt>
                <c:pt idx="5">
                  <c:v>24750</c:v>
                </c:pt>
                <c:pt idx="6">
                  <c:v>24750</c:v>
                </c:pt>
                <c:pt idx="7">
                  <c:v>24750</c:v>
                </c:pt>
                <c:pt idx="8">
                  <c:v>24750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ED-4A36-9C7E-188AA7865055}"/>
            </c:ext>
          </c:extLst>
        </c:ser>
        <c:ser>
          <c:idx val="6"/>
          <c:order val="6"/>
          <c:tx>
            <c:strRef>
              <c:f>Sheet1!$B$58</c:f>
              <c:strCache>
                <c:ptCount val="1"/>
                <c:pt idx="0">
                  <c:v>3500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Sheet1!$C$58:$K$58</c:f>
              <c:numCache>
                <c:formatCode>General</c:formatCode>
                <c:ptCount val="9"/>
                <c:pt idx="0">
                  <c:v>-31125</c:v>
                </c:pt>
                <c:pt idx="1">
                  <c:v>-21125</c:v>
                </c:pt>
                <c:pt idx="2">
                  <c:v>-11125</c:v>
                </c:pt>
                <c:pt idx="3">
                  <c:v>-1125</c:v>
                </c:pt>
                <c:pt idx="4">
                  <c:v>8875</c:v>
                </c:pt>
                <c:pt idx="5">
                  <c:v>18875</c:v>
                </c:pt>
                <c:pt idx="6">
                  <c:v>28875</c:v>
                </c:pt>
                <c:pt idx="7">
                  <c:v>28875</c:v>
                </c:pt>
                <c:pt idx="8">
                  <c:v>28875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ED-4A36-9C7E-188AA7865055}"/>
            </c:ext>
          </c:extLst>
        </c:ser>
        <c:ser>
          <c:idx val="7"/>
          <c:order val="7"/>
          <c:tx>
            <c:strRef>
              <c:f>Sheet1!$B$59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Sheet1!$C$59:$K$59</c:f>
              <c:numCache>
                <c:formatCode>General</c:formatCode>
                <c:ptCount val="9"/>
                <c:pt idx="0">
                  <c:v>-35200</c:v>
                </c:pt>
                <c:pt idx="1">
                  <c:v>-25200</c:v>
                </c:pt>
                <c:pt idx="2">
                  <c:v>-15200</c:v>
                </c:pt>
                <c:pt idx="3">
                  <c:v>-5200</c:v>
                </c:pt>
                <c:pt idx="4">
                  <c:v>4800</c:v>
                </c:pt>
                <c:pt idx="5">
                  <c:v>14800</c:v>
                </c:pt>
                <c:pt idx="6">
                  <c:v>24800</c:v>
                </c:pt>
                <c:pt idx="7">
                  <c:v>34800</c:v>
                </c:pt>
                <c:pt idx="8">
                  <c:v>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ED-4A36-9C7E-188AA7865055}"/>
            </c:ext>
          </c:extLst>
        </c:ser>
        <c:ser>
          <c:idx val="8"/>
          <c:order val="8"/>
          <c:tx>
            <c:strRef>
              <c:f>Sheet1!$B$60</c:f>
              <c:strCache>
                <c:ptCount val="1"/>
                <c:pt idx="0">
                  <c:v>4500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Sheet1!$C$51:$K$51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Sheet1!$C$60:$K$60</c:f>
              <c:numCache>
                <c:formatCode>General</c:formatCode>
                <c:ptCount val="9"/>
                <c:pt idx="0">
                  <c:v>-40850</c:v>
                </c:pt>
                <c:pt idx="1">
                  <c:v>-30850</c:v>
                </c:pt>
                <c:pt idx="2">
                  <c:v>-20850</c:v>
                </c:pt>
                <c:pt idx="3">
                  <c:v>-10850</c:v>
                </c:pt>
                <c:pt idx="4">
                  <c:v>-850</c:v>
                </c:pt>
                <c:pt idx="5">
                  <c:v>9150</c:v>
                </c:pt>
                <c:pt idx="6">
                  <c:v>19150</c:v>
                </c:pt>
                <c:pt idx="7">
                  <c:v>29150</c:v>
                </c:pt>
                <c:pt idx="8">
                  <c:v>39150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ED-4A36-9C7E-188AA786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626936"/>
        <c:axId val="832628248"/>
      </c:barChart>
      <c:catAx>
        <c:axId val="832626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Demand</a:t>
                </a:r>
              </a:p>
            </c:rich>
          </c:tx>
          <c:layout>
            <c:manualLayout>
              <c:xMode val="edge"/>
              <c:yMode val="edge"/>
              <c:x val="0.41694017687598345"/>
              <c:y val="0.87646070380612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28248"/>
        <c:crosses val="autoZero"/>
        <c:auto val="1"/>
        <c:lblAlgn val="ctr"/>
        <c:lblOffset val="100"/>
        <c:noMultiLvlLbl val="0"/>
      </c:catAx>
      <c:valAx>
        <c:axId val="83262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2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02497661570608"/>
          <c:y val="0.93599164045513095"/>
          <c:w val="0.64726987195730445"/>
          <c:h val="4.5241603512697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15</xdr:row>
      <xdr:rowOff>139700</xdr:rowOff>
    </xdr:from>
    <xdr:to>
      <xdr:col>16</xdr:col>
      <xdr:colOff>133349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E2B0C-8444-47AE-A476-5FA88305F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787400</xdr:colOff>
      <xdr:row>33</xdr:row>
      <xdr:rowOff>95250</xdr:rowOff>
    </xdr:from>
    <xdr:to>
      <xdr:col>15</xdr:col>
      <xdr:colOff>390525</xdr:colOff>
      <xdr:row>59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FAE834-7772-48A7-9F6C-2F8920428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02-5CFD-43EB-B7BB-6959D542B1F3}">
  <dimension ref="A1:K60"/>
  <sheetViews>
    <sheetView tabSelected="1" workbookViewId="0">
      <selection activeCell="A2" sqref="A2"/>
    </sheetView>
  </sheetViews>
  <sheetFormatPr defaultRowHeight="14.5" x14ac:dyDescent="0.35"/>
  <cols>
    <col min="1" max="1" width="25.453125" style="2" customWidth="1"/>
    <col min="2" max="2" width="14.90625" style="2" bestFit="1" customWidth="1"/>
    <col min="3" max="4" width="11.81640625" style="2" bestFit="1" customWidth="1"/>
    <col min="5" max="5" width="11.7265625" style="2" bestFit="1" customWidth="1"/>
    <col min="6" max="7" width="11.1796875" style="2" bestFit="1" customWidth="1"/>
    <col min="8" max="8" width="10.26953125" style="2" customWidth="1"/>
    <col min="9" max="9" width="9.26953125" style="2" customWidth="1"/>
    <col min="10" max="10" width="11" style="2" customWidth="1"/>
    <col min="11" max="254" width="8.7265625" style="2"/>
    <col min="255" max="255" width="25.453125" style="2" customWidth="1"/>
    <col min="256" max="256" width="14" style="2" customWidth="1"/>
    <col min="257" max="261" width="8.7265625" style="2"/>
    <col min="262" max="262" width="10.26953125" style="2" customWidth="1"/>
    <col min="263" max="263" width="9.26953125" style="2" customWidth="1"/>
    <col min="264" max="264" width="11" style="2" customWidth="1"/>
    <col min="265" max="265" width="9.7265625" style="2" customWidth="1"/>
    <col min="266" max="266" width="10.7265625" style="2" customWidth="1"/>
    <col min="267" max="510" width="8.7265625" style="2"/>
    <col min="511" max="511" width="25.453125" style="2" customWidth="1"/>
    <col min="512" max="512" width="14" style="2" customWidth="1"/>
    <col min="513" max="517" width="8.7265625" style="2"/>
    <col min="518" max="518" width="10.26953125" style="2" customWidth="1"/>
    <col min="519" max="519" width="9.26953125" style="2" customWidth="1"/>
    <col min="520" max="520" width="11" style="2" customWidth="1"/>
    <col min="521" max="521" width="9.7265625" style="2" customWidth="1"/>
    <col min="522" max="522" width="10.7265625" style="2" customWidth="1"/>
    <col min="523" max="766" width="8.7265625" style="2"/>
    <col min="767" max="767" width="25.453125" style="2" customWidth="1"/>
    <col min="768" max="768" width="14" style="2" customWidth="1"/>
    <col min="769" max="773" width="8.7265625" style="2"/>
    <col min="774" max="774" width="10.26953125" style="2" customWidth="1"/>
    <col min="775" max="775" width="9.26953125" style="2" customWidth="1"/>
    <col min="776" max="776" width="11" style="2" customWidth="1"/>
    <col min="777" max="777" width="9.7265625" style="2" customWidth="1"/>
    <col min="778" max="778" width="10.7265625" style="2" customWidth="1"/>
    <col min="779" max="1022" width="8.7265625" style="2"/>
    <col min="1023" max="1023" width="25.453125" style="2" customWidth="1"/>
    <col min="1024" max="1024" width="14" style="2" customWidth="1"/>
    <col min="1025" max="1029" width="8.7265625" style="2"/>
    <col min="1030" max="1030" width="10.26953125" style="2" customWidth="1"/>
    <col min="1031" max="1031" width="9.26953125" style="2" customWidth="1"/>
    <col min="1032" max="1032" width="11" style="2" customWidth="1"/>
    <col min="1033" max="1033" width="9.7265625" style="2" customWidth="1"/>
    <col min="1034" max="1034" width="10.7265625" style="2" customWidth="1"/>
    <col min="1035" max="1278" width="8.7265625" style="2"/>
    <col min="1279" max="1279" width="25.453125" style="2" customWidth="1"/>
    <col min="1280" max="1280" width="14" style="2" customWidth="1"/>
    <col min="1281" max="1285" width="8.7265625" style="2"/>
    <col min="1286" max="1286" width="10.26953125" style="2" customWidth="1"/>
    <col min="1287" max="1287" width="9.26953125" style="2" customWidth="1"/>
    <col min="1288" max="1288" width="11" style="2" customWidth="1"/>
    <col min="1289" max="1289" width="9.7265625" style="2" customWidth="1"/>
    <col min="1290" max="1290" width="10.7265625" style="2" customWidth="1"/>
    <col min="1291" max="1534" width="8.7265625" style="2"/>
    <col min="1535" max="1535" width="25.453125" style="2" customWidth="1"/>
    <col min="1536" max="1536" width="14" style="2" customWidth="1"/>
    <col min="1537" max="1541" width="8.7265625" style="2"/>
    <col min="1542" max="1542" width="10.26953125" style="2" customWidth="1"/>
    <col min="1543" max="1543" width="9.26953125" style="2" customWidth="1"/>
    <col min="1544" max="1544" width="11" style="2" customWidth="1"/>
    <col min="1545" max="1545" width="9.7265625" style="2" customWidth="1"/>
    <col min="1546" max="1546" width="10.7265625" style="2" customWidth="1"/>
    <col min="1547" max="1790" width="8.7265625" style="2"/>
    <col min="1791" max="1791" width="25.453125" style="2" customWidth="1"/>
    <col min="1792" max="1792" width="14" style="2" customWidth="1"/>
    <col min="1793" max="1797" width="8.7265625" style="2"/>
    <col min="1798" max="1798" width="10.26953125" style="2" customWidth="1"/>
    <col min="1799" max="1799" width="9.26953125" style="2" customWidth="1"/>
    <col min="1800" max="1800" width="11" style="2" customWidth="1"/>
    <col min="1801" max="1801" width="9.7265625" style="2" customWidth="1"/>
    <col min="1802" max="1802" width="10.7265625" style="2" customWidth="1"/>
    <col min="1803" max="2046" width="8.7265625" style="2"/>
    <col min="2047" max="2047" width="25.453125" style="2" customWidth="1"/>
    <col min="2048" max="2048" width="14" style="2" customWidth="1"/>
    <col min="2049" max="2053" width="8.7265625" style="2"/>
    <col min="2054" max="2054" width="10.26953125" style="2" customWidth="1"/>
    <col min="2055" max="2055" width="9.26953125" style="2" customWidth="1"/>
    <col min="2056" max="2056" width="11" style="2" customWidth="1"/>
    <col min="2057" max="2057" width="9.7265625" style="2" customWidth="1"/>
    <col min="2058" max="2058" width="10.7265625" style="2" customWidth="1"/>
    <col min="2059" max="2302" width="8.7265625" style="2"/>
    <col min="2303" max="2303" width="25.453125" style="2" customWidth="1"/>
    <col min="2304" max="2304" width="14" style="2" customWidth="1"/>
    <col min="2305" max="2309" width="8.7265625" style="2"/>
    <col min="2310" max="2310" width="10.26953125" style="2" customWidth="1"/>
    <col min="2311" max="2311" width="9.26953125" style="2" customWidth="1"/>
    <col min="2312" max="2312" width="11" style="2" customWidth="1"/>
    <col min="2313" max="2313" width="9.7265625" style="2" customWidth="1"/>
    <col min="2314" max="2314" width="10.7265625" style="2" customWidth="1"/>
    <col min="2315" max="2558" width="8.7265625" style="2"/>
    <col min="2559" max="2559" width="25.453125" style="2" customWidth="1"/>
    <col min="2560" max="2560" width="14" style="2" customWidth="1"/>
    <col min="2561" max="2565" width="8.7265625" style="2"/>
    <col min="2566" max="2566" width="10.26953125" style="2" customWidth="1"/>
    <col min="2567" max="2567" width="9.26953125" style="2" customWidth="1"/>
    <col min="2568" max="2568" width="11" style="2" customWidth="1"/>
    <col min="2569" max="2569" width="9.7265625" style="2" customWidth="1"/>
    <col min="2570" max="2570" width="10.7265625" style="2" customWidth="1"/>
    <col min="2571" max="2814" width="8.7265625" style="2"/>
    <col min="2815" max="2815" width="25.453125" style="2" customWidth="1"/>
    <col min="2816" max="2816" width="14" style="2" customWidth="1"/>
    <col min="2817" max="2821" width="8.7265625" style="2"/>
    <col min="2822" max="2822" width="10.26953125" style="2" customWidth="1"/>
    <col min="2823" max="2823" width="9.26953125" style="2" customWidth="1"/>
    <col min="2824" max="2824" width="11" style="2" customWidth="1"/>
    <col min="2825" max="2825" width="9.7265625" style="2" customWidth="1"/>
    <col min="2826" max="2826" width="10.7265625" style="2" customWidth="1"/>
    <col min="2827" max="3070" width="8.7265625" style="2"/>
    <col min="3071" max="3071" width="25.453125" style="2" customWidth="1"/>
    <col min="3072" max="3072" width="14" style="2" customWidth="1"/>
    <col min="3073" max="3077" width="8.7265625" style="2"/>
    <col min="3078" max="3078" width="10.26953125" style="2" customWidth="1"/>
    <col min="3079" max="3079" width="9.26953125" style="2" customWidth="1"/>
    <col min="3080" max="3080" width="11" style="2" customWidth="1"/>
    <col min="3081" max="3081" width="9.7265625" style="2" customWidth="1"/>
    <col min="3082" max="3082" width="10.7265625" style="2" customWidth="1"/>
    <col min="3083" max="3326" width="8.7265625" style="2"/>
    <col min="3327" max="3327" width="25.453125" style="2" customWidth="1"/>
    <col min="3328" max="3328" width="14" style="2" customWidth="1"/>
    <col min="3329" max="3333" width="8.7265625" style="2"/>
    <col min="3334" max="3334" width="10.26953125" style="2" customWidth="1"/>
    <col min="3335" max="3335" width="9.26953125" style="2" customWidth="1"/>
    <col min="3336" max="3336" width="11" style="2" customWidth="1"/>
    <col min="3337" max="3337" width="9.7265625" style="2" customWidth="1"/>
    <col min="3338" max="3338" width="10.7265625" style="2" customWidth="1"/>
    <col min="3339" max="3582" width="8.7265625" style="2"/>
    <col min="3583" max="3583" width="25.453125" style="2" customWidth="1"/>
    <col min="3584" max="3584" width="14" style="2" customWidth="1"/>
    <col min="3585" max="3589" width="8.7265625" style="2"/>
    <col min="3590" max="3590" width="10.26953125" style="2" customWidth="1"/>
    <col min="3591" max="3591" width="9.26953125" style="2" customWidth="1"/>
    <col min="3592" max="3592" width="11" style="2" customWidth="1"/>
    <col min="3593" max="3593" width="9.7265625" style="2" customWidth="1"/>
    <col min="3594" max="3594" width="10.7265625" style="2" customWidth="1"/>
    <col min="3595" max="3838" width="8.7265625" style="2"/>
    <col min="3839" max="3839" width="25.453125" style="2" customWidth="1"/>
    <col min="3840" max="3840" width="14" style="2" customWidth="1"/>
    <col min="3841" max="3845" width="8.7265625" style="2"/>
    <col min="3846" max="3846" width="10.26953125" style="2" customWidth="1"/>
    <col min="3847" max="3847" width="9.26953125" style="2" customWidth="1"/>
    <col min="3848" max="3848" width="11" style="2" customWidth="1"/>
    <col min="3849" max="3849" width="9.7265625" style="2" customWidth="1"/>
    <col min="3850" max="3850" width="10.7265625" style="2" customWidth="1"/>
    <col min="3851" max="4094" width="8.7265625" style="2"/>
    <col min="4095" max="4095" width="25.453125" style="2" customWidth="1"/>
    <col min="4096" max="4096" width="14" style="2" customWidth="1"/>
    <col min="4097" max="4101" width="8.7265625" style="2"/>
    <col min="4102" max="4102" width="10.26953125" style="2" customWidth="1"/>
    <col min="4103" max="4103" width="9.26953125" style="2" customWidth="1"/>
    <col min="4104" max="4104" width="11" style="2" customWidth="1"/>
    <col min="4105" max="4105" width="9.7265625" style="2" customWidth="1"/>
    <col min="4106" max="4106" width="10.7265625" style="2" customWidth="1"/>
    <col min="4107" max="4350" width="8.7265625" style="2"/>
    <col min="4351" max="4351" width="25.453125" style="2" customWidth="1"/>
    <col min="4352" max="4352" width="14" style="2" customWidth="1"/>
    <col min="4353" max="4357" width="8.7265625" style="2"/>
    <col min="4358" max="4358" width="10.26953125" style="2" customWidth="1"/>
    <col min="4359" max="4359" width="9.26953125" style="2" customWidth="1"/>
    <col min="4360" max="4360" width="11" style="2" customWidth="1"/>
    <col min="4361" max="4361" width="9.7265625" style="2" customWidth="1"/>
    <col min="4362" max="4362" width="10.7265625" style="2" customWidth="1"/>
    <col min="4363" max="4606" width="8.7265625" style="2"/>
    <col min="4607" max="4607" width="25.453125" style="2" customWidth="1"/>
    <col min="4608" max="4608" width="14" style="2" customWidth="1"/>
    <col min="4609" max="4613" width="8.7265625" style="2"/>
    <col min="4614" max="4614" width="10.26953125" style="2" customWidth="1"/>
    <col min="4615" max="4615" width="9.26953125" style="2" customWidth="1"/>
    <col min="4616" max="4616" width="11" style="2" customWidth="1"/>
    <col min="4617" max="4617" width="9.7265625" style="2" customWidth="1"/>
    <col min="4618" max="4618" width="10.7265625" style="2" customWidth="1"/>
    <col min="4619" max="4862" width="8.7265625" style="2"/>
    <col min="4863" max="4863" width="25.453125" style="2" customWidth="1"/>
    <col min="4864" max="4864" width="14" style="2" customWidth="1"/>
    <col min="4865" max="4869" width="8.7265625" style="2"/>
    <col min="4870" max="4870" width="10.26953125" style="2" customWidth="1"/>
    <col min="4871" max="4871" width="9.26953125" style="2" customWidth="1"/>
    <col min="4872" max="4872" width="11" style="2" customWidth="1"/>
    <col min="4873" max="4873" width="9.7265625" style="2" customWidth="1"/>
    <col min="4874" max="4874" width="10.7265625" style="2" customWidth="1"/>
    <col min="4875" max="5118" width="8.7265625" style="2"/>
    <col min="5119" max="5119" width="25.453125" style="2" customWidth="1"/>
    <col min="5120" max="5120" width="14" style="2" customWidth="1"/>
    <col min="5121" max="5125" width="8.7265625" style="2"/>
    <col min="5126" max="5126" width="10.26953125" style="2" customWidth="1"/>
    <col min="5127" max="5127" width="9.26953125" style="2" customWidth="1"/>
    <col min="5128" max="5128" width="11" style="2" customWidth="1"/>
    <col min="5129" max="5129" width="9.7265625" style="2" customWidth="1"/>
    <col min="5130" max="5130" width="10.7265625" style="2" customWidth="1"/>
    <col min="5131" max="5374" width="8.7265625" style="2"/>
    <col min="5375" max="5375" width="25.453125" style="2" customWidth="1"/>
    <col min="5376" max="5376" width="14" style="2" customWidth="1"/>
    <col min="5377" max="5381" width="8.7265625" style="2"/>
    <col min="5382" max="5382" width="10.26953125" style="2" customWidth="1"/>
    <col min="5383" max="5383" width="9.26953125" style="2" customWidth="1"/>
    <col min="5384" max="5384" width="11" style="2" customWidth="1"/>
    <col min="5385" max="5385" width="9.7265625" style="2" customWidth="1"/>
    <col min="5386" max="5386" width="10.7265625" style="2" customWidth="1"/>
    <col min="5387" max="5630" width="8.7265625" style="2"/>
    <col min="5631" max="5631" width="25.453125" style="2" customWidth="1"/>
    <col min="5632" max="5632" width="14" style="2" customWidth="1"/>
    <col min="5633" max="5637" width="8.7265625" style="2"/>
    <col min="5638" max="5638" width="10.26953125" style="2" customWidth="1"/>
    <col min="5639" max="5639" width="9.26953125" style="2" customWidth="1"/>
    <col min="5640" max="5640" width="11" style="2" customWidth="1"/>
    <col min="5641" max="5641" width="9.7265625" style="2" customWidth="1"/>
    <col min="5642" max="5642" width="10.7265625" style="2" customWidth="1"/>
    <col min="5643" max="5886" width="8.7265625" style="2"/>
    <col min="5887" max="5887" width="25.453125" style="2" customWidth="1"/>
    <col min="5888" max="5888" width="14" style="2" customWidth="1"/>
    <col min="5889" max="5893" width="8.7265625" style="2"/>
    <col min="5894" max="5894" width="10.26953125" style="2" customWidth="1"/>
    <col min="5895" max="5895" width="9.26953125" style="2" customWidth="1"/>
    <col min="5896" max="5896" width="11" style="2" customWidth="1"/>
    <col min="5897" max="5897" width="9.7265625" style="2" customWidth="1"/>
    <col min="5898" max="5898" width="10.7265625" style="2" customWidth="1"/>
    <col min="5899" max="6142" width="8.7265625" style="2"/>
    <col min="6143" max="6143" width="25.453125" style="2" customWidth="1"/>
    <col min="6144" max="6144" width="14" style="2" customWidth="1"/>
    <col min="6145" max="6149" width="8.7265625" style="2"/>
    <col min="6150" max="6150" width="10.26953125" style="2" customWidth="1"/>
    <col min="6151" max="6151" width="9.26953125" style="2" customWidth="1"/>
    <col min="6152" max="6152" width="11" style="2" customWidth="1"/>
    <col min="6153" max="6153" width="9.7265625" style="2" customWidth="1"/>
    <col min="6154" max="6154" width="10.7265625" style="2" customWidth="1"/>
    <col min="6155" max="6398" width="8.7265625" style="2"/>
    <col min="6399" max="6399" width="25.453125" style="2" customWidth="1"/>
    <col min="6400" max="6400" width="14" style="2" customWidth="1"/>
    <col min="6401" max="6405" width="8.7265625" style="2"/>
    <col min="6406" max="6406" width="10.26953125" style="2" customWidth="1"/>
    <col min="6407" max="6407" width="9.26953125" style="2" customWidth="1"/>
    <col min="6408" max="6408" width="11" style="2" customWidth="1"/>
    <col min="6409" max="6409" width="9.7265625" style="2" customWidth="1"/>
    <col min="6410" max="6410" width="10.7265625" style="2" customWidth="1"/>
    <col min="6411" max="6654" width="8.7265625" style="2"/>
    <col min="6655" max="6655" width="25.453125" style="2" customWidth="1"/>
    <col min="6656" max="6656" width="14" style="2" customWidth="1"/>
    <col min="6657" max="6661" width="8.7265625" style="2"/>
    <col min="6662" max="6662" width="10.26953125" style="2" customWidth="1"/>
    <col min="6663" max="6663" width="9.26953125" style="2" customWidth="1"/>
    <col min="6664" max="6664" width="11" style="2" customWidth="1"/>
    <col min="6665" max="6665" width="9.7265625" style="2" customWidth="1"/>
    <col min="6666" max="6666" width="10.7265625" style="2" customWidth="1"/>
    <col min="6667" max="6910" width="8.7265625" style="2"/>
    <col min="6911" max="6911" width="25.453125" style="2" customWidth="1"/>
    <col min="6912" max="6912" width="14" style="2" customWidth="1"/>
    <col min="6913" max="6917" width="8.7265625" style="2"/>
    <col min="6918" max="6918" width="10.26953125" style="2" customWidth="1"/>
    <col min="6919" max="6919" width="9.26953125" style="2" customWidth="1"/>
    <col min="6920" max="6920" width="11" style="2" customWidth="1"/>
    <col min="6921" max="6921" width="9.7265625" style="2" customWidth="1"/>
    <col min="6922" max="6922" width="10.7265625" style="2" customWidth="1"/>
    <col min="6923" max="7166" width="8.7265625" style="2"/>
    <col min="7167" max="7167" width="25.453125" style="2" customWidth="1"/>
    <col min="7168" max="7168" width="14" style="2" customWidth="1"/>
    <col min="7169" max="7173" width="8.7265625" style="2"/>
    <col min="7174" max="7174" width="10.26953125" style="2" customWidth="1"/>
    <col min="7175" max="7175" width="9.26953125" style="2" customWidth="1"/>
    <col min="7176" max="7176" width="11" style="2" customWidth="1"/>
    <col min="7177" max="7177" width="9.7265625" style="2" customWidth="1"/>
    <col min="7178" max="7178" width="10.7265625" style="2" customWidth="1"/>
    <col min="7179" max="7422" width="8.7265625" style="2"/>
    <col min="7423" max="7423" width="25.453125" style="2" customWidth="1"/>
    <col min="7424" max="7424" width="14" style="2" customWidth="1"/>
    <col min="7425" max="7429" width="8.7265625" style="2"/>
    <col min="7430" max="7430" width="10.26953125" style="2" customWidth="1"/>
    <col min="7431" max="7431" width="9.26953125" style="2" customWidth="1"/>
    <col min="7432" max="7432" width="11" style="2" customWidth="1"/>
    <col min="7433" max="7433" width="9.7265625" style="2" customWidth="1"/>
    <col min="7434" max="7434" width="10.7265625" style="2" customWidth="1"/>
    <col min="7435" max="7678" width="8.7265625" style="2"/>
    <col min="7679" max="7679" width="25.453125" style="2" customWidth="1"/>
    <col min="7680" max="7680" width="14" style="2" customWidth="1"/>
    <col min="7681" max="7685" width="8.7265625" style="2"/>
    <col min="7686" max="7686" width="10.26953125" style="2" customWidth="1"/>
    <col min="7687" max="7687" width="9.26953125" style="2" customWidth="1"/>
    <col min="7688" max="7688" width="11" style="2" customWidth="1"/>
    <col min="7689" max="7689" width="9.7265625" style="2" customWidth="1"/>
    <col min="7690" max="7690" width="10.7265625" style="2" customWidth="1"/>
    <col min="7691" max="7934" width="8.7265625" style="2"/>
    <col min="7935" max="7935" width="25.453125" style="2" customWidth="1"/>
    <col min="7936" max="7936" width="14" style="2" customWidth="1"/>
    <col min="7937" max="7941" width="8.7265625" style="2"/>
    <col min="7942" max="7942" width="10.26953125" style="2" customWidth="1"/>
    <col min="7943" max="7943" width="9.26953125" style="2" customWidth="1"/>
    <col min="7944" max="7944" width="11" style="2" customWidth="1"/>
    <col min="7945" max="7945" width="9.7265625" style="2" customWidth="1"/>
    <col min="7946" max="7946" width="10.7265625" style="2" customWidth="1"/>
    <col min="7947" max="8190" width="8.7265625" style="2"/>
    <col min="8191" max="8191" width="25.453125" style="2" customWidth="1"/>
    <col min="8192" max="8192" width="14" style="2" customWidth="1"/>
    <col min="8193" max="8197" width="8.7265625" style="2"/>
    <col min="8198" max="8198" width="10.26953125" style="2" customWidth="1"/>
    <col min="8199" max="8199" width="9.26953125" style="2" customWidth="1"/>
    <col min="8200" max="8200" width="11" style="2" customWidth="1"/>
    <col min="8201" max="8201" width="9.7265625" style="2" customWidth="1"/>
    <col min="8202" max="8202" width="10.7265625" style="2" customWidth="1"/>
    <col min="8203" max="8446" width="8.7265625" style="2"/>
    <col min="8447" max="8447" width="25.453125" style="2" customWidth="1"/>
    <col min="8448" max="8448" width="14" style="2" customWidth="1"/>
    <col min="8449" max="8453" width="8.7265625" style="2"/>
    <col min="8454" max="8454" width="10.26953125" style="2" customWidth="1"/>
    <col min="8455" max="8455" width="9.26953125" style="2" customWidth="1"/>
    <col min="8456" max="8456" width="11" style="2" customWidth="1"/>
    <col min="8457" max="8457" width="9.7265625" style="2" customWidth="1"/>
    <col min="8458" max="8458" width="10.7265625" style="2" customWidth="1"/>
    <col min="8459" max="8702" width="8.7265625" style="2"/>
    <col min="8703" max="8703" width="25.453125" style="2" customWidth="1"/>
    <col min="8704" max="8704" width="14" style="2" customWidth="1"/>
    <col min="8705" max="8709" width="8.7265625" style="2"/>
    <col min="8710" max="8710" width="10.26953125" style="2" customWidth="1"/>
    <col min="8711" max="8711" width="9.26953125" style="2" customWidth="1"/>
    <col min="8712" max="8712" width="11" style="2" customWidth="1"/>
    <col min="8713" max="8713" width="9.7265625" style="2" customWidth="1"/>
    <col min="8714" max="8714" width="10.7265625" style="2" customWidth="1"/>
    <col min="8715" max="8958" width="8.7265625" style="2"/>
    <col min="8959" max="8959" width="25.453125" style="2" customWidth="1"/>
    <col min="8960" max="8960" width="14" style="2" customWidth="1"/>
    <col min="8961" max="8965" width="8.7265625" style="2"/>
    <col min="8966" max="8966" width="10.26953125" style="2" customWidth="1"/>
    <col min="8967" max="8967" width="9.26953125" style="2" customWidth="1"/>
    <col min="8968" max="8968" width="11" style="2" customWidth="1"/>
    <col min="8969" max="8969" width="9.7265625" style="2" customWidth="1"/>
    <col min="8970" max="8970" width="10.7265625" style="2" customWidth="1"/>
    <col min="8971" max="9214" width="8.7265625" style="2"/>
    <col min="9215" max="9215" width="25.453125" style="2" customWidth="1"/>
    <col min="9216" max="9216" width="14" style="2" customWidth="1"/>
    <col min="9217" max="9221" width="8.7265625" style="2"/>
    <col min="9222" max="9222" width="10.26953125" style="2" customWidth="1"/>
    <col min="9223" max="9223" width="9.26953125" style="2" customWidth="1"/>
    <col min="9224" max="9224" width="11" style="2" customWidth="1"/>
    <col min="9225" max="9225" width="9.7265625" style="2" customWidth="1"/>
    <col min="9226" max="9226" width="10.7265625" style="2" customWidth="1"/>
    <col min="9227" max="9470" width="8.7265625" style="2"/>
    <col min="9471" max="9471" width="25.453125" style="2" customWidth="1"/>
    <col min="9472" max="9472" width="14" style="2" customWidth="1"/>
    <col min="9473" max="9477" width="8.7265625" style="2"/>
    <col min="9478" max="9478" width="10.26953125" style="2" customWidth="1"/>
    <col min="9479" max="9479" width="9.26953125" style="2" customWidth="1"/>
    <col min="9480" max="9480" width="11" style="2" customWidth="1"/>
    <col min="9481" max="9481" width="9.7265625" style="2" customWidth="1"/>
    <col min="9482" max="9482" width="10.7265625" style="2" customWidth="1"/>
    <col min="9483" max="9726" width="8.7265625" style="2"/>
    <col min="9727" max="9727" width="25.453125" style="2" customWidth="1"/>
    <col min="9728" max="9728" width="14" style="2" customWidth="1"/>
    <col min="9729" max="9733" width="8.7265625" style="2"/>
    <col min="9734" max="9734" width="10.26953125" style="2" customWidth="1"/>
    <col min="9735" max="9735" width="9.26953125" style="2" customWidth="1"/>
    <col min="9736" max="9736" width="11" style="2" customWidth="1"/>
    <col min="9737" max="9737" width="9.7265625" style="2" customWidth="1"/>
    <col min="9738" max="9738" width="10.7265625" style="2" customWidth="1"/>
    <col min="9739" max="9982" width="8.7265625" style="2"/>
    <col min="9983" max="9983" width="25.453125" style="2" customWidth="1"/>
    <col min="9984" max="9984" width="14" style="2" customWidth="1"/>
    <col min="9985" max="9989" width="8.7265625" style="2"/>
    <col min="9990" max="9990" width="10.26953125" style="2" customWidth="1"/>
    <col min="9991" max="9991" width="9.26953125" style="2" customWidth="1"/>
    <col min="9992" max="9992" width="11" style="2" customWidth="1"/>
    <col min="9993" max="9993" width="9.7265625" style="2" customWidth="1"/>
    <col min="9994" max="9994" width="10.7265625" style="2" customWidth="1"/>
    <col min="9995" max="10238" width="8.7265625" style="2"/>
    <col min="10239" max="10239" width="25.453125" style="2" customWidth="1"/>
    <col min="10240" max="10240" width="14" style="2" customWidth="1"/>
    <col min="10241" max="10245" width="8.7265625" style="2"/>
    <col min="10246" max="10246" width="10.26953125" style="2" customWidth="1"/>
    <col min="10247" max="10247" width="9.26953125" style="2" customWidth="1"/>
    <col min="10248" max="10248" width="11" style="2" customWidth="1"/>
    <col min="10249" max="10249" width="9.7265625" style="2" customWidth="1"/>
    <col min="10250" max="10250" width="10.7265625" style="2" customWidth="1"/>
    <col min="10251" max="10494" width="8.7265625" style="2"/>
    <col min="10495" max="10495" width="25.453125" style="2" customWidth="1"/>
    <col min="10496" max="10496" width="14" style="2" customWidth="1"/>
    <col min="10497" max="10501" width="8.7265625" style="2"/>
    <col min="10502" max="10502" width="10.26953125" style="2" customWidth="1"/>
    <col min="10503" max="10503" width="9.26953125" style="2" customWidth="1"/>
    <col min="10504" max="10504" width="11" style="2" customWidth="1"/>
    <col min="10505" max="10505" width="9.7265625" style="2" customWidth="1"/>
    <col min="10506" max="10506" width="10.7265625" style="2" customWidth="1"/>
    <col min="10507" max="10750" width="8.7265625" style="2"/>
    <col min="10751" max="10751" width="25.453125" style="2" customWidth="1"/>
    <col min="10752" max="10752" width="14" style="2" customWidth="1"/>
    <col min="10753" max="10757" width="8.7265625" style="2"/>
    <col min="10758" max="10758" width="10.26953125" style="2" customWidth="1"/>
    <col min="10759" max="10759" width="9.26953125" style="2" customWidth="1"/>
    <col min="10760" max="10760" width="11" style="2" customWidth="1"/>
    <col min="10761" max="10761" width="9.7265625" style="2" customWidth="1"/>
    <col min="10762" max="10762" width="10.7265625" style="2" customWidth="1"/>
    <col min="10763" max="11006" width="8.7265625" style="2"/>
    <col min="11007" max="11007" width="25.453125" style="2" customWidth="1"/>
    <col min="11008" max="11008" width="14" style="2" customWidth="1"/>
    <col min="11009" max="11013" width="8.7265625" style="2"/>
    <col min="11014" max="11014" width="10.26953125" style="2" customWidth="1"/>
    <col min="11015" max="11015" width="9.26953125" style="2" customWidth="1"/>
    <col min="11016" max="11016" width="11" style="2" customWidth="1"/>
    <col min="11017" max="11017" width="9.7265625" style="2" customWidth="1"/>
    <col min="11018" max="11018" width="10.7265625" style="2" customWidth="1"/>
    <col min="11019" max="11262" width="8.7265625" style="2"/>
    <col min="11263" max="11263" width="25.453125" style="2" customWidth="1"/>
    <col min="11264" max="11264" width="14" style="2" customWidth="1"/>
    <col min="11265" max="11269" width="8.7265625" style="2"/>
    <col min="11270" max="11270" width="10.26953125" style="2" customWidth="1"/>
    <col min="11271" max="11271" width="9.26953125" style="2" customWidth="1"/>
    <col min="11272" max="11272" width="11" style="2" customWidth="1"/>
    <col min="11273" max="11273" width="9.7265625" style="2" customWidth="1"/>
    <col min="11274" max="11274" width="10.7265625" style="2" customWidth="1"/>
    <col min="11275" max="11518" width="8.7265625" style="2"/>
    <col min="11519" max="11519" width="25.453125" style="2" customWidth="1"/>
    <col min="11520" max="11520" width="14" style="2" customWidth="1"/>
    <col min="11521" max="11525" width="8.7265625" style="2"/>
    <col min="11526" max="11526" width="10.26953125" style="2" customWidth="1"/>
    <col min="11527" max="11527" width="9.26953125" style="2" customWidth="1"/>
    <col min="11528" max="11528" width="11" style="2" customWidth="1"/>
    <col min="11529" max="11529" width="9.7265625" style="2" customWidth="1"/>
    <col min="11530" max="11530" width="10.7265625" style="2" customWidth="1"/>
    <col min="11531" max="11774" width="8.7265625" style="2"/>
    <col min="11775" max="11775" width="25.453125" style="2" customWidth="1"/>
    <col min="11776" max="11776" width="14" style="2" customWidth="1"/>
    <col min="11777" max="11781" width="8.7265625" style="2"/>
    <col min="11782" max="11782" width="10.26953125" style="2" customWidth="1"/>
    <col min="11783" max="11783" width="9.26953125" style="2" customWidth="1"/>
    <col min="11784" max="11784" width="11" style="2" customWidth="1"/>
    <col min="11785" max="11785" width="9.7265625" style="2" customWidth="1"/>
    <col min="11786" max="11786" width="10.7265625" style="2" customWidth="1"/>
    <col min="11787" max="12030" width="8.7265625" style="2"/>
    <col min="12031" max="12031" width="25.453125" style="2" customWidth="1"/>
    <col min="12032" max="12032" width="14" style="2" customWidth="1"/>
    <col min="12033" max="12037" width="8.7265625" style="2"/>
    <col min="12038" max="12038" width="10.26953125" style="2" customWidth="1"/>
    <col min="12039" max="12039" width="9.26953125" style="2" customWidth="1"/>
    <col min="12040" max="12040" width="11" style="2" customWidth="1"/>
    <col min="12041" max="12041" width="9.7265625" style="2" customWidth="1"/>
    <col min="12042" max="12042" width="10.7265625" style="2" customWidth="1"/>
    <col min="12043" max="12286" width="8.7265625" style="2"/>
    <col min="12287" max="12287" width="25.453125" style="2" customWidth="1"/>
    <col min="12288" max="12288" width="14" style="2" customWidth="1"/>
    <col min="12289" max="12293" width="8.7265625" style="2"/>
    <col min="12294" max="12294" width="10.26953125" style="2" customWidth="1"/>
    <col min="12295" max="12295" width="9.26953125" style="2" customWidth="1"/>
    <col min="12296" max="12296" width="11" style="2" customWidth="1"/>
    <col min="12297" max="12297" width="9.7265625" style="2" customWidth="1"/>
    <col min="12298" max="12298" width="10.7265625" style="2" customWidth="1"/>
    <col min="12299" max="12542" width="8.7265625" style="2"/>
    <col min="12543" max="12543" width="25.453125" style="2" customWidth="1"/>
    <col min="12544" max="12544" width="14" style="2" customWidth="1"/>
    <col min="12545" max="12549" width="8.7265625" style="2"/>
    <col min="12550" max="12550" width="10.26953125" style="2" customWidth="1"/>
    <col min="12551" max="12551" width="9.26953125" style="2" customWidth="1"/>
    <col min="12552" max="12552" width="11" style="2" customWidth="1"/>
    <col min="12553" max="12553" width="9.7265625" style="2" customWidth="1"/>
    <col min="12554" max="12554" width="10.7265625" style="2" customWidth="1"/>
    <col min="12555" max="12798" width="8.7265625" style="2"/>
    <col min="12799" max="12799" width="25.453125" style="2" customWidth="1"/>
    <col min="12800" max="12800" width="14" style="2" customWidth="1"/>
    <col min="12801" max="12805" width="8.7265625" style="2"/>
    <col min="12806" max="12806" width="10.26953125" style="2" customWidth="1"/>
    <col min="12807" max="12807" width="9.26953125" style="2" customWidth="1"/>
    <col min="12808" max="12808" width="11" style="2" customWidth="1"/>
    <col min="12809" max="12809" width="9.7265625" style="2" customWidth="1"/>
    <col min="12810" max="12810" width="10.7265625" style="2" customWidth="1"/>
    <col min="12811" max="13054" width="8.7265625" style="2"/>
    <col min="13055" max="13055" width="25.453125" style="2" customWidth="1"/>
    <col min="13056" max="13056" width="14" style="2" customWidth="1"/>
    <col min="13057" max="13061" width="8.7265625" style="2"/>
    <col min="13062" max="13062" width="10.26953125" style="2" customWidth="1"/>
    <col min="13063" max="13063" width="9.26953125" style="2" customWidth="1"/>
    <col min="13064" max="13064" width="11" style="2" customWidth="1"/>
    <col min="13065" max="13065" width="9.7265625" style="2" customWidth="1"/>
    <col min="13066" max="13066" width="10.7265625" style="2" customWidth="1"/>
    <col min="13067" max="13310" width="8.7265625" style="2"/>
    <col min="13311" max="13311" width="25.453125" style="2" customWidth="1"/>
    <col min="13312" max="13312" width="14" style="2" customWidth="1"/>
    <col min="13313" max="13317" width="8.7265625" style="2"/>
    <col min="13318" max="13318" width="10.26953125" style="2" customWidth="1"/>
    <col min="13319" max="13319" width="9.26953125" style="2" customWidth="1"/>
    <col min="13320" max="13320" width="11" style="2" customWidth="1"/>
    <col min="13321" max="13321" width="9.7265625" style="2" customWidth="1"/>
    <col min="13322" max="13322" width="10.7265625" style="2" customWidth="1"/>
    <col min="13323" max="13566" width="8.7265625" style="2"/>
    <col min="13567" max="13567" width="25.453125" style="2" customWidth="1"/>
    <col min="13568" max="13568" width="14" style="2" customWidth="1"/>
    <col min="13569" max="13573" width="8.7265625" style="2"/>
    <col min="13574" max="13574" width="10.26953125" style="2" customWidth="1"/>
    <col min="13575" max="13575" width="9.26953125" style="2" customWidth="1"/>
    <col min="13576" max="13576" width="11" style="2" customWidth="1"/>
    <col min="13577" max="13577" width="9.7265625" style="2" customWidth="1"/>
    <col min="13578" max="13578" width="10.7265625" style="2" customWidth="1"/>
    <col min="13579" max="13822" width="8.7265625" style="2"/>
    <col min="13823" max="13823" width="25.453125" style="2" customWidth="1"/>
    <col min="13824" max="13824" width="14" style="2" customWidth="1"/>
    <col min="13825" max="13829" width="8.7265625" style="2"/>
    <col min="13830" max="13830" width="10.26953125" style="2" customWidth="1"/>
    <col min="13831" max="13831" width="9.26953125" style="2" customWidth="1"/>
    <col min="13832" max="13832" width="11" style="2" customWidth="1"/>
    <col min="13833" max="13833" width="9.7265625" style="2" customWidth="1"/>
    <col min="13834" max="13834" width="10.7265625" style="2" customWidth="1"/>
    <col min="13835" max="14078" width="8.7265625" style="2"/>
    <col min="14079" max="14079" width="25.453125" style="2" customWidth="1"/>
    <col min="14080" max="14080" width="14" style="2" customWidth="1"/>
    <col min="14081" max="14085" width="8.7265625" style="2"/>
    <col min="14086" max="14086" width="10.26953125" style="2" customWidth="1"/>
    <col min="14087" max="14087" width="9.26953125" style="2" customWidth="1"/>
    <col min="14088" max="14088" width="11" style="2" customWidth="1"/>
    <col min="14089" max="14089" width="9.7265625" style="2" customWidth="1"/>
    <col min="14090" max="14090" width="10.7265625" style="2" customWidth="1"/>
    <col min="14091" max="14334" width="8.7265625" style="2"/>
    <col min="14335" max="14335" width="25.453125" style="2" customWidth="1"/>
    <col min="14336" max="14336" width="14" style="2" customWidth="1"/>
    <col min="14337" max="14341" width="8.7265625" style="2"/>
    <col min="14342" max="14342" width="10.26953125" style="2" customWidth="1"/>
    <col min="14343" max="14343" width="9.26953125" style="2" customWidth="1"/>
    <col min="14344" max="14344" width="11" style="2" customWidth="1"/>
    <col min="14345" max="14345" width="9.7265625" style="2" customWidth="1"/>
    <col min="14346" max="14346" width="10.7265625" style="2" customWidth="1"/>
    <col min="14347" max="14590" width="8.7265625" style="2"/>
    <col min="14591" max="14591" width="25.453125" style="2" customWidth="1"/>
    <col min="14592" max="14592" width="14" style="2" customWidth="1"/>
    <col min="14593" max="14597" width="8.7265625" style="2"/>
    <col min="14598" max="14598" width="10.26953125" style="2" customWidth="1"/>
    <col min="14599" max="14599" width="9.26953125" style="2" customWidth="1"/>
    <col min="14600" max="14600" width="11" style="2" customWidth="1"/>
    <col min="14601" max="14601" width="9.7265625" style="2" customWidth="1"/>
    <col min="14602" max="14602" width="10.7265625" style="2" customWidth="1"/>
    <col min="14603" max="14846" width="8.7265625" style="2"/>
    <col min="14847" max="14847" width="25.453125" style="2" customWidth="1"/>
    <col min="14848" max="14848" width="14" style="2" customWidth="1"/>
    <col min="14849" max="14853" width="8.7265625" style="2"/>
    <col min="14854" max="14854" width="10.26953125" style="2" customWidth="1"/>
    <col min="14855" max="14855" width="9.26953125" style="2" customWidth="1"/>
    <col min="14856" max="14856" width="11" style="2" customWidth="1"/>
    <col min="14857" max="14857" width="9.7265625" style="2" customWidth="1"/>
    <col min="14858" max="14858" width="10.7265625" style="2" customWidth="1"/>
    <col min="14859" max="15102" width="8.7265625" style="2"/>
    <col min="15103" max="15103" width="25.453125" style="2" customWidth="1"/>
    <col min="15104" max="15104" width="14" style="2" customWidth="1"/>
    <col min="15105" max="15109" width="8.7265625" style="2"/>
    <col min="15110" max="15110" width="10.26953125" style="2" customWidth="1"/>
    <col min="15111" max="15111" width="9.26953125" style="2" customWidth="1"/>
    <col min="15112" max="15112" width="11" style="2" customWidth="1"/>
    <col min="15113" max="15113" width="9.7265625" style="2" customWidth="1"/>
    <col min="15114" max="15114" width="10.7265625" style="2" customWidth="1"/>
    <col min="15115" max="15358" width="8.7265625" style="2"/>
    <col min="15359" max="15359" width="25.453125" style="2" customWidth="1"/>
    <col min="15360" max="15360" width="14" style="2" customWidth="1"/>
    <col min="15361" max="15365" width="8.7265625" style="2"/>
    <col min="15366" max="15366" width="10.26953125" style="2" customWidth="1"/>
    <col min="15367" max="15367" width="9.26953125" style="2" customWidth="1"/>
    <col min="15368" max="15368" width="11" style="2" customWidth="1"/>
    <col min="15369" max="15369" width="9.7265625" style="2" customWidth="1"/>
    <col min="15370" max="15370" width="10.7265625" style="2" customWidth="1"/>
    <col min="15371" max="15614" width="8.7265625" style="2"/>
    <col min="15615" max="15615" width="25.453125" style="2" customWidth="1"/>
    <col min="15616" max="15616" width="14" style="2" customWidth="1"/>
    <col min="15617" max="15621" width="8.7265625" style="2"/>
    <col min="15622" max="15622" width="10.26953125" style="2" customWidth="1"/>
    <col min="15623" max="15623" width="9.26953125" style="2" customWidth="1"/>
    <col min="15624" max="15624" width="11" style="2" customWidth="1"/>
    <col min="15625" max="15625" width="9.7265625" style="2" customWidth="1"/>
    <col min="15626" max="15626" width="10.7265625" style="2" customWidth="1"/>
    <col min="15627" max="15870" width="8.7265625" style="2"/>
    <col min="15871" max="15871" width="25.453125" style="2" customWidth="1"/>
    <col min="15872" max="15872" width="14" style="2" customWidth="1"/>
    <col min="15873" max="15877" width="8.7265625" style="2"/>
    <col min="15878" max="15878" width="10.26953125" style="2" customWidth="1"/>
    <col min="15879" max="15879" width="9.26953125" style="2" customWidth="1"/>
    <col min="15880" max="15880" width="11" style="2" customWidth="1"/>
    <col min="15881" max="15881" width="9.7265625" style="2" customWidth="1"/>
    <col min="15882" max="15882" width="10.7265625" style="2" customWidth="1"/>
    <col min="15883" max="16126" width="8.7265625" style="2"/>
    <col min="16127" max="16127" width="25.453125" style="2" customWidth="1"/>
    <col min="16128" max="16128" width="14" style="2" customWidth="1"/>
    <col min="16129" max="16133" width="8.7265625" style="2"/>
    <col min="16134" max="16134" width="10.26953125" style="2" customWidth="1"/>
    <col min="16135" max="16135" width="9.26953125" style="2" customWidth="1"/>
    <col min="16136" max="16136" width="11" style="2" customWidth="1"/>
    <col min="16137" max="16137" width="9.7265625" style="2" customWidth="1"/>
    <col min="16138" max="16138" width="10.7265625" style="2" customWidth="1"/>
    <col min="16139" max="16384" width="8.7265625" style="2"/>
  </cols>
  <sheetData>
    <row r="1" spans="1:8" x14ac:dyDescent="0.35">
      <c r="A1" s="14" t="s">
        <v>23</v>
      </c>
    </row>
    <row r="2" spans="1:8" x14ac:dyDescent="0.35">
      <c r="A2" s="1" t="s">
        <v>0</v>
      </c>
    </row>
    <row r="4" spans="1:8" x14ac:dyDescent="0.35">
      <c r="A4" s="1" t="s">
        <v>1</v>
      </c>
      <c r="D4" s="1" t="s">
        <v>2</v>
      </c>
      <c r="H4" s="1"/>
    </row>
    <row r="5" spans="1:8" x14ac:dyDescent="0.35">
      <c r="A5" s="2" t="s">
        <v>3</v>
      </c>
      <c r="D5" s="3" t="s">
        <v>4</v>
      </c>
      <c r="E5" s="3" t="s">
        <v>5</v>
      </c>
    </row>
    <row r="6" spans="1:8" x14ac:dyDescent="0.35">
      <c r="A6" s="2" t="s">
        <v>6</v>
      </c>
      <c r="B6" s="7">
        <v>30</v>
      </c>
      <c r="D6" s="8">
        <v>0</v>
      </c>
      <c r="E6" s="9">
        <v>24</v>
      </c>
    </row>
    <row r="7" spans="1:8" x14ac:dyDescent="0.35">
      <c r="A7" s="2" t="s">
        <v>7</v>
      </c>
      <c r="B7" s="7">
        <v>10</v>
      </c>
      <c r="D7" s="8">
        <v>1000</v>
      </c>
      <c r="E7" s="9">
        <v>23</v>
      </c>
    </row>
    <row r="8" spans="1:8" x14ac:dyDescent="0.35">
      <c r="D8" s="8">
        <v>2000</v>
      </c>
      <c r="E8" s="9">
        <v>22.25</v>
      </c>
    </row>
    <row r="9" spans="1:8" x14ac:dyDescent="0.35">
      <c r="A9" s="1" t="s">
        <v>8</v>
      </c>
      <c r="D9" s="8">
        <v>3000</v>
      </c>
      <c r="E9" s="9">
        <v>21.75</v>
      </c>
    </row>
    <row r="10" spans="1:8" x14ac:dyDescent="0.35">
      <c r="A10" s="2" t="s">
        <v>9</v>
      </c>
      <c r="B10" s="5">
        <v>2500</v>
      </c>
      <c r="D10" s="8">
        <v>4000</v>
      </c>
      <c r="E10" s="9">
        <v>21.3</v>
      </c>
    </row>
    <row r="12" spans="1:8" x14ac:dyDescent="0.35">
      <c r="A12" s="1" t="s">
        <v>10</v>
      </c>
    </row>
    <row r="13" spans="1:8" x14ac:dyDescent="0.35">
      <c r="A13" s="2" t="s">
        <v>11</v>
      </c>
      <c r="B13" s="6">
        <v>2000</v>
      </c>
    </row>
    <row r="15" spans="1:8" x14ac:dyDescent="0.35">
      <c r="A15" s="1" t="s">
        <v>12</v>
      </c>
    </row>
    <row r="16" spans="1:8" x14ac:dyDescent="0.35">
      <c r="A16" s="2" t="s">
        <v>13</v>
      </c>
      <c r="B16" s="2">
        <f>MIN(Order_quantity,Demand)</f>
        <v>2000</v>
      </c>
    </row>
    <row r="17" spans="1:10" x14ac:dyDescent="0.35">
      <c r="A17" s="2" t="s">
        <v>14</v>
      </c>
      <c r="B17" s="2">
        <f>IF(Order_quantity&gt;Demand,Order_quantity-Demand,0)</f>
        <v>500</v>
      </c>
    </row>
    <row r="18" spans="1:10" x14ac:dyDescent="0.35">
      <c r="A18" s="2" t="s">
        <v>15</v>
      </c>
      <c r="B18" s="4">
        <f>(Units_sold_at_regular_price*Regular_price)+(Units_sold_at_leftover_price*Leftover_price)</f>
        <v>65000</v>
      </c>
    </row>
    <row r="19" spans="1:10" x14ac:dyDescent="0.35">
      <c r="A19" s="2" t="s">
        <v>16</v>
      </c>
      <c r="B19" s="4">
        <f>VLOOKUP(Order_quantity,Cost_Lookup,2)*Order_quantity</f>
        <v>55625</v>
      </c>
    </row>
    <row r="20" spans="1:10" x14ac:dyDescent="0.35">
      <c r="A20" s="2" t="s">
        <v>17</v>
      </c>
      <c r="B20" s="13">
        <f>Revenue-Cost</f>
        <v>9375</v>
      </c>
    </row>
    <row r="21" spans="1:10" x14ac:dyDescent="0.35">
      <c r="B21" s="4"/>
    </row>
    <row r="22" spans="1:10" x14ac:dyDescent="0.35">
      <c r="A22" s="1" t="s">
        <v>18</v>
      </c>
    </row>
    <row r="23" spans="1:10" x14ac:dyDescent="0.35">
      <c r="A23" s="4">
        <f>Profit</f>
        <v>9375</v>
      </c>
      <c r="B23" s="10">
        <v>500</v>
      </c>
      <c r="C23" s="10">
        <v>1000</v>
      </c>
      <c r="D23" s="10">
        <v>1500</v>
      </c>
      <c r="E23" s="10">
        <v>2000</v>
      </c>
      <c r="F23" s="10">
        <v>2500</v>
      </c>
      <c r="G23" s="10">
        <v>3000</v>
      </c>
      <c r="H23" s="10">
        <v>3500</v>
      </c>
      <c r="I23" s="10">
        <v>4000</v>
      </c>
      <c r="J23" s="10">
        <v>4500</v>
      </c>
    </row>
    <row r="24" spans="1:10" x14ac:dyDescent="0.35">
      <c r="A24" s="10">
        <v>500</v>
      </c>
      <c r="B24" s="11">
        <f t="dataTable" ref="B24:J32" dt2D="1" dtr="1" r1="B13" r2="B10"/>
        <v>3000</v>
      </c>
      <c r="C24" s="11">
        <v>3000</v>
      </c>
      <c r="D24" s="11">
        <v>3000</v>
      </c>
      <c r="E24" s="11">
        <v>3000</v>
      </c>
      <c r="F24" s="11">
        <v>3000</v>
      </c>
      <c r="G24" s="11">
        <v>3000</v>
      </c>
      <c r="H24" s="11">
        <v>3000</v>
      </c>
      <c r="I24" s="11">
        <v>3000</v>
      </c>
      <c r="J24" s="11">
        <v>3000</v>
      </c>
    </row>
    <row r="25" spans="1:10" x14ac:dyDescent="0.35">
      <c r="A25" s="10">
        <v>1000</v>
      </c>
      <c r="B25" s="11">
        <v>-3000</v>
      </c>
      <c r="C25" s="11">
        <v>7000</v>
      </c>
      <c r="D25" s="11">
        <v>7000</v>
      </c>
      <c r="E25" s="11">
        <v>7000</v>
      </c>
      <c r="F25" s="11">
        <v>7000</v>
      </c>
      <c r="G25" s="11">
        <v>7000</v>
      </c>
      <c r="H25" s="11">
        <v>7000</v>
      </c>
      <c r="I25" s="11">
        <v>7000</v>
      </c>
      <c r="J25" s="11">
        <v>7000</v>
      </c>
    </row>
    <row r="26" spans="1:10" x14ac:dyDescent="0.35">
      <c r="A26" s="10">
        <v>1500</v>
      </c>
      <c r="B26" s="11">
        <v>-9500</v>
      </c>
      <c r="C26" s="11">
        <v>500</v>
      </c>
      <c r="D26" s="11">
        <v>10500</v>
      </c>
      <c r="E26" s="11">
        <v>10500</v>
      </c>
      <c r="F26" s="11">
        <v>10500</v>
      </c>
      <c r="G26" s="11">
        <v>10500</v>
      </c>
      <c r="H26" s="11">
        <v>10500</v>
      </c>
      <c r="I26" s="11">
        <v>10500</v>
      </c>
      <c r="J26" s="11">
        <v>10500</v>
      </c>
    </row>
    <row r="27" spans="1:10" x14ac:dyDescent="0.35">
      <c r="A27" s="10">
        <v>2000</v>
      </c>
      <c r="B27" s="11">
        <v>-14500</v>
      </c>
      <c r="C27" s="11">
        <v>-4500</v>
      </c>
      <c r="D27" s="11">
        <v>5500</v>
      </c>
      <c r="E27" s="11">
        <v>15500</v>
      </c>
      <c r="F27" s="11">
        <v>15500</v>
      </c>
      <c r="G27" s="11">
        <v>15500</v>
      </c>
      <c r="H27" s="11">
        <v>15500</v>
      </c>
      <c r="I27" s="11">
        <v>15500</v>
      </c>
      <c r="J27" s="11">
        <v>15500</v>
      </c>
    </row>
    <row r="28" spans="1:10" x14ac:dyDescent="0.35">
      <c r="A28" s="10">
        <v>2500</v>
      </c>
      <c r="B28" s="11">
        <v>-20625</v>
      </c>
      <c r="C28" s="11">
        <v>-10625</v>
      </c>
      <c r="D28" s="11">
        <v>-625</v>
      </c>
      <c r="E28" s="11">
        <v>9375</v>
      </c>
      <c r="F28" s="11">
        <v>19375</v>
      </c>
      <c r="G28" s="11">
        <v>19375</v>
      </c>
      <c r="H28" s="11">
        <v>19375</v>
      </c>
      <c r="I28" s="11">
        <v>19375</v>
      </c>
      <c r="J28" s="11">
        <v>19375</v>
      </c>
    </row>
    <row r="29" spans="1:10" x14ac:dyDescent="0.35">
      <c r="A29" s="10">
        <v>3000</v>
      </c>
      <c r="B29" s="11">
        <v>-25250</v>
      </c>
      <c r="C29" s="11">
        <v>-15250</v>
      </c>
      <c r="D29" s="11">
        <v>-5250</v>
      </c>
      <c r="E29" s="11">
        <v>4750</v>
      </c>
      <c r="F29" s="11">
        <v>14750</v>
      </c>
      <c r="G29" s="11">
        <v>24750</v>
      </c>
      <c r="H29" s="11">
        <v>24750</v>
      </c>
      <c r="I29" s="11">
        <v>24750</v>
      </c>
      <c r="J29" s="11">
        <v>24750</v>
      </c>
    </row>
    <row r="30" spans="1:10" x14ac:dyDescent="0.35">
      <c r="A30" s="10">
        <v>3500</v>
      </c>
      <c r="B30" s="11">
        <v>-31125</v>
      </c>
      <c r="C30" s="11">
        <v>-21125</v>
      </c>
      <c r="D30" s="11">
        <v>-11125</v>
      </c>
      <c r="E30" s="11">
        <v>-1125</v>
      </c>
      <c r="F30" s="11">
        <v>8875</v>
      </c>
      <c r="G30" s="11">
        <v>18875</v>
      </c>
      <c r="H30" s="11">
        <v>28875</v>
      </c>
      <c r="I30" s="11">
        <v>28875</v>
      </c>
      <c r="J30" s="11">
        <v>28875</v>
      </c>
    </row>
    <row r="31" spans="1:10" x14ac:dyDescent="0.35">
      <c r="A31" s="10">
        <v>4000</v>
      </c>
      <c r="B31" s="11">
        <v>-35200</v>
      </c>
      <c r="C31" s="11">
        <v>-25200</v>
      </c>
      <c r="D31" s="11">
        <v>-15200</v>
      </c>
      <c r="E31" s="11">
        <v>-5200</v>
      </c>
      <c r="F31" s="11">
        <v>4800</v>
      </c>
      <c r="G31" s="11">
        <v>14800</v>
      </c>
      <c r="H31" s="11">
        <v>24800</v>
      </c>
      <c r="I31" s="11">
        <v>34800</v>
      </c>
      <c r="J31" s="11">
        <v>34800</v>
      </c>
    </row>
    <row r="32" spans="1:10" x14ac:dyDescent="0.35">
      <c r="A32" s="10">
        <v>4500</v>
      </c>
      <c r="B32" s="11">
        <v>-40850</v>
      </c>
      <c r="C32" s="11">
        <v>-30850</v>
      </c>
      <c r="D32" s="11">
        <v>-20850</v>
      </c>
      <c r="E32" s="11">
        <v>-10850</v>
      </c>
      <c r="F32" s="11">
        <v>-850</v>
      </c>
      <c r="G32" s="11">
        <v>9150</v>
      </c>
      <c r="H32" s="11">
        <v>19150</v>
      </c>
      <c r="I32" s="11">
        <v>29150</v>
      </c>
      <c r="J32" s="11">
        <v>39150</v>
      </c>
    </row>
    <row r="34" spans="1:10" x14ac:dyDescent="0.35">
      <c r="A34" s="1" t="s">
        <v>19</v>
      </c>
    </row>
    <row r="35" spans="1:10" x14ac:dyDescent="0.35">
      <c r="A35" s="2" t="s">
        <v>11</v>
      </c>
      <c r="B35" s="2">
        <v>500</v>
      </c>
      <c r="C35" s="2">
        <v>1000</v>
      </c>
      <c r="D35" s="2">
        <v>1500</v>
      </c>
      <c r="E35" s="2">
        <v>2000</v>
      </c>
      <c r="F35" s="2">
        <v>2500</v>
      </c>
      <c r="G35" s="2">
        <v>3000</v>
      </c>
      <c r="H35" s="2">
        <v>3500</v>
      </c>
      <c r="I35" s="2">
        <v>4000</v>
      </c>
      <c r="J35" s="2">
        <v>4500</v>
      </c>
    </row>
    <row r="36" spans="1:10" x14ac:dyDescent="0.35">
      <c r="A36" s="2" t="s">
        <v>20</v>
      </c>
      <c r="B36" s="2">
        <v>2.5000000000000001E-2</v>
      </c>
      <c r="C36" s="2">
        <v>0.05</v>
      </c>
      <c r="D36" s="2">
        <v>0.15</v>
      </c>
      <c r="E36" s="2">
        <v>0.25</v>
      </c>
      <c r="F36" s="2">
        <v>0.25</v>
      </c>
      <c r="G36" s="2">
        <v>0.15</v>
      </c>
      <c r="H36" s="2">
        <v>7.0000000000000007E-2</v>
      </c>
      <c r="I36" s="2">
        <v>0.04</v>
      </c>
      <c r="J36" s="2">
        <v>1.4999999999999999E-2</v>
      </c>
    </row>
    <row r="38" spans="1:10" x14ac:dyDescent="0.35">
      <c r="A38" s="3" t="s">
        <v>9</v>
      </c>
      <c r="B38" s="3" t="s">
        <v>21</v>
      </c>
    </row>
    <row r="39" spans="1:10" x14ac:dyDescent="0.35">
      <c r="A39" s="10">
        <v>500</v>
      </c>
      <c r="B39" s="12">
        <f t="shared" ref="B39:B47" si="0">SUMPRODUCT(B24:J24,Probabilities)</f>
        <v>3000</v>
      </c>
    </row>
    <row r="40" spans="1:10" x14ac:dyDescent="0.35">
      <c r="A40" s="10">
        <v>1000</v>
      </c>
      <c r="B40" s="12">
        <f t="shared" si="0"/>
        <v>6750</v>
      </c>
    </row>
    <row r="41" spans="1:10" x14ac:dyDescent="0.35">
      <c r="A41" s="10">
        <v>1500</v>
      </c>
      <c r="B41" s="12">
        <f t="shared" si="0"/>
        <v>9500</v>
      </c>
    </row>
    <row r="42" spans="1:10" x14ac:dyDescent="0.35">
      <c r="A42" s="10">
        <v>2000</v>
      </c>
      <c r="B42" s="12">
        <f t="shared" si="0"/>
        <v>12250</v>
      </c>
    </row>
    <row r="43" spans="1:10" x14ac:dyDescent="0.35">
      <c r="A43" s="10">
        <v>2500</v>
      </c>
      <c r="B43" s="12">
        <f t="shared" si="0"/>
        <v>11375</v>
      </c>
    </row>
    <row r="44" spans="1:10" x14ac:dyDescent="0.35">
      <c r="A44" s="10">
        <v>3000</v>
      </c>
      <c r="B44" s="12">
        <f t="shared" si="0"/>
        <v>9500</v>
      </c>
    </row>
    <row r="45" spans="1:10" x14ac:dyDescent="0.35">
      <c r="A45" s="10">
        <v>3500</v>
      </c>
      <c r="B45" s="12">
        <f t="shared" si="0"/>
        <v>4875</v>
      </c>
    </row>
    <row r="46" spans="1:10" x14ac:dyDescent="0.35">
      <c r="A46" s="10">
        <v>4000</v>
      </c>
      <c r="B46" s="12">
        <f t="shared" si="0"/>
        <v>1350.0000000000002</v>
      </c>
    </row>
    <row r="47" spans="1:10" x14ac:dyDescent="0.35">
      <c r="A47" s="10">
        <v>4500</v>
      </c>
      <c r="B47" s="12">
        <f t="shared" si="0"/>
        <v>-4150</v>
      </c>
    </row>
    <row r="50" spans="1:11" x14ac:dyDescent="0.35">
      <c r="C50" s="15" t="s">
        <v>11</v>
      </c>
      <c r="D50" s="15"/>
      <c r="E50" s="15"/>
      <c r="F50" s="15"/>
      <c r="G50" s="15"/>
      <c r="H50" s="15"/>
      <c r="I50" s="15"/>
      <c r="J50" s="15"/>
      <c r="K50" s="15"/>
    </row>
    <row r="51" spans="1:11" x14ac:dyDescent="0.35">
      <c r="C51" s="2">
        <v>500</v>
      </c>
      <c r="D51" s="2">
        <v>1000</v>
      </c>
      <c r="E51" s="2">
        <v>1500</v>
      </c>
      <c r="F51" s="2">
        <v>2000</v>
      </c>
      <c r="G51" s="2">
        <v>2500</v>
      </c>
      <c r="H51" s="2">
        <v>3000</v>
      </c>
      <c r="I51" s="2">
        <v>3500</v>
      </c>
      <c r="J51" s="2">
        <v>4000</v>
      </c>
      <c r="K51" s="2">
        <v>4500</v>
      </c>
    </row>
    <row r="52" spans="1:11" x14ac:dyDescent="0.35">
      <c r="A52" s="16" t="s">
        <v>22</v>
      </c>
      <c r="B52" s="2">
        <v>500</v>
      </c>
      <c r="C52" s="2">
        <v>3000</v>
      </c>
      <c r="D52" s="2">
        <v>3000</v>
      </c>
      <c r="E52" s="2">
        <v>3000</v>
      </c>
      <c r="F52" s="2">
        <v>3000</v>
      </c>
      <c r="G52" s="2">
        <v>3000</v>
      </c>
      <c r="H52" s="2">
        <v>3000</v>
      </c>
      <c r="I52" s="2">
        <v>3000</v>
      </c>
      <c r="J52" s="2">
        <v>3000</v>
      </c>
      <c r="K52" s="2">
        <v>3000</v>
      </c>
    </row>
    <row r="53" spans="1:11" x14ac:dyDescent="0.35">
      <c r="A53" s="16"/>
      <c r="B53" s="2">
        <v>1000</v>
      </c>
      <c r="C53" s="2">
        <v>-3000</v>
      </c>
      <c r="D53" s="2">
        <v>7000</v>
      </c>
      <c r="E53" s="2">
        <v>7000</v>
      </c>
      <c r="F53" s="2">
        <v>7000</v>
      </c>
      <c r="G53" s="2">
        <v>7000</v>
      </c>
      <c r="H53" s="2">
        <v>7000</v>
      </c>
      <c r="I53" s="2">
        <v>7000</v>
      </c>
      <c r="J53" s="2">
        <v>7000</v>
      </c>
      <c r="K53" s="2">
        <v>7000</v>
      </c>
    </row>
    <row r="54" spans="1:11" x14ac:dyDescent="0.35">
      <c r="A54" s="16"/>
      <c r="B54" s="2">
        <v>1500</v>
      </c>
      <c r="C54" s="2">
        <v>-9500</v>
      </c>
      <c r="D54" s="2">
        <v>500</v>
      </c>
      <c r="E54" s="2">
        <v>10500</v>
      </c>
      <c r="F54" s="2">
        <v>10500</v>
      </c>
      <c r="G54" s="2">
        <v>10500</v>
      </c>
      <c r="H54" s="2">
        <v>10500</v>
      </c>
      <c r="I54" s="2">
        <v>10500</v>
      </c>
      <c r="J54" s="2">
        <v>10500</v>
      </c>
      <c r="K54" s="2">
        <v>10500</v>
      </c>
    </row>
    <row r="55" spans="1:11" x14ac:dyDescent="0.35">
      <c r="A55" s="16"/>
      <c r="B55" s="2">
        <v>2000</v>
      </c>
      <c r="C55" s="2">
        <v>-14500</v>
      </c>
      <c r="D55" s="2">
        <v>-4500</v>
      </c>
      <c r="E55" s="2">
        <v>5500</v>
      </c>
      <c r="F55" s="2">
        <v>15500</v>
      </c>
      <c r="G55" s="2">
        <v>15500</v>
      </c>
      <c r="H55" s="2">
        <v>15500</v>
      </c>
      <c r="I55" s="2">
        <v>15500</v>
      </c>
      <c r="J55" s="2">
        <v>15500</v>
      </c>
      <c r="K55" s="2">
        <v>15500</v>
      </c>
    </row>
    <row r="56" spans="1:11" x14ac:dyDescent="0.35">
      <c r="A56" s="16"/>
      <c r="B56" s="2">
        <v>2500</v>
      </c>
      <c r="C56" s="2">
        <v>-20625</v>
      </c>
      <c r="D56" s="2">
        <v>-10625</v>
      </c>
      <c r="E56" s="2">
        <v>-625</v>
      </c>
      <c r="F56" s="2">
        <v>9375</v>
      </c>
      <c r="G56" s="2">
        <v>19375</v>
      </c>
      <c r="H56" s="2">
        <v>19375</v>
      </c>
      <c r="I56" s="2">
        <v>19375</v>
      </c>
      <c r="J56" s="2">
        <v>19375</v>
      </c>
      <c r="K56" s="2">
        <v>19375</v>
      </c>
    </row>
    <row r="57" spans="1:11" x14ac:dyDescent="0.35">
      <c r="A57" s="16"/>
      <c r="B57" s="2">
        <v>3000</v>
      </c>
      <c r="C57" s="2">
        <v>-25250</v>
      </c>
      <c r="D57" s="2">
        <v>-15250</v>
      </c>
      <c r="E57" s="2">
        <v>-5250</v>
      </c>
      <c r="F57" s="2">
        <v>4750</v>
      </c>
      <c r="G57" s="2">
        <v>14750</v>
      </c>
      <c r="H57" s="2">
        <v>24750</v>
      </c>
      <c r="I57" s="2">
        <v>24750</v>
      </c>
      <c r="J57" s="2">
        <v>24750</v>
      </c>
      <c r="K57" s="2">
        <v>24750</v>
      </c>
    </row>
    <row r="58" spans="1:11" x14ac:dyDescent="0.35">
      <c r="A58" s="16"/>
      <c r="B58" s="2">
        <v>3500</v>
      </c>
      <c r="C58" s="2">
        <v>-31125</v>
      </c>
      <c r="D58" s="2">
        <v>-21125</v>
      </c>
      <c r="E58" s="2">
        <v>-11125</v>
      </c>
      <c r="F58" s="2">
        <v>-1125</v>
      </c>
      <c r="G58" s="2">
        <v>8875</v>
      </c>
      <c r="H58" s="2">
        <v>18875</v>
      </c>
      <c r="I58" s="2">
        <v>28875</v>
      </c>
      <c r="J58" s="2">
        <v>28875</v>
      </c>
      <c r="K58" s="2">
        <v>28875</v>
      </c>
    </row>
    <row r="59" spans="1:11" x14ac:dyDescent="0.35">
      <c r="A59" s="16"/>
      <c r="B59" s="2">
        <v>4000</v>
      </c>
      <c r="C59" s="2">
        <v>-35200</v>
      </c>
      <c r="D59" s="2">
        <v>-25200</v>
      </c>
      <c r="E59" s="2">
        <v>-15200</v>
      </c>
      <c r="F59" s="2">
        <v>-5200</v>
      </c>
      <c r="G59" s="2">
        <v>4800</v>
      </c>
      <c r="H59" s="2">
        <v>14800</v>
      </c>
      <c r="I59" s="2">
        <v>24800</v>
      </c>
      <c r="J59" s="2">
        <v>34800</v>
      </c>
      <c r="K59" s="2">
        <v>34800</v>
      </c>
    </row>
    <row r="60" spans="1:11" x14ac:dyDescent="0.35">
      <c r="A60" s="16"/>
      <c r="B60" s="2">
        <v>4500</v>
      </c>
      <c r="C60" s="2">
        <v>-40850</v>
      </c>
      <c r="D60" s="2">
        <v>-30850</v>
      </c>
      <c r="E60" s="2">
        <v>-20850</v>
      </c>
      <c r="F60" s="2">
        <v>-10850</v>
      </c>
      <c r="G60" s="2">
        <v>-850</v>
      </c>
      <c r="H60" s="2">
        <v>9150</v>
      </c>
      <c r="I60" s="2">
        <v>19150</v>
      </c>
      <c r="J60" s="2">
        <v>29150</v>
      </c>
      <c r="K60" s="2">
        <v>39150</v>
      </c>
    </row>
  </sheetData>
  <mergeCells count="2">
    <mergeCell ref="C50:K50"/>
    <mergeCell ref="A52:A6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</vt:lpstr>
      <vt:lpstr>Cost_Lookup</vt:lpstr>
      <vt:lpstr>Demand</vt:lpstr>
      <vt:lpstr>Leftover_price</vt:lpstr>
      <vt:lpstr>Order_quantity</vt:lpstr>
      <vt:lpstr>Probabilities</vt:lpstr>
      <vt:lpstr>Profit</vt:lpstr>
      <vt:lpstr>Regular_price</vt:lpstr>
      <vt:lpstr>Revenue</vt:lpstr>
      <vt:lpstr>Units_sold_at_leftover_price</vt:lpstr>
      <vt:lpstr>Units_sold_at_regular_price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DAS</dc:creator>
  <cp:lastModifiedBy>NITHIN DAS</cp:lastModifiedBy>
  <dcterms:created xsi:type="dcterms:W3CDTF">2019-09-04T17:07:08Z</dcterms:created>
  <dcterms:modified xsi:type="dcterms:W3CDTF">2019-09-19T02:19:04Z</dcterms:modified>
</cp:coreProperties>
</file>