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PythonCodes\"/>
    </mc:Choice>
  </mc:AlternateContent>
  <xr:revisionPtr revIDLastSave="0" documentId="13_ncr:1_{BDDAB0DB-9FC6-4629-9A9A-93121B6E3BE9}" xr6:coauthVersionLast="47" xr6:coauthVersionMax="47" xr10:uidLastSave="{00000000-0000-0000-0000-000000000000}"/>
  <bookViews>
    <workbookView xWindow="-120" yWindow="-120" windowWidth="20730" windowHeight="11160" xr2:uid="{E4A4F422-9131-4B53-9D64-1872D88F7030}"/>
  </bookViews>
  <sheets>
    <sheet name="Data Set" sheetId="1" r:id="rId1"/>
    <sheet name="Budget vs Target" sheetId="4" r:id="rId2"/>
    <sheet name="PIVOTs" sheetId="2" r:id="rId3"/>
    <sheet name="Charts" sheetId="3" r:id="rId4"/>
  </sheets>
  <definedNames>
    <definedName name="_xlnm._FilterDatabase" localSheetId="0" hidden="1">'Data Set'!$A$1:$Q$100</definedName>
  </definedNames>
  <calcPr calcId="191029"/>
  <pivotCaches>
    <pivotCache cacheId="2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4" l="1"/>
  <c r="L11" i="4"/>
  <c r="K11" i="4"/>
  <c r="J11" i="4"/>
  <c r="I11" i="4"/>
  <c r="H11" i="4"/>
  <c r="G11" i="4"/>
  <c r="F11" i="4"/>
  <c r="E11" i="4"/>
  <c r="D11" i="4"/>
  <c r="C11" i="4"/>
  <c r="B11" i="4"/>
  <c r="B9" i="4"/>
  <c r="M4" i="4"/>
  <c r="L4" i="4"/>
  <c r="K4" i="4"/>
  <c r="J4" i="4"/>
  <c r="I4" i="4"/>
  <c r="H4" i="4"/>
  <c r="G4" i="4"/>
  <c r="F4" i="4"/>
  <c r="E4" i="4"/>
  <c r="D4" i="4"/>
  <c r="C4" i="4"/>
  <c r="B4" i="4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</calcChain>
</file>

<file path=xl/sharedStrings.xml><?xml version="1.0" encoding="utf-8"?>
<sst xmlns="http://schemas.openxmlformats.org/spreadsheetml/2006/main" count="1645" uniqueCount="156">
  <si>
    <t>Month</t>
  </si>
  <si>
    <t>Segment</t>
  </si>
  <si>
    <t>Name</t>
  </si>
  <si>
    <t>ID</t>
  </si>
  <si>
    <t>Type</t>
  </si>
  <si>
    <t>Jan</t>
  </si>
  <si>
    <t>ISIN</t>
  </si>
  <si>
    <t>Security Region</t>
  </si>
  <si>
    <t>Security Name</t>
  </si>
  <si>
    <t>CCY</t>
  </si>
  <si>
    <t>Amount</t>
  </si>
  <si>
    <t>RM</t>
  </si>
  <si>
    <t>TL</t>
  </si>
  <si>
    <t>SH</t>
  </si>
  <si>
    <t>Area</t>
  </si>
  <si>
    <t>Asset Type</t>
  </si>
  <si>
    <t>Sub-Asset Type</t>
  </si>
  <si>
    <t>GB001</t>
  </si>
  <si>
    <t>GB002</t>
  </si>
  <si>
    <t>Adele Cole</t>
  </si>
  <si>
    <t>Carina Thompson</t>
  </si>
  <si>
    <t>Stuart Carroll</t>
  </si>
  <si>
    <t>Rafael Miller</t>
  </si>
  <si>
    <t>Victor Crawford</t>
  </si>
  <si>
    <t>William Robinson</t>
  </si>
  <si>
    <t>Valeria Perkins</t>
  </si>
  <si>
    <t>Victoria Johnston</t>
  </si>
  <si>
    <t>Michelle Armstrong</t>
  </si>
  <si>
    <t>Michael Harrison</t>
  </si>
  <si>
    <t>Reid Allen</t>
  </si>
  <si>
    <t>Lydia Carter</t>
  </si>
  <si>
    <t>Sydney Allen</t>
  </si>
  <si>
    <t>Max Kelley</t>
  </si>
  <si>
    <t>Eleanor Scott</t>
  </si>
  <si>
    <t>Rebecca Allen</t>
  </si>
  <si>
    <t>Eleanor Mitchell</t>
  </si>
  <si>
    <t>Aiden Grant</t>
  </si>
  <si>
    <t>Alfred Watson</t>
  </si>
  <si>
    <t>Lenny Thomas</t>
  </si>
  <si>
    <t>GB003</t>
  </si>
  <si>
    <t>GB004</t>
  </si>
  <si>
    <t>GB005</t>
  </si>
  <si>
    <t>GB006</t>
  </si>
  <si>
    <t>GB007</t>
  </si>
  <si>
    <t>GB008</t>
  </si>
  <si>
    <t>GB009</t>
  </si>
  <si>
    <t>GB010</t>
  </si>
  <si>
    <t>GB011</t>
  </si>
  <si>
    <t>GB012</t>
  </si>
  <si>
    <t>GB013</t>
  </si>
  <si>
    <t>GB014</t>
  </si>
  <si>
    <t>GB015</t>
  </si>
  <si>
    <t>GB016</t>
  </si>
  <si>
    <t>GB017</t>
  </si>
  <si>
    <t>GB018</t>
  </si>
  <si>
    <t>GB019</t>
  </si>
  <si>
    <t>GB020</t>
  </si>
  <si>
    <t>Retail</t>
  </si>
  <si>
    <t>Private</t>
  </si>
  <si>
    <t>Wealth</t>
  </si>
  <si>
    <t>Advisory</t>
  </si>
  <si>
    <t>Execution Only</t>
  </si>
  <si>
    <t>Bavaria</t>
  </si>
  <si>
    <t>Berlin</t>
  </si>
  <si>
    <t>Rheinland-Pfalz</t>
  </si>
  <si>
    <t>Saxony</t>
  </si>
  <si>
    <t>Sagar T</t>
  </si>
  <si>
    <t>Jithin M</t>
  </si>
  <si>
    <t>Nibu X</t>
  </si>
  <si>
    <t>Sulaiman B</t>
  </si>
  <si>
    <t>Sabine A</t>
  </si>
  <si>
    <t>Hanadi U</t>
  </si>
  <si>
    <t>Syed I</t>
  </si>
  <si>
    <t>XS23819</t>
  </si>
  <si>
    <t>XS23823</t>
  </si>
  <si>
    <t>XS23824</t>
  </si>
  <si>
    <t>XS23825</t>
  </si>
  <si>
    <t>XS23826</t>
  </si>
  <si>
    <t>XS23827</t>
  </si>
  <si>
    <t>XS23831</t>
  </si>
  <si>
    <t>XS23832</t>
  </si>
  <si>
    <t>XS23834</t>
  </si>
  <si>
    <t>XS23835</t>
  </si>
  <si>
    <t>XS23837</t>
  </si>
  <si>
    <t>AE23820</t>
  </si>
  <si>
    <t>IN23821</t>
  </si>
  <si>
    <t>DE23822</t>
  </si>
  <si>
    <t>EU23828</t>
  </si>
  <si>
    <t>AU23829</t>
  </si>
  <si>
    <t>EG23830</t>
  </si>
  <si>
    <t>SN23833</t>
  </si>
  <si>
    <t>CH23836</t>
  </si>
  <si>
    <t>Tesla</t>
  </si>
  <si>
    <t>JP Morgan</t>
  </si>
  <si>
    <t>Amazon</t>
  </si>
  <si>
    <t>Google</t>
  </si>
  <si>
    <t xml:space="preserve">Meta </t>
  </si>
  <si>
    <t>IBM</t>
  </si>
  <si>
    <t>Colgate</t>
  </si>
  <si>
    <t>HP</t>
  </si>
  <si>
    <t>FAB</t>
  </si>
  <si>
    <t>TATA</t>
  </si>
  <si>
    <t>Allianz</t>
  </si>
  <si>
    <t>Allianz EU</t>
  </si>
  <si>
    <t>Albemarle</t>
  </si>
  <si>
    <t>Telecom Egypt</t>
  </si>
  <si>
    <t>Sea (Garena)</t>
  </si>
  <si>
    <t>Glencore International</t>
  </si>
  <si>
    <t>North American</t>
  </si>
  <si>
    <t>Asia</t>
  </si>
  <si>
    <t>Africa</t>
  </si>
  <si>
    <t>Europe</t>
  </si>
  <si>
    <t>Australia</t>
  </si>
  <si>
    <t>Bond</t>
  </si>
  <si>
    <t>Mutual Fund</t>
  </si>
  <si>
    <t>Equity</t>
  </si>
  <si>
    <t>Short Term</t>
  </si>
  <si>
    <t>Medium Term</t>
  </si>
  <si>
    <t>Long Term</t>
  </si>
  <si>
    <t>Foreign Equity</t>
  </si>
  <si>
    <t>Local Equity</t>
  </si>
  <si>
    <t>Equity Funds</t>
  </si>
  <si>
    <t>Fixed Income Funds</t>
  </si>
  <si>
    <t>USD</t>
  </si>
  <si>
    <t>EUR</t>
  </si>
  <si>
    <t>AED</t>
  </si>
  <si>
    <t>INR</t>
  </si>
  <si>
    <t>AUD</t>
  </si>
  <si>
    <t>EGY</t>
  </si>
  <si>
    <t>SNG</t>
  </si>
  <si>
    <t>Amount (EUR)</t>
  </si>
  <si>
    <t>Row Labels</t>
  </si>
  <si>
    <t>Grand Total</t>
  </si>
  <si>
    <t>Column Labels</t>
  </si>
  <si>
    <t>Sum of Field1</t>
  </si>
  <si>
    <t>Client Base vs Asset Type (EUR millions)</t>
  </si>
  <si>
    <t>Regionwise Investment</t>
  </si>
  <si>
    <t>Contribution from Bank Segments</t>
  </si>
  <si>
    <t>Geographical Customer Contribution</t>
  </si>
  <si>
    <t>RM TL SH Contribution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</si>
  <si>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</si>
  <si>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</si>
  <si>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</si>
  <si>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</si>
  <si>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</si>
  <si>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</si>
  <si>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</si>
  <si>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</si>
  <si>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</si>
  <si>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</si>
  <si>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</si>
  <si>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</si>
  <si>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Actual</t>
  </si>
  <si>
    <t>Target</t>
  </si>
  <si>
    <t>% Ach</t>
  </si>
  <si>
    <t>%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</si>
</sst>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164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1" applyNumberFormat="1" applyFont="1"/>
    <xf numFmtId="9" fontId="0" fillId="0" borderId="0" xfId="2" applyFont="1"/>
    <xf numFmtId="9" fontId="0" fillId="0" borderId="0" xfId="2" applyFont="1" applyAlignment="1">
      <alignment vertical="center"/>
    </xf>
    <xf numFmtId="10" fontId="0" fillId="0" borderId="0" xfId="0" applyNumberFormat="1"/>
    <xf numFmtId="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2"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alignment horizontal="center"/>
    </dxf>
    <dxf>
      <alignment horizontal="center"/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Actual vs Target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'Budget vs Target'!$A$2</c:f>
              <c:strCache>
                <c:ptCount val="1"/>
                <c:pt idx="0">
                  <c:v>Actual</c:v>
                </c:pt>
              </c:strCache>
            </c:strRef>
          </c:tx>
          <c:spPr>
            <a:ln w="34925" cap="rnd">
              <a:solidFill>
                <a:srgbClr val="00206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rgbClr val="00206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'Budget vs Target'!$B$1:$M$1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 vs Target'!$B$2:$M$2</c:f>
              <c:numCache>
                <c:formatCode>_(* #,##0_);_(* \(#,##0\);_(* "-"??_);_(@_)</c:formatCode>
                <c:ptCount val="12"/>
                <c:pt idx="0">
                  <c:v>1200</c:v>
                </c:pt>
                <c:pt idx="1">
                  <c:v>1222</c:v>
                </c:pt>
                <c:pt idx="2">
                  <c:v>1292</c:v>
                </c:pt>
                <c:pt idx="3">
                  <c:v>1346</c:v>
                </c:pt>
                <c:pt idx="4">
                  <c:v>1385</c:v>
                </c:pt>
                <c:pt idx="5">
                  <c:v>1464</c:v>
                </c:pt>
                <c:pt idx="6">
                  <c:v>1500</c:v>
                </c:pt>
                <c:pt idx="7">
                  <c:v>1569</c:v>
                </c:pt>
                <c:pt idx="8">
                  <c:v>1617</c:v>
                </c:pt>
                <c:pt idx="9">
                  <c:v>1664</c:v>
                </c:pt>
                <c:pt idx="10">
                  <c:v>1685</c:v>
                </c:pt>
                <c:pt idx="11">
                  <c:v>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9-41D5-B761-01D9A262D0FC}"/>
            </c:ext>
          </c:extLst>
        </c:ser>
        <c:ser>
          <c:idx val="1"/>
          <c:order val="1"/>
          <c:tx>
            <c:strRef>
              <c:f>'Budget vs Target'!$A$3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5050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'Budget vs Target'!$B$1:$M$1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 vs Target'!$B$3:$M$3</c:f>
              <c:numCache>
                <c:formatCode>_(* #,##0_);_(* \(#,##0\);_(* "-"??_);_(@_)</c:formatCode>
                <c:ptCount val="12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9-41D5-B761-01D9A262D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445504"/>
        <c:axId val="1348441344"/>
      </c:lineChart>
      <c:catAx>
        <c:axId val="13484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441344"/>
        <c:crosses val="autoZero"/>
        <c:auto val="1"/>
        <c:lblAlgn val="ctr"/>
        <c:lblOffset val="100"/>
        <c:noMultiLvlLbl val="0"/>
      </c:catAx>
      <c:valAx>
        <c:axId val="1348441344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445504"/>
        <c:crosses val="autoZero"/>
        <c:crossBetween val="between"/>
        <c:majorUnit val="500"/>
        <c:min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[AUM Data Set.xlsx]PIVOTs!PivotTable2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</c:pivotFmt>
      <c:pivotFmt>
        <c:idx val="5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PIVOTs!$B$2:$B$3</c:f>
              <c:strCache>
                <c:ptCount val="1"/>
                <c:pt idx="0">
                  <c:v>Bond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PIVOTs!$A$4:$A$24</c:f>
              <c:strCache>
                <c:ptCount val="20"/>
                <c:pt idx="0">
                  <c:v>GB001</c:v>
                </c:pt>
                <c:pt idx="1">
                  <c:v>GB002</c:v>
                </c:pt>
                <c:pt idx="2">
                  <c:v>GB003</c:v>
                </c:pt>
                <c:pt idx="3">
                  <c:v>GB004</c:v>
                </c:pt>
                <c:pt idx="4">
                  <c:v>GB005</c:v>
                </c:pt>
                <c:pt idx="5">
                  <c:v>GB006</c:v>
                </c:pt>
                <c:pt idx="6">
                  <c:v>GB007</c:v>
                </c:pt>
                <c:pt idx="7">
                  <c:v>GB008</c:v>
                </c:pt>
                <c:pt idx="8">
                  <c:v>GB009</c:v>
                </c:pt>
                <c:pt idx="9">
                  <c:v>GB010</c:v>
                </c:pt>
                <c:pt idx="10">
                  <c:v>GB011</c:v>
                </c:pt>
                <c:pt idx="11">
                  <c:v>GB012</c:v>
                </c:pt>
                <c:pt idx="12">
                  <c:v>GB013</c:v>
                </c:pt>
                <c:pt idx="13">
                  <c:v>GB014</c:v>
                </c:pt>
                <c:pt idx="14">
                  <c:v>GB015</c:v>
                </c:pt>
                <c:pt idx="15">
                  <c:v>GB016</c:v>
                </c:pt>
                <c:pt idx="16">
                  <c:v>GB017</c:v>
                </c:pt>
                <c:pt idx="17">
                  <c:v>GB018</c:v>
                </c:pt>
                <c:pt idx="18">
                  <c:v>GB019</c:v>
                </c:pt>
                <c:pt idx="19">
                  <c:v>GB020</c:v>
                </c:pt>
              </c:strCache>
            </c:strRef>
          </c:cat>
          <c:val>
            <c:numRef>
              <c:f>PIVOTs!$B$4:$B$24</c:f>
              <c:numCache>
                <c:formatCode>_(* #,##0_);_(* \(#,##0\);_(* "-"??_);_(@_)</c:formatCode>
                <c:ptCount val="20"/>
                <c:pt idx="0">
                  <c:v>34.215120000000006</c:v>
                </c:pt>
                <c:pt idx="1">
                  <c:v>0.62950800000000007</c:v>
                </c:pt>
                <c:pt idx="2">
                  <c:v>106.36726000000002</c:v>
                </c:pt>
                <c:pt idx="3">
                  <c:v>61.735050000000001</c:v>
                </c:pt>
                <c:pt idx="4">
                  <c:v>0.47417999999999999</c:v>
                </c:pt>
                <c:pt idx="5">
                  <c:v>0.107364</c:v>
                </c:pt>
                <c:pt idx="6">
                  <c:v>51.996710000000007</c:v>
                </c:pt>
                <c:pt idx="7">
                  <c:v>0</c:v>
                </c:pt>
                <c:pt idx="8">
                  <c:v>18.699120000000001</c:v>
                </c:pt>
                <c:pt idx="9">
                  <c:v>13.393600000000001</c:v>
                </c:pt>
                <c:pt idx="10">
                  <c:v>0</c:v>
                </c:pt>
                <c:pt idx="11">
                  <c:v>15.267164000000001</c:v>
                </c:pt>
                <c:pt idx="12">
                  <c:v>26.52065</c:v>
                </c:pt>
                <c:pt idx="13">
                  <c:v>0.551844</c:v>
                </c:pt>
                <c:pt idx="14">
                  <c:v>9.0185959999999987</c:v>
                </c:pt>
                <c:pt idx="15">
                  <c:v>0</c:v>
                </c:pt>
                <c:pt idx="16">
                  <c:v>21.359650000000002</c:v>
                </c:pt>
                <c:pt idx="17">
                  <c:v>16.470080000000003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F-421E-8C51-9E15BE1348B9}"/>
            </c:ext>
          </c:extLst>
        </c:ser>
        <c:ser>
          <c:idx val="1"/>
          <c:order val="1"/>
          <c:tx>
            <c:strRef>
              <c:f>PIVOTs!$C$2:$C$3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PIVOTs!$A$4:$A$24</c:f>
              <c:strCache>
                <c:ptCount val="20"/>
                <c:pt idx="0">
                  <c:v>GB001</c:v>
                </c:pt>
                <c:pt idx="1">
                  <c:v>GB002</c:v>
                </c:pt>
                <c:pt idx="2">
                  <c:v>GB003</c:v>
                </c:pt>
                <c:pt idx="3">
                  <c:v>GB004</c:v>
                </c:pt>
                <c:pt idx="4">
                  <c:v>GB005</c:v>
                </c:pt>
                <c:pt idx="5">
                  <c:v>GB006</c:v>
                </c:pt>
                <c:pt idx="6">
                  <c:v>GB007</c:v>
                </c:pt>
                <c:pt idx="7">
                  <c:v>GB008</c:v>
                </c:pt>
                <c:pt idx="8">
                  <c:v>GB009</c:v>
                </c:pt>
                <c:pt idx="9">
                  <c:v>GB010</c:v>
                </c:pt>
                <c:pt idx="10">
                  <c:v>GB011</c:v>
                </c:pt>
                <c:pt idx="11">
                  <c:v>GB012</c:v>
                </c:pt>
                <c:pt idx="12">
                  <c:v>GB013</c:v>
                </c:pt>
                <c:pt idx="13">
                  <c:v>GB014</c:v>
                </c:pt>
                <c:pt idx="14">
                  <c:v>GB015</c:v>
                </c:pt>
                <c:pt idx="15">
                  <c:v>GB016</c:v>
                </c:pt>
                <c:pt idx="16">
                  <c:v>GB017</c:v>
                </c:pt>
                <c:pt idx="17">
                  <c:v>GB018</c:v>
                </c:pt>
                <c:pt idx="18">
                  <c:v>GB019</c:v>
                </c:pt>
                <c:pt idx="19">
                  <c:v>GB020</c:v>
                </c:pt>
              </c:strCache>
            </c:strRef>
          </c:cat>
          <c:val>
            <c:numRef>
              <c:f>PIVOTs!$C$4:$C$24</c:f>
              <c:numCache>
                <c:formatCode>_(* #,##0_);_(* \(#,##0\);_(* "-"??_);_(@_)</c:formatCode>
                <c:ptCount val="20"/>
                <c:pt idx="0">
                  <c:v>1.33104</c:v>
                </c:pt>
                <c:pt idx="1">
                  <c:v>26.805</c:v>
                </c:pt>
                <c:pt idx="2">
                  <c:v>12.978999999999999</c:v>
                </c:pt>
                <c:pt idx="3">
                  <c:v>23.432639999999999</c:v>
                </c:pt>
                <c:pt idx="4">
                  <c:v>46.802800000000005</c:v>
                </c:pt>
                <c:pt idx="5">
                  <c:v>5.30992</c:v>
                </c:pt>
                <c:pt idx="6">
                  <c:v>71.813479999999998</c:v>
                </c:pt>
                <c:pt idx="7">
                  <c:v>8.0760000000000005</c:v>
                </c:pt>
                <c:pt idx="8">
                  <c:v>15.752000000000001</c:v>
                </c:pt>
                <c:pt idx="9">
                  <c:v>0</c:v>
                </c:pt>
                <c:pt idx="10">
                  <c:v>68.518199999999993</c:v>
                </c:pt>
                <c:pt idx="11">
                  <c:v>58.753</c:v>
                </c:pt>
                <c:pt idx="12">
                  <c:v>4.5152799999999997</c:v>
                </c:pt>
                <c:pt idx="13">
                  <c:v>70.391279999999995</c:v>
                </c:pt>
                <c:pt idx="14">
                  <c:v>34.341000000000001</c:v>
                </c:pt>
                <c:pt idx="15">
                  <c:v>45.362679999999997</c:v>
                </c:pt>
                <c:pt idx="16">
                  <c:v>17.481200000000001</c:v>
                </c:pt>
                <c:pt idx="17">
                  <c:v>83.356800000000007</c:v>
                </c:pt>
                <c:pt idx="18">
                  <c:v>29.02064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F-421E-8C51-9E15BE1348B9}"/>
            </c:ext>
          </c:extLst>
        </c:ser>
        <c:ser>
          <c:idx val="2"/>
          <c:order val="2"/>
          <c:tx>
            <c:strRef>
              <c:f>PIVOTs!$D$2:$D$3</c:f>
              <c:strCache>
                <c:ptCount val="1"/>
                <c:pt idx="0">
                  <c:v>Mutual Fund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PIVOTs!$A$4:$A$24</c:f>
              <c:strCache>
                <c:ptCount val="20"/>
                <c:pt idx="0">
                  <c:v>GB001</c:v>
                </c:pt>
                <c:pt idx="1">
                  <c:v>GB002</c:v>
                </c:pt>
                <c:pt idx="2">
                  <c:v>GB003</c:v>
                </c:pt>
                <c:pt idx="3">
                  <c:v>GB004</c:v>
                </c:pt>
                <c:pt idx="4">
                  <c:v>GB005</c:v>
                </c:pt>
                <c:pt idx="5">
                  <c:v>GB006</c:v>
                </c:pt>
                <c:pt idx="6">
                  <c:v>GB007</c:v>
                </c:pt>
                <c:pt idx="7">
                  <c:v>GB008</c:v>
                </c:pt>
                <c:pt idx="8">
                  <c:v>GB009</c:v>
                </c:pt>
                <c:pt idx="9">
                  <c:v>GB010</c:v>
                </c:pt>
                <c:pt idx="10">
                  <c:v>GB011</c:v>
                </c:pt>
                <c:pt idx="11">
                  <c:v>GB012</c:v>
                </c:pt>
                <c:pt idx="12">
                  <c:v>GB013</c:v>
                </c:pt>
                <c:pt idx="13">
                  <c:v>GB014</c:v>
                </c:pt>
                <c:pt idx="14">
                  <c:v>GB015</c:v>
                </c:pt>
                <c:pt idx="15">
                  <c:v>GB016</c:v>
                </c:pt>
                <c:pt idx="16">
                  <c:v>GB017</c:v>
                </c:pt>
                <c:pt idx="17">
                  <c:v>GB018</c:v>
                </c:pt>
                <c:pt idx="18">
                  <c:v>GB019</c:v>
                </c:pt>
                <c:pt idx="19">
                  <c:v>GB020</c:v>
                </c:pt>
              </c:strCache>
            </c:strRef>
          </c:cat>
          <c:val>
            <c:numRef>
              <c:f>PIVOTs!$D$4:$D$24</c:f>
              <c:numCache>
                <c:formatCode>_(* #,##0_);_(* \(#,##0\);_(* "-"??_);_(@_)</c:formatCode>
                <c:ptCount val="20"/>
                <c:pt idx="0">
                  <c:v>33.349359999999997</c:v>
                </c:pt>
                <c:pt idx="1">
                  <c:v>29.67436</c:v>
                </c:pt>
                <c:pt idx="2">
                  <c:v>49.792479999999998</c:v>
                </c:pt>
                <c:pt idx="3">
                  <c:v>40.731679999999997</c:v>
                </c:pt>
                <c:pt idx="4">
                  <c:v>79.771119999999996</c:v>
                </c:pt>
                <c:pt idx="5">
                  <c:v>80.892880000000005</c:v>
                </c:pt>
                <c:pt idx="6">
                  <c:v>15.171200000000001</c:v>
                </c:pt>
                <c:pt idx="7">
                  <c:v>2.4301760000000003</c:v>
                </c:pt>
                <c:pt idx="8">
                  <c:v>16.805760000000003</c:v>
                </c:pt>
                <c:pt idx="9">
                  <c:v>41.62312</c:v>
                </c:pt>
                <c:pt idx="10">
                  <c:v>1.6368240000000001</c:v>
                </c:pt>
                <c:pt idx="11">
                  <c:v>22.784959999999998</c:v>
                </c:pt>
                <c:pt idx="12">
                  <c:v>49.886319999999998</c:v>
                </c:pt>
                <c:pt idx="13">
                  <c:v>49.718792000000001</c:v>
                </c:pt>
                <c:pt idx="14">
                  <c:v>14.18648</c:v>
                </c:pt>
                <c:pt idx="15">
                  <c:v>178.79504</c:v>
                </c:pt>
                <c:pt idx="16">
                  <c:v>48.520600000000009</c:v>
                </c:pt>
                <c:pt idx="17">
                  <c:v>11.36608</c:v>
                </c:pt>
                <c:pt idx="18">
                  <c:v>0</c:v>
                </c:pt>
                <c:pt idx="19">
                  <c:v>40.470320000000008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2F-421E-8C51-9E15BE134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8440928"/>
        <c:axId val="1348450912"/>
      </c:barChart>
      <c:catAx>
        <c:axId val="134844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450912"/>
        <c:crosses val="autoZero"/>
        <c:auto val="1"/>
        <c:lblAlgn val="ctr"/>
        <c:lblOffset val="100"/>
        <c:noMultiLvlLbl val="0"/>
      </c:catAx>
      <c:valAx>
        <c:axId val="13484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44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[AUM Data Set.xlsx]PIVOTs!PivotTable4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PIVOTs!$B$28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PIVOTs!$A$29:$A$34</c:f>
              <c:strCache>
                <c:ptCount val="5"/>
                <c:pt idx="0">
                  <c:v>North American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  <c:pt idx="4">
                  <c:v>Africa</c:v>
                </c:pt>
              </c:strCache>
            </c:strRef>
          </c:cat>
          <c:val>
            <c:numRef>
              <c:f>PIVOTs!$B$29:$B$34</c:f>
              <c:numCache>
                <c:formatCode>_(* #,##0_);_(* \(#,##0\);_(* "-"??_);_(@_)</c:formatCode>
                <c:ptCount val="5"/>
                <c:pt idx="0">
                  <c:v>1236.5636800000002</c:v>
                </c:pt>
                <c:pt idx="1">
                  <c:v>287.971</c:v>
                </c:pt>
                <c:pt idx="2">
                  <c:v>209.31629600000002</c:v>
                </c:pt>
                <c:pt idx="3">
                  <c:v>70.152320000000003</c:v>
                </c:pt>
                <c:pt idx="4">
                  <c:v>4.4521120000000005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F-4CA2-AACB-BAB5BD341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422234112"/>
        <c:axId val="1422233280"/>
      </c:barChart>
      <c:catAx>
        <c:axId val="14222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33280"/>
        <c:crosses val="autoZero"/>
        <c:auto val="1"/>
        <c:lblAlgn val="ctr"/>
        <c:lblOffset val="100"/>
        <c:noMultiLvlLbl val="0"/>
      </c:catAx>
      <c:valAx>
        <c:axId val="14222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3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[AUM Data Set.xlsx]PIVOTs!PivotTable5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PIVOTs!$A$50:$A$53</c:f>
              <c:strCache>
                <c:ptCount val="3"/>
                <c:pt idx="0">
                  <c:v>Private</c:v>
                </c:pt>
                <c:pt idx="1">
                  <c:v>Retail</c:v>
                </c:pt>
                <c:pt idx="2">
                  <c:v>Wealth</c:v>
                </c:pt>
              </c:strCache>
            </c:strRef>
          </c:cat>
          <c:val>
            <c:numRef>
              <c:f>PIVOTs!$B$50:$B$53</c:f>
              <c:numCache>
                <c:formatCode>_(* #,##0_);_(* \(#,##0\);_(* "-"??_);_(@_)</c:formatCode>
                <c:ptCount val="3"/>
                <c:pt idx="0">
                  <c:v>762.00123400000018</c:v>
                </c:pt>
                <c:pt idx="1">
                  <c:v>560.24029400000006</c:v>
                </c:pt>
                <c:pt idx="2">
                  <c:v>486.21388000000002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C-46CA-BA6E-3F1F458D9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416872112"/>
        <c:axId val="1416870032"/>
      </c:barChart>
      <c:catAx>
        <c:axId val="141687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BANKING SEGMENTS</a:t>
                </a:r>
              </a:p>
            </c:rich>
          </c:tx>
          <c:layout>
            <c:manualLayout>
              <c:xMode val="edge"/>
              <c:yMode val="edge"/>
              <c:x val="0.43647572178477689"/>
              <c:y val="0.85757144940215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870032"/>
        <c:crosses val="autoZero"/>
        <c:auto val="1"/>
        <c:lblAlgn val="ctr"/>
        <c:lblOffset val="100"/>
        <c:noMultiLvlLbl val="0"/>
      </c:catAx>
      <c:valAx>
        <c:axId val="14168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AUM VALUE (EUR)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87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[AUM Data Set.xlsx]PIVOTs!PivotTable6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Client Contribution</a:t>
            </a:r>
          </a:p>
        </c:rich>
      </c:tx>
      <c:layout>
        <c:manualLayout>
          <c:xMode val="edge"/>
          <c:yMode val="edge"/>
          <c:x val="0.2896111111111111"/>
          <c:y val="1.749781277340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553368328958883E-2"/>
          <c:y val="0.17953484981044035"/>
          <c:w val="0.88449168853893267"/>
          <c:h val="0.56468832020997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PIVOTs!$B$67:$B$68</c:f>
              <c:strCache>
                <c:ptCount val="1"/>
                <c:pt idx="0">
                  <c:v>Bond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PIVOTs!$A$69:$A$89</c:f>
              <c:strCache>
                <c:ptCount val="20"/>
                <c:pt idx="0">
                  <c:v>GB001</c:v>
                </c:pt>
                <c:pt idx="1">
                  <c:v>GB002</c:v>
                </c:pt>
                <c:pt idx="2">
                  <c:v>GB003</c:v>
                </c:pt>
                <c:pt idx="3">
                  <c:v>GB004</c:v>
                </c:pt>
                <c:pt idx="4">
                  <c:v>GB005</c:v>
                </c:pt>
                <c:pt idx="5">
                  <c:v>GB006</c:v>
                </c:pt>
                <c:pt idx="6">
                  <c:v>GB007</c:v>
                </c:pt>
                <c:pt idx="7">
                  <c:v>GB008</c:v>
                </c:pt>
                <c:pt idx="8">
                  <c:v>GB009</c:v>
                </c:pt>
                <c:pt idx="9">
                  <c:v>GB010</c:v>
                </c:pt>
                <c:pt idx="10">
                  <c:v>GB011</c:v>
                </c:pt>
                <c:pt idx="11">
                  <c:v>GB012</c:v>
                </c:pt>
                <c:pt idx="12">
                  <c:v>GB013</c:v>
                </c:pt>
                <c:pt idx="13">
                  <c:v>GB014</c:v>
                </c:pt>
                <c:pt idx="14">
                  <c:v>GB015</c:v>
                </c:pt>
                <c:pt idx="15">
                  <c:v>GB016</c:v>
                </c:pt>
                <c:pt idx="16">
                  <c:v>GB017</c:v>
                </c:pt>
                <c:pt idx="17">
                  <c:v>GB018</c:v>
                </c:pt>
                <c:pt idx="18">
                  <c:v>GB019</c:v>
                </c:pt>
                <c:pt idx="19">
                  <c:v>GB020</c:v>
                </c:pt>
              </c:strCache>
            </c:strRef>
          </c:cat>
          <c:val>
            <c:numRef>
              <c:f>PIVOTs!$B$69:$B$89</c:f>
              <c:numCache>
                <c:formatCode>_(* #,##0_);_(* \(#,##0\);_(* "-"??_);_(@_)</c:formatCode>
                <c:ptCount val="20"/>
                <c:pt idx="0">
                  <c:v>34.215120000000006</c:v>
                </c:pt>
                <c:pt idx="1">
                  <c:v>0.62950800000000007</c:v>
                </c:pt>
                <c:pt idx="2">
                  <c:v>106.36726000000002</c:v>
                </c:pt>
                <c:pt idx="3">
                  <c:v>61.735050000000001</c:v>
                </c:pt>
                <c:pt idx="4">
                  <c:v>0.47417999999999999</c:v>
                </c:pt>
                <c:pt idx="5">
                  <c:v>0.107364</c:v>
                </c:pt>
                <c:pt idx="6">
                  <c:v>51.996710000000007</c:v>
                </c:pt>
                <c:pt idx="7">
                  <c:v>0</c:v>
                </c:pt>
                <c:pt idx="8">
                  <c:v>18.699120000000001</c:v>
                </c:pt>
                <c:pt idx="9">
                  <c:v>13.393600000000001</c:v>
                </c:pt>
                <c:pt idx="10">
                  <c:v>0</c:v>
                </c:pt>
                <c:pt idx="11">
                  <c:v>15.267164000000001</c:v>
                </c:pt>
                <c:pt idx="12">
                  <c:v>26.52065</c:v>
                </c:pt>
                <c:pt idx="13">
                  <c:v>0.551844</c:v>
                </c:pt>
                <c:pt idx="14">
                  <c:v>9.0185959999999987</c:v>
                </c:pt>
                <c:pt idx="15">
                  <c:v>0</c:v>
                </c:pt>
                <c:pt idx="16">
                  <c:v>21.359650000000002</c:v>
                </c:pt>
                <c:pt idx="17">
                  <c:v>16.470080000000003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5-4E4E-9E62-7FD3841C8E5D}"/>
            </c:ext>
          </c:extLst>
        </c:ser>
        <c:ser>
          <c:idx val="1"/>
          <c:order val="1"/>
          <c:tx>
            <c:strRef>
              <c:f>PIVOTs!$C$67:$C$68</c:f>
              <c:strCache>
                <c:ptCount val="1"/>
                <c:pt idx="0">
                  <c:v>Equity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PIVOTs!$A$69:$A$89</c:f>
              <c:strCache>
                <c:ptCount val="20"/>
                <c:pt idx="0">
                  <c:v>GB001</c:v>
                </c:pt>
                <c:pt idx="1">
                  <c:v>GB002</c:v>
                </c:pt>
                <c:pt idx="2">
                  <c:v>GB003</c:v>
                </c:pt>
                <c:pt idx="3">
                  <c:v>GB004</c:v>
                </c:pt>
                <c:pt idx="4">
                  <c:v>GB005</c:v>
                </c:pt>
                <c:pt idx="5">
                  <c:v>GB006</c:v>
                </c:pt>
                <c:pt idx="6">
                  <c:v>GB007</c:v>
                </c:pt>
                <c:pt idx="7">
                  <c:v>GB008</c:v>
                </c:pt>
                <c:pt idx="8">
                  <c:v>GB009</c:v>
                </c:pt>
                <c:pt idx="9">
                  <c:v>GB010</c:v>
                </c:pt>
                <c:pt idx="10">
                  <c:v>GB011</c:v>
                </c:pt>
                <c:pt idx="11">
                  <c:v>GB012</c:v>
                </c:pt>
                <c:pt idx="12">
                  <c:v>GB013</c:v>
                </c:pt>
                <c:pt idx="13">
                  <c:v>GB014</c:v>
                </c:pt>
                <c:pt idx="14">
                  <c:v>GB015</c:v>
                </c:pt>
                <c:pt idx="15">
                  <c:v>GB016</c:v>
                </c:pt>
                <c:pt idx="16">
                  <c:v>GB017</c:v>
                </c:pt>
                <c:pt idx="17">
                  <c:v>GB018</c:v>
                </c:pt>
                <c:pt idx="18">
                  <c:v>GB019</c:v>
                </c:pt>
                <c:pt idx="19">
                  <c:v>GB020</c:v>
                </c:pt>
              </c:strCache>
            </c:strRef>
          </c:cat>
          <c:val>
            <c:numRef>
              <c:f>PIVOTs!$C$69:$C$89</c:f>
              <c:numCache>
                <c:formatCode>_(* #,##0_);_(* \(#,##0\);_(* "-"??_);_(@_)</c:formatCode>
                <c:ptCount val="20"/>
                <c:pt idx="0">
                  <c:v>1.33104</c:v>
                </c:pt>
                <c:pt idx="1">
                  <c:v>26.805</c:v>
                </c:pt>
                <c:pt idx="2">
                  <c:v>12.978999999999999</c:v>
                </c:pt>
                <c:pt idx="3">
                  <c:v>23.432639999999999</c:v>
                </c:pt>
                <c:pt idx="4">
                  <c:v>46.802800000000005</c:v>
                </c:pt>
                <c:pt idx="5">
                  <c:v>5.30992</c:v>
                </c:pt>
                <c:pt idx="6">
                  <c:v>71.813479999999998</c:v>
                </c:pt>
                <c:pt idx="7">
                  <c:v>8.0760000000000005</c:v>
                </c:pt>
                <c:pt idx="8">
                  <c:v>15.752000000000001</c:v>
                </c:pt>
                <c:pt idx="9">
                  <c:v>0</c:v>
                </c:pt>
                <c:pt idx="10">
                  <c:v>68.518199999999993</c:v>
                </c:pt>
                <c:pt idx="11">
                  <c:v>58.753</c:v>
                </c:pt>
                <c:pt idx="12">
                  <c:v>4.5152799999999997</c:v>
                </c:pt>
                <c:pt idx="13">
                  <c:v>70.391279999999995</c:v>
                </c:pt>
                <c:pt idx="14">
                  <c:v>34.341000000000001</c:v>
                </c:pt>
                <c:pt idx="15">
                  <c:v>45.362679999999997</c:v>
                </c:pt>
                <c:pt idx="16">
                  <c:v>17.481200000000001</c:v>
                </c:pt>
                <c:pt idx="17">
                  <c:v>83.356800000000007</c:v>
                </c:pt>
                <c:pt idx="18">
                  <c:v>29.02064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35-4E4E-9E62-7FD3841C8E5D}"/>
            </c:ext>
          </c:extLst>
        </c:ser>
        <c:ser>
          <c:idx val="2"/>
          <c:order val="2"/>
          <c:tx>
            <c:strRef>
              <c:f>PIVOTs!$D$67:$D$68</c:f>
              <c:strCache>
                <c:ptCount val="1"/>
                <c:pt idx="0">
                  <c:v>Mutual Fund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PIVOTs!$A$69:$A$89</c:f>
              <c:strCache>
                <c:ptCount val="20"/>
                <c:pt idx="0">
                  <c:v>GB001</c:v>
                </c:pt>
                <c:pt idx="1">
                  <c:v>GB002</c:v>
                </c:pt>
                <c:pt idx="2">
                  <c:v>GB003</c:v>
                </c:pt>
                <c:pt idx="3">
                  <c:v>GB004</c:v>
                </c:pt>
                <c:pt idx="4">
                  <c:v>GB005</c:v>
                </c:pt>
                <c:pt idx="5">
                  <c:v>GB006</c:v>
                </c:pt>
                <c:pt idx="6">
                  <c:v>GB007</c:v>
                </c:pt>
                <c:pt idx="7">
                  <c:v>GB008</c:v>
                </c:pt>
                <c:pt idx="8">
                  <c:v>GB009</c:v>
                </c:pt>
                <c:pt idx="9">
                  <c:v>GB010</c:v>
                </c:pt>
                <c:pt idx="10">
                  <c:v>GB011</c:v>
                </c:pt>
                <c:pt idx="11">
                  <c:v>GB012</c:v>
                </c:pt>
                <c:pt idx="12">
                  <c:v>GB013</c:v>
                </c:pt>
                <c:pt idx="13">
                  <c:v>GB014</c:v>
                </c:pt>
                <c:pt idx="14">
                  <c:v>GB015</c:v>
                </c:pt>
                <c:pt idx="15">
                  <c:v>GB016</c:v>
                </c:pt>
                <c:pt idx="16">
                  <c:v>GB017</c:v>
                </c:pt>
                <c:pt idx="17">
                  <c:v>GB018</c:v>
                </c:pt>
                <c:pt idx="18">
                  <c:v>GB019</c:v>
                </c:pt>
                <c:pt idx="19">
                  <c:v>GB020</c:v>
                </c:pt>
              </c:strCache>
            </c:strRef>
          </c:cat>
          <c:val>
            <c:numRef>
              <c:f>PIVOTs!$D$69:$D$89</c:f>
              <c:numCache>
                <c:formatCode>_(* #,##0_);_(* \(#,##0\);_(* "-"??_);_(@_)</c:formatCode>
                <c:ptCount val="20"/>
                <c:pt idx="0">
                  <c:v>33.349359999999997</c:v>
                </c:pt>
                <c:pt idx="1">
                  <c:v>29.67436</c:v>
                </c:pt>
                <c:pt idx="2">
                  <c:v>49.792479999999998</c:v>
                </c:pt>
                <c:pt idx="3">
                  <c:v>40.731679999999997</c:v>
                </c:pt>
                <c:pt idx="4">
                  <c:v>79.771119999999996</c:v>
                </c:pt>
                <c:pt idx="5">
                  <c:v>80.892880000000005</c:v>
                </c:pt>
                <c:pt idx="6">
                  <c:v>15.171200000000001</c:v>
                </c:pt>
                <c:pt idx="7">
                  <c:v>2.4301760000000003</c:v>
                </c:pt>
                <c:pt idx="8">
                  <c:v>16.805760000000003</c:v>
                </c:pt>
                <c:pt idx="9">
                  <c:v>41.62312</c:v>
                </c:pt>
                <c:pt idx="10">
                  <c:v>1.6368240000000001</c:v>
                </c:pt>
                <c:pt idx="11">
                  <c:v>22.784959999999998</c:v>
                </c:pt>
                <c:pt idx="12">
                  <c:v>49.886319999999998</c:v>
                </c:pt>
                <c:pt idx="13">
                  <c:v>49.718792000000001</c:v>
                </c:pt>
                <c:pt idx="14">
                  <c:v>14.18648</c:v>
                </c:pt>
                <c:pt idx="15">
                  <c:v>178.79504</c:v>
                </c:pt>
                <c:pt idx="16">
                  <c:v>48.520600000000009</c:v>
                </c:pt>
                <c:pt idx="17">
                  <c:v>11.36608</c:v>
                </c:pt>
                <c:pt idx="18">
                  <c:v>0</c:v>
                </c:pt>
                <c:pt idx="19">
                  <c:v>40.470320000000008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35-4E4E-9E62-7FD3841C8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8387088"/>
        <c:axId val="1508392912"/>
      </c:barChart>
      <c:catAx>
        <c:axId val="15083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392912"/>
        <c:crosses val="autoZero"/>
        <c:auto val="1"/>
        <c:lblAlgn val="ctr"/>
        <c:lblOffset val="100"/>
        <c:noMultiLvlLbl val="0"/>
      </c:catAx>
      <c:valAx>
        <c:axId val="15083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3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96741032370955"/>
          <c:y val="2.5104257801108223E-2"/>
          <c:w val="0.18969925634295715"/>
          <c:h val="0.24145778652668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[AUM Data Set.xlsx]PIVOTs!PivotTable7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969313210848643"/>
          <c:y val="0"/>
          <c:w val="0.67505839895013109"/>
          <c:h val="1"/>
        </c:manualLayout>
      </c:layout>
      <c:pie3DChart>
        <c:varyColors val="1"/>
        <c:ser>
          <c:idx val="0"/>
          <c:order val="0"/>
          <c:tx>
            <c:strRef>
              <c:f>PIVOTs!$B$97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FA-4382-B85C-AF63949F67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FA-4382-B85C-AF63949F676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FA-4382-B85C-AF63949F676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FA-4382-B85C-AF63949F67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PIVOTs!$A$98:$A$102</c:f>
              <c:strCache>
                <c:ptCount val="4"/>
                <c:pt idx="0">
                  <c:v>Bavaria</c:v>
                </c:pt>
                <c:pt idx="1">
                  <c:v>Berlin</c:v>
                </c:pt>
                <c:pt idx="2">
                  <c:v>Rheinland-Pfalz</c:v>
                </c:pt>
                <c:pt idx="3">
                  <c:v>Saxony</c:v>
                </c:pt>
              </c:strCache>
            </c:strRef>
          </c:cat>
          <c:val>
            <c:numRef>
              <c:f>PIVOTs!$B$98:$B$102</c:f>
              <c:numCache>
                <c:formatCode>_(* #,##0_);_(* \(#,##0\);_(* "-"??_);_(@_)</c:formatCode>
                <c:ptCount val="4"/>
                <c:pt idx="0">
                  <c:v>216.67713999999998</c:v>
                </c:pt>
                <c:pt idx="1">
                  <c:v>560.91936999999996</c:v>
                </c:pt>
                <c:pt idx="2">
                  <c:v>311.38519800000012</c:v>
                </c:pt>
                <c:pt idx="3">
                  <c:v>719.47370000000012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FA-4382-B85C-AF63949F676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027559055118109E-2"/>
          <c:y val="0.76201552930883631"/>
          <c:w val="0.79961132983377081"/>
          <c:h val="0.11761410032079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[AUM Data Set.xlsx]PIVOTs!PivotTable8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chemeClr val="bg1">
              <a:lumMod val="6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chemeClr val="bg1">
              <a:lumMod val="6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solidFill>
            <a:schemeClr val="bg1">
              <a:lumMod val="6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solidFill>
            <a:schemeClr val="bg1">
              <a:lumMod val="6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PIVOTs!$B$116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AF-44A7-B1D6-6A99C665CD01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AF-44A7-B1D6-6A99C665CD0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CAF-44A7-B1D6-6A99C665CD01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CAF-44A7-B1D6-6A99C665CD01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CAF-44A7-B1D6-6A99C665CD01}"/>
              </c:ext>
            </c:extLst>
          </c:dPt>
          <c:cat>
            <c:multiLvlStrRef>
              <c:f>PIVOTs!$A$117:$A$129</c:f>
              <c:multiLvlStrCache>
                <c:ptCount val="7"/>
                <c:lvl>
                  <c:pt idx="0">
                    <c:v>Hanadi U</c:v>
                  </c:pt>
                  <c:pt idx="1">
                    <c:v>Sabine A</c:v>
                  </c:pt>
                  <c:pt idx="2">
                    <c:v>Sabine A</c:v>
                  </c:pt>
                  <c:pt idx="3">
                    <c:v>Hanadi U</c:v>
                  </c:pt>
                  <c:pt idx="4">
                    <c:v>Sabine A</c:v>
                  </c:pt>
                  <c:pt idx="5">
                    <c:v>Hanadi U</c:v>
                  </c:pt>
                  <c:pt idx="6">
                    <c:v>Sabine A</c:v>
                  </c:pt>
                </c:lvl>
                <c:lvl>
                  <c:pt idx="0">
                    <c:v>Jithin M</c:v>
                  </c:pt>
                  <c:pt idx="2">
                    <c:v>Nibu X</c:v>
                  </c:pt>
                  <c:pt idx="3">
                    <c:v>Sagar T</c:v>
                  </c:pt>
                  <c:pt idx="5">
                    <c:v>Sulaiman B</c:v>
                  </c:pt>
                </c:lvl>
                <c:lvl>
                  <c:pt idx="0">
                    <c:v>Syed I</c:v>
                  </c:pt>
                </c:lvl>
              </c:multiLvlStrCache>
            </c:multiLvlStrRef>
          </c:cat>
          <c:val>
            <c:numRef>
              <c:f>PIVOTs!$B$117:$B$129</c:f>
              <c:numCache>
                <c:formatCode>_(* #,##0_);_(* \(#,##0\);_(* "-"??_);_(@_)</c:formatCode>
                <c:ptCount val="7"/>
                <c:pt idx="0">
                  <c:v>277.59971999999999</c:v>
                </c:pt>
                <c:pt idx="1">
                  <c:v>489.59229999999997</c:v>
                </c:pt>
                <c:pt idx="2">
                  <c:v>318.16504000000009</c:v>
                </c:pt>
                <c:pt idx="3">
                  <c:v>193.04783800000001</c:v>
                </c:pt>
                <c:pt idx="4">
                  <c:v>96.805123999999992</c:v>
                </c:pt>
                <c:pt idx="5">
                  <c:v>253.60047</c:v>
                </c:pt>
                <c:pt idx="6">
                  <c:v>179.64491599999999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AF-44A7-B1D6-6A99C665C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22335024"/>
        <c:axId val="1522317136"/>
      </c:barChart>
      <c:catAx>
        <c:axId val="152233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17136"/>
        <c:crosses val="autoZero"/>
        <c:auto val="1"/>
        <c:lblAlgn val="ctr"/>
        <c:lblOffset val="100"/>
        <c:noMultiLvlLbl val="0"/>
      </c:catAx>
      <c:valAx>
        <c:axId val="15223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3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Actual vs Target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'Budget vs Target'!$A$7</c:f>
              <c:strCache>
                <c:ptCount val="1"/>
                <c:pt idx="0">
                  <c:v>Actual</c:v>
                </c:pt>
              </c:strCache>
            </c:strRef>
          </c:tx>
          <c:spPr>
            <a:ln w="34925" cap="rnd">
              <a:solidFill>
                <a:srgbClr val="00206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>
                <a:solidFill>
                  <a:srgbClr val="00206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'Budget vs Target'!$B$6:$M$6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 vs Target'!$B$7:$M$7</c:f>
              <c:numCache>
                <c:formatCode>_(* #,##0_);_(* \(#,##0\);_(* "-"??_);_(@_)</c:formatCode>
                <c:ptCount val="12"/>
                <c:pt idx="0">
                  <c:v>1808.4554079999996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2-4338-8DB7-D6DB98F1C74F}"/>
            </c:ext>
          </c:extLst>
        </c:ser>
        <c:ser>
          <c:idx val="1"/>
          <c:order val="1"/>
          <c:tx>
            <c:strRef>
              <c:f>'Budget vs Target'!$A$8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5050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'Budget vs Target'!$B$6:$M$6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 vs Target'!$B$8:$M$8</c:f>
              <c:numCache>
                <c:formatCode>_(* #,##0_);_(* \(#,##0\);_(* "-"??_);_(@_)</c:formatCode>
                <c:ptCount val="12"/>
                <c:pt idx="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2-4338-8DB7-D6DB98F1C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445504"/>
        <c:axId val="1348441344"/>
      </c:lineChart>
      <c:catAx>
        <c:axId val="13484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441344"/>
        <c:crosses val="autoZero"/>
        <c:auto val="1"/>
        <c:lblAlgn val="ctr"/>
        <c:lblOffset val="100"/>
        <c:noMultiLvlLbl val="0"/>
      </c:catAx>
      <c:valAx>
        <c:axId val="1348441344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445504"/>
        <c:crosses val="autoZero"/>
        <c:crossBetween val="between"/>
        <c:majorUnit val="500"/>
        <c:min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[AUM Data Set.xlsx]PIVOTs!PivotTable2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PIVOTs!$B$2:$B$3</c:f>
              <c:strCache>
                <c:ptCount val="1"/>
                <c:pt idx="0">
                  <c:v>Bond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PIVOTs!$A$4:$A$24</c:f>
              <c:strCache>
                <c:ptCount val="20"/>
                <c:pt idx="0">
                  <c:v>GB001</c:v>
                </c:pt>
                <c:pt idx="1">
                  <c:v>GB002</c:v>
                </c:pt>
                <c:pt idx="2">
                  <c:v>GB003</c:v>
                </c:pt>
                <c:pt idx="3">
                  <c:v>GB004</c:v>
                </c:pt>
                <c:pt idx="4">
                  <c:v>GB005</c:v>
                </c:pt>
                <c:pt idx="5">
                  <c:v>GB006</c:v>
                </c:pt>
                <c:pt idx="6">
                  <c:v>GB007</c:v>
                </c:pt>
                <c:pt idx="7">
                  <c:v>GB008</c:v>
                </c:pt>
                <c:pt idx="8">
                  <c:v>GB009</c:v>
                </c:pt>
                <c:pt idx="9">
                  <c:v>GB010</c:v>
                </c:pt>
                <c:pt idx="10">
                  <c:v>GB011</c:v>
                </c:pt>
                <c:pt idx="11">
                  <c:v>GB012</c:v>
                </c:pt>
                <c:pt idx="12">
                  <c:v>GB013</c:v>
                </c:pt>
                <c:pt idx="13">
                  <c:v>GB014</c:v>
                </c:pt>
                <c:pt idx="14">
                  <c:v>GB015</c:v>
                </c:pt>
                <c:pt idx="15">
                  <c:v>GB016</c:v>
                </c:pt>
                <c:pt idx="16">
                  <c:v>GB017</c:v>
                </c:pt>
                <c:pt idx="17">
                  <c:v>GB018</c:v>
                </c:pt>
                <c:pt idx="18">
                  <c:v>GB019</c:v>
                </c:pt>
                <c:pt idx="19">
                  <c:v>GB020</c:v>
                </c:pt>
              </c:strCache>
            </c:strRef>
          </c:cat>
          <c:val>
            <c:numRef>
              <c:f>PIVOTs!$B$4:$B$24</c:f>
              <c:numCache>
                <c:formatCode>_(* #,##0_);_(* \(#,##0\);_(* "-"??_);_(@_)</c:formatCode>
                <c:ptCount val="20"/>
                <c:pt idx="0">
                  <c:v>34.215120000000006</c:v>
                </c:pt>
                <c:pt idx="1">
                  <c:v>0.62950800000000007</c:v>
                </c:pt>
                <c:pt idx="2">
                  <c:v>106.36726000000002</c:v>
                </c:pt>
                <c:pt idx="3">
                  <c:v>61.735050000000001</c:v>
                </c:pt>
                <c:pt idx="4">
                  <c:v>0.47417999999999999</c:v>
                </c:pt>
                <c:pt idx="5">
                  <c:v>0.107364</c:v>
                </c:pt>
                <c:pt idx="6">
                  <c:v>51.996710000000007</c:v>
                </c:pt>
                <c:pt idx="7">
                  <c:v>0</c:v>
                </c:pt>
                <c:pt idx="8">
                  <c:v>18.699120000000001</c:v>
                </c:pt>
                <c:pt idx="9">
                  <c:v>13.393600000000001</c:v>
                </c:pt>
                <c:pt idx="10">
                  <c:v>0</c:v>
                </c:pt>
                <c:pt idx="11">
                  <c:v>15.267164000000001</c:v>
                </c:pt>
                <c:pt idx="12">
                  <c:v>26.52065</c:v>
                </c:pt>
                <c:pt idx="13">
                  <c:v>0.551844</c:v>
                </c:pt>
                <c:pt idx="14">
                  <c:v>9.0185959999999987</c:v>
                </c:pt>
                <c:pt idx="15">
                  <c:v>0</c:v>
                </c:pt>
                <c:pt idx="16">
                  <c:v>21.359650000000002</c:v>
                </c:pt>
                <c:pt idx="17">
                  <c:v>16.470080000000003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F-4FC1-AF2F-F52C072C8D7C}"/>
            </c:ext>
          </c:extLst>
        </c:ser>
        <c:ser>
          <c:idx val="1"/>
          <c:order val="1"/>
          <c:tx>
            <c:strRef>
              <c:f>PIVOTs!$C$2:$C$3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PIVOTs!$A$4:$A$24</c:f>
              <c:strCache>
                <c:ptCount val="20"/>
                <c:pt idx="0">
                  <c:v>GB001</c:v>
                </c:pt>
                <c:pt idx="1">
                  <c:v>GB002</c:v>
                </c:pt>
                <c:pt idx="2">
                  <c:v>GB003</c:v>
                </c:pt>
                <c:pt idx="3">
                  <c:v>GB004</c:v>
                </c:pt>
                <c:pt idx="4">
                  <c:v>GB005</c:v>
                </c:pt>
                <c:pt idx="5">
                  <c:v>GB006</c:v>
                </c:pt>
                <c:pt idx="6">
                  <c:v>GB007</c:v>
                </c:pt>
                <c:pt idx="7">
                  <c:v>GB008</c:v>
                </c:pt>
                <c:pt idx="8">
                  <c:v>GB009</c:v>
                </c:pt>
                <c:pt idx="9">
                  <c:v>GB010</c:v>
                </c:pt>
                <c:pt idx="10">
                  <c:v>GB011</c:v>
                </c:pt>
                <c:pt idx="11">
                  <c:v>GB012</c:v>
                </c:pt>
                <c:pt idx="12">
                  <c:v>GB013</c:v>
                </c:pt>
                <c:pt idx="13">
                  <c:v>GB014</c:v>
                </c:pt>
                <c:pt idx="14">
                  <c:v>GB015</c:v>
                </c:pt>
                <c:pt idx="15">
                  <c:v>GB016</c:v>
                </c:pt>
                <c:pt idx="16">
                  <c:v>GB017</c:v>
                </c:pt>
                <c:pt idx="17">
                  <c:v>GB018</c:v>
                </c:pt>
                <c:pt idx="18">
                  <c:v>GB019</c:v>
                </c:pt>
                <c:pt idx="19">
                  <c:v>GB020</c:v>
                </c:pt>
              </c:strCache>
            </c:strRef>
          </c:cat>
          <c:val>
            <c:numRef>
              <c:f>PIVOTs!$C$4:$C$24</c:f>
              <c:numCache>
                <c:formatCode>_(* #,##0_);_(* \(#,##0\);_(* "-"??_);_(@_)</c:formatCode>
                <c:ptCount val="20"/>
                <c:pt idx="0">
                  <c:v>1.33104</c:v>
                </c:pt>
                <c:pt idx="1">
                  <c:v>26.805</c:v>
                </c:pt>
                <c:pt idx="2">
                  <c:v>12.978999999999999</c:v>
                </c:pt>
                <c:pt idx="3">
                  <c:v>23.432639999999999</c:v>
                </c:pt>
                <c:pt idx="4">
                  <c:v>46.802800000000005</c:v>
                </c:pt>
                <c:pt idx="5">
                  <c:v>5.30992</c:v>
                </c:pt>
                <c:pt idx="6">
                  <c:v>71.813479999999998</c:v>
                </c:pt>
                <c:pt idx="7">
                  <c:v>8.0760000000000005</c:v>
                </c:pt>
                <c:pt idx="8">
                  <c:v>15.752000000000001</c:v>
                </c:pt>
                <c:pt idx="9">
                  <c:v>0</c:v>
                </c:pt>
                <c:pt idx="10">
                  <c:v>68.518199999999993</c:v>
                </c:pt>
                <c:pt idx="11">
                  <c:v>58.753</c:v>
                </c:pt>
                <c:pt idx="12">
                  <c:v>4.5152799999999997</c:v>
                </c:pt>
                <c:pt idx="13">
                  <c:v>70.391279999999995</c:v>
                </c:pt>
                <c:pt idx="14">
                  <c:v>34.341000000000001</c:v>
                </c:pt>
                <c:pt idx="15">
                  <c:v>45.362679999999997</c:v>
                </c:pt>
                <c:pt idx="16">
                  <c:v>17.481200000000001</c:v>
                </c:pt>
                <c:pt idx="17">
                  <c:v>83.356800000000007</c:v>
                </c:pt>
                <c:pt idx="18">
                  <c:v>29.02064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BF-4FC1-AF2F-F52C072C8D7C}"/>
            </c:ext>
          </c:extLst>
        </c:ser>
        <c:ser>
          <c:idx val="2"/>
          <c:order val="2"/>
          <c:tx>
            <c:strRef>
              <c:f>PIVOTs!$D$2:$D$3</c:f>
              <c:strCache>
                <c:ptCount val="1"/>
                <c:pt idx="0">
                  <c:v>Mutual Fund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PIVOTs!$A$4:$A$24</c:f>
              <c:strCache>
                <c:ptCount val="20"/>
                <c:pt idx="0">
                  <c:v>GB001</c:v>
                </c:pt>
                <c:pt idx="1">
                  <c:v>GB002</c:v>
                </c:pt>
                <c:pt idx="2">
                  <c:v>GB003</c:v>
                </c:pt>
                <c:pt idx="3">
                  <c:v>GB004</c:v>
                </c:pt>
                <c:pt idx="4">
                  <c:v>GB005</c:v>
                </c:pt>
                <c:pt idx="5">
                  <c:v>GB006</c:v>
                </c:pt>
                <c:pt idx="6">
                  <c:v>GB007</c:v>
                </c:pt>
                <c:pt idx="7">
                  <c:v>GB008</c:v>
                </c:pt>
                <c:pt idx="8">
                  <c:v>GB009</c:v>
                </c:pt>
                <c:pt idx="9">
                  <c:v>GB010</c:v>
                </c:pt>
                <c:pt idx="10">
                  <c:v>GB011</c:v>
                </c:pt>
                <c:pt idx="11">
                  <c:v>GB012</c:v>
                </c:pt>
                <c:pt idx="12">
                  <c:v>GB013</c:v>
                </c:pt>
                <c:pt idx="13">
                  <c:v>GB014</c:v>
                </c:pt>
                <c:pt idx="14">
                  <c:v>GB015</c:v>
                </c:pt>
                <c:pt idx="15">
                  <c:v>GB016</c:v>
                </c:pt>
                <c:pt idx="16">
                  <c:v>GB017</c:v>
                </c:pt>
                <c:pt idx="17">
                  <c:v>GB018</c:v>
                </c:pt>
                <c:pt idx="18">
                  <c:v>GB019</c:v>
                </c:pt>
                <c:pt idx="19">
                  <c:v>GB020</c:v>
                </c:pt>
              </c:strCache>
            </c:strRef>
          </c:cat>
          <c:val>
            <c:numRef>
              <c:f>PIVOTs!$D$4:$D$24</c:f>
              <c:numCache>
                <c:formatCode>_(* #,##0_);_(* \(#,##0\);_(* "-"??_);_(@_)</c:formatCode>
                <c:ptCount val="20"/>
                <c:pt idx="0">
                  <c:v>33.349359999999997</c:v>
                </c:pt>
                <c:pt idx="1">
                  <c:v>29.67436</c:v>
                </c:pt>
                <c:pt idx="2">
                  <c:v>49.792479999999998</c:v>
                </c:pt>
                <c:pt idx="3">
                  <c:v>40.731679999999997</c:v>
                </c:pt>
                <c:pt idx="4">
                  <c:v>79.771119999999996</c:v>
                </c:pt>
                <c:pt idx="5">
                  <c:v>80.892880000000005</c:v>
                </c:pt>
                <c:pt idx="6">
                  <c:v>15.171200000000001</c:v>
                </c:pt>
                <c:pt idx="7">
                  <c:v>2.4301760000000003</c:v>
                </c:pt>
                <c:pt idx="8">
                  <c:v>16.805760000000003</c:v>
                </c:pt>
                <c:pt idx="9">
                  <c:v>41.62312</c:v>
                </c:pt>
                <c:pt idx="10">
                  <c:v>1.6368240000000001</c:v>
                </c:pt>
                <c:pt idx="11">
                  <c:v>22.784959999999998</c:v>
                </c:pt>
                <c:pt idx="12">
                  <c:v>49.886319999999998</c:v>
                </c:pt>
                <c:pt idx="13">
                  <c:v>49.718792000000001</c:v>
                </c:pt>
                <c:pt idx="14">
                  <c:v>14.18648</c:v>
                </c:pt>
                <c:pt idx="15">
                  <c:v>178.79504</c:v>
                </c:pt>
                <c:pt idx="16">
                  <c:v>48.520600000000009</c:v>
                </c:pt>
                <c:pt idx="17">
                  <c:v>11.36608</c:v>
                </c:pt>
                <c:pt idx="18">
                  <c:v>0</c:v>
                </c:pt>
                <c:pt idx="19">
                  <c:v>40.470320000000008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BF-4FC1-AF2F-F52C072C8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8440928"/>
        <c:axId val="1348450912"/>
      </c:barChart>
      <c:catAx>
        <c:axId val="134844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450912"/>
        <c:crosses val="autoZero"/>
        <c:auto val="1"/>
        <c:lblAlgn val="ctr"/>
        <c:lblOffset val="100"/>
        <c:noMultiLvlLbl val="0"/>
      </c:catAx>
      <c:valAx>
        <c:axId val="13484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44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[AUM Data Set.xlsx]PIVOTs!PivotTable4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Regional Investment Focus</a:t>
            </a:r>
          </a:p>
        </c:rich>
      </c:tx>
      <c:layout>
        <c:manualLayout>
          <c:xMode val="edge"/>
          <c:yMode val="edge"/>
          <c:x val="0.21124300087489065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567366579177609E-2"/>
          <c:y val="0.16347003499562554"/>
          <c:w val="0.8738770778652668"/>
          <c:h val="0.63755869058034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PIVOTs!$B$28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PIVOTs!$A$29:$A$34</c:f>
              <c:strCache>
                <c:ptCount val="5"/>
                <c:pt idx="0">
                  <c:v>North American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  <c:pt idx="4">
                  <c:v>Africa</c:v>
                </c:pt>
              </c:strCache>
            </c:strRef>
          </c:cat>
          <c:val>
            <c:numRef>
              <c:f>PIVOTs!$B$29:$B$34</c:f>
              <c:numCache>
                <c:formatCode>_(* #,##0_);_(* \(#,##0\);_(* "-"??_);_(@_)</c:formatCode>
                <c:ptCount val="5"/>
                <c:pt idx="0">
                  <c:v>1236.5636800000002</c:v>
                </c:pt>
                <c:pt idx="1">
                  <c:v>287.971</c:v>
                </c:pt>
                <c:pt idx="2">
                  <c:v>209.31629600000002</c:v>
                </c:pt>
                <c:pt idx="3">
                  <c:v>70.152320000000003</c:v>
                </c:pt>
                <c:pt idx="4">
                  <c:v>4.4521120000000005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06-45FA-BAE2-6057F11BD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422234112"/>
        <c:axId val="1422233280"/>
      </c:barChart>
      <c:catAx>
        <c:axId val="14222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33280"/>
        <c:crosses val="autoZero"/>
        <c:auto val="1"/>
        <c:lblAlgn val="ctr"/>
        <c:lblOffset val="100"/>
        <c:noMultiLvlLbl val="0"/>
      </c:catAx>
      <c:valAx>
        <c:axId val="14222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3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[AUM Data Set.xlsx]PIVOTs!PivotTable5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Customer</a:t>
            </a:r>
            <a:r>
              <a:rPr lang="en-GB" baseline="0"/>
              <a:t> Segment Contribution</a:t>
            </a:r>
            <a:endParaRPr lang="en-GB"/>
          </a:p>
        </c:rich>
      </c:tx>
      <c:layout>
        <c:manualLayout>
          <c:xMode val="edge"/>
          <c:yMode val="edge"/>
          <c:x val="0.1625067804024497"/>
          <c:y val="2.2127442403032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1.388888888888888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42%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7777777777777779E-3"/>
              <c:y val="1.388888888888880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31%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9.259259259259173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27%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4552580927384076"/>
          <c:y val="0.20050707203266258"/>
          <c:w val="0.79891863517060369"/>
          <c:h val="0.54966498979294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PIVOTs!$B$57:$B$59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888888888888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13E-4A74-B51E-954ACF30DD50}"/>
                </c:ext>
              </c:extLst>
            </c:dLbl>
            <c:dLbl>
              <c:idx val="1"/>
              <c:layout>
                <c:manualLayout>
                  <c:x val="2.7777777777777779E-3"/>
                  <c:y val="1.38888888888888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13E-4A74-B51E-954ACF30DD50}"/>
                </c:ext>
              </c:extLst>
            </c:dLbl>
            <c:dLbl>
              <c:idx val="2"/>
              <c:layout>
                <c:manualLayout>
                  <c:x val="0"/>
                  <c:y val="9.259259259259173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D13E-4A74-B51E-954ACF30DD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PIVOTs!$B$57:$B$59</c:f>
              <c:strCache>
                <c:ptCount val="3"/>
                <c:pt idx="0">
                  <c:v>Private</c:v>
                </c:pt>
                <c:pt idx="1">
                  <c:v>Retail</c:v>
                </c:pt>
                <c:pt idx="2">
                  <c:v>Wealth</c:v>
                </c:pt>
              </c:strCache>
            </c:strRef>
          </c:cat>
          <c:val>
            <c:numRef>
              <c:f>PIVOTs!$B$57:$B$59</c:f>
              <c:numCache>
                <c:formatCode>_(* #,##0_);_(* \(#,##0\);_(* "-"??_);_(@_)</c:formatCode>
                <c:ptCount val="3"/>
                <c:pt idx="0">
                  <c:v>762.00123400000018</c:v>
                </c:pt>
                <c:pt idx="1">
                  <c:v>560.24029400000006</c:v>
                </c:pt>
                <c:pt idx="2">
                  <c:v>486.21388000000002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E-4A74-B51E-954ACF30DD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416872112"/>
        <c:axId val="1416870032"/>
      </c:barChart>
      <c:catAx>
        <c:axId val="141687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BANKING SEGMENTS</a:t>
                </a:r>
              </a:p>
            </c:rich>
          </c:tx>
          <c:layout>
            <c:manualLayout>
              <c:xMode val="edge"/>
              <c:yMode val="edge"/>
              <c:x val="0.41980905511811023"/>
              <c:y val="0.90386774569845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870032"/>
        <c:crosses val="autoZero"/>
        <c:auto val="1"/>
        <c:lblAlgn val="ctr"/>
        <c:lblOffset val="100"/>
        <c:noMultiLvlLbl val="0"/>
      </c:catAx>
      <c:valAx>
        <c:axId val="14168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AUM VALUE (EUR)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87211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[AUM Data Set.xlsx]PIVOTs!PivotTable6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553368328958883E-2"/>
          <c:y val="0.17953484981044035"/>
          <c:w val="0.88449168853893267"/>
          <c:h val="0.56468832020997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PIVOTs!$B$67:$B$68</c:f>
              <c:strCache>
                <c:ptCount val="1"/>
                <c:pt idx="0">
                  <c:v>Bond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PIVOTs!$A$69:$A$89</c:f>
              <c:strCache>
                <c:ptCount val="20"/>
                <c:pt idx="0">
                  <c:v>GB001</c:v>
                </c:pt>
                <c:pt idx="1">
                  <c:v>GB002</c:v>
                </c:pt>
                <c:pt idx="2">
                  <c:v>GB003</c:v>
                </c:pt>
                <c:pt idx="3">
                  <c:v>GB004</c:v>
                </c:pt>
                <c:pt idx="4">
                  <c:v>GB005</c:v>
                </c:pt>
                <c:pt idx="5">
                  <c:v>GB006</c:v>
                </c:pt>
                <c:pt idx="6">
                  <c:v>GB007</c:v>
                </c:pt>
                <c:pt idx="7">
                  <c:v>GB008</c:v>
                </c:pt>
                <c:pt idx="8">
                  <c:v>GB009</c:v>
                </c:pt>
                <c:pt idx="9">
                  <c:v>GB010</c:v>
                </c:pt>
                <c:pt idx="10">
                  <c:v>GB011</c:v>
                </c:pt>
                <c:pt idx="11">
                  <c:v>GB012</c:v>
                </c:pt>
                <c:pt idx="12">
                  <c:v>GB013</c:v>
                </c:pt>
                <c:pt idx="13">
                  <c:v>GB014</c:v>
                </c:pt>
                <c:pt idx="14">
                  <c:v>GB015</c:v>
                </c:pt>
                <c:pt idx="15">
                  <c:v>GB016</c:v>
                </c:pt>
                <c:pt idx="16">
                  <c:v>GB017</c:v>
                </c:pt>
                <c:pt idx="17">
                  <c:v>GB018</c:v>
                </c:pt>
                <c:pt idx="18">
                  <c:v>GB019</c:v>
                </c:pt>
                <c:pt idx="19">
                  <c:v>GB020</c:v>
                </c:pt>
              </c:strCache>
            </c:strRef>
          </c:cat>
          <c:val>
            <c:numRef>
              <c:f>PIVOTs!$B$69:$B$89</c:f>
              <c:numCache>
                <c:formatCode>_(* #,##0_);_(* \(#,##0\);_(* "-"??_);_(@_)</c:formatCode>
                <c:ptCount val="20"/>
                <c:pt idx="0">
                  <c:v>34.215120000000006</c:v>
                </c:pt>
                <c:pt idx="1">
                  <c:v>0.62950800000000007</c:v>
                </c:pt>
                <c:pt idx="2">
                  <c:v>106.36726000000002</c:v>
                </c:pt>
                <c:pt idx="3">
                  <c:v>61.735050000000001</c:v>
                </c:pt>
                <c:pt idx="4">
                  <c:v>0.47417999999999999</c:v>
                </c:pt>
                <c:pt idx="5">
                  <c:v>0.107364</c:v>
                </c:pt>
                <c:pt idx="6">
                  <c:v>51.996710000000007</c:v>
                </c:pt>
                <c:pt idx="7">
                  <c:v>0</c:v>
                </c:pt>
                <c:pt idx="8">
                  <c:v>18.699120000000001</c:v>
                </c:pt>
                <c:pt idx="9">
                  <c:v>13.393600000000001</c:v>
                </c:pt>
                <c:pt idx="10">
                  <c:v>0</c:v>
                </c:pt>
                <c:pt idx="11">
                  <c:v>15.267164000000001</c:v>
                </c:pt>
                <c:pt idx="12">
                  <c:v>26.52065</c:v>
                </c:pt>
                <c:pt idx="13">
                  <c:v>0.551844</c:v>
                </c:pt>
                <c:pt idx="14">
                  <c:v>9.0185959999999987</c:v>
                </c:pt>
                <c:pt idx="15">
                  <c:v>0</c:v>
                </c:pt>
                <c:pt idx="16">
                  <c:v>21.359650000000002</c:v>
                </c:pt>
                <c:pt idx="17">
                  <c:v>16.470080000000003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18-4AD1-ABAE-9CE75F51B2AD}"/>
            </c:ext>
          </c:extLst>
        </c:ser>
        <c:ser>
          <c:idx val="1"/>
          <c:order val="1"/>
          <c:tx>
            <c:strRef>
              <c:f>PIVOTs!$C$67:$C$68</c:f>
              <c:strCache>
                <c:ptCount val="1"/>
                <c:pt idx="0">
                  <c:v>Equity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PIVOTs!$A$69:$A$89</c:f>
              <c:strCache>
                <c:ptCount val="20"/>
                <c:pt idx="0">
                  <c:v>GB001</c:v>
                </c:pt>
                <c:pt idx="1">
                  <c:v>GB002</c:v>
                </c:pt>
                <c:pt idx="2">
                  <c:v>GB003</c:v>
                </c:pt>
                <c:pt idx="3">
                  <c:v>GB004</c:v>
                </c:pt>
                <c:pt idx="4">
                  <c:v>GB005</c:v>
                </c:pt>
                <c:pt idx="5">
                  <c:v>GB006</c:v>
                </c:pt>
                <c:pt idx="6">
                  <c:v>GB007</c:v>
                </c:pt>
                <c:pt idx="7">
                  <c:v>GB008</c:v>
                </c:pt>
                <c:pt idx="8">
                  <c:v>GB009</c:v>
                </c:pt>
                <c:pt idx="9">
                  <c:v>GB010</c:v>
                </c:pt>
                <c:pt idx="10">
                  <c:v>GB011</c:v>
                </c:pt>
                <c:pt idx="11">
                  <c:v>GB012</c:v>
                </c:pt>
                <c:pt idx="12">
                  <c:v>GB013</c:v>
                </c:pt>
                <c:pt idx="13">
                  <c:v>GB014</c:v>
                </c:pt>
                <c:pt idx="14">
                  <c:v>GB015</c:v>
                </c:pt>
                <c:pt idx="15">
                  <c:v>GB016</c:v>
                </c:pt>
                <c:pt idx="16">
                  <c:v>GB017</c:v>
                </c:pt>
                <c:pt idx="17">
                  <c:v>GB018</c:v>
                </c:pt>
                <c:pt idx="18">
                  <c:v>GB019</c:v>
                </c:pt>
                <c:pt idx="19">
                  <c:v>GB020</c:v>
                </c:pt>
              </c:strCache>
            </c:strRef>
          </c:cat>
          <c:val>
            <c:numRef>
              <c:f>PIVOTs!$C$69:$C$89</c:f>
              <c:numCache>
                <c:formatCode>_(* #,##0_);_(* \(#,##0\);_(* "-"??_);_(@_)</c:formatCode>
                <c:ptCount val="20"/>
                <c:pt idx="0">
                  <c:v>1.33104</c:v>
                </c:pt>
                <c:pt idx="1">
                  <c:v>26.805</c:v>
                </c:pt>
                <c:pt idx="2">
                  <c:v>12.978999999999999</c:v>
                </c:pt>
                <c:pt idx="3">
                  <c:v>23.432639999999999</c:v>
                </c:pt>
                <c:pt idx="4">
                  <c:v>46.802800000000005</c:v>
                </c:pt>
                <c:pt idx="5">
                  <c:v>5.30992</c:v>
                </c:pt>
                <c:pt idx="6">
                  <c:v>71.813479999999998</c:v>
                </c:pt>
                <c:pt idx="7">
                  <c:v>8.0760000000000005</c:v>
                </c:pt>
                <c:pt idx="8">
                  <c:v>15.752000000000001</c:v>
                </c:pt>
                <c:pt idx="9">
                  <c:v>0</c:v>
                </c:pt>
                <c:pt idx="10">
                  <c:v>68.518199999999993</c:v>
                </c:pt>
                <c:pt idx="11">
                  <c:v>58.753</c:v>
                </c:pt>
                <c:pt idx="12">
                  <c:v>4.5152799999999997</c:v>
                </c:pt>
                <c:pt idx="13">
                  <c:v>70.391279999999995</c:v>
                </c:pt>
                <c:pt idx="14">
                  <c:v>34.341000000000001</c:v>
                </c:pt>
                <c:pt idx="15">
                  <c:v>45.362679999999997</c:v>
                </c:pt>
                <c:pt idx="16">
                  <c:v>17.481200000000001</c:v>
                </c:pt>
                <c:pt idx="17">
                  <c:v>83.356800000000007</c:v>
                </c:pt>
                <c:pt idx="18">
                  <c:v>29.02064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18-4AD1-ABAE-9CE75F51B2AD}"/>
            </c:ext>
          </c:extLst>
        </c:ser>
        <c:ser>
          <c:idx val="2"/>
          <c:order val="2"/>
          <c:tx>
            <c:strRef>
              <c:f>PIVOTs!$D$67:$D$68</c:f>
              <c:strCache>
                <c:ptCount val="1"/>
                <c:pt idx="0">
                  <c:v>Mutual Fund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PIVOTs!$A$69:$A$89</c:f>
              <c:strCache>
                <c:ptCount val="20"/>
                <c:pt idx="0">
                  <c:v>GB001</c:v>
                </c:pt>
                <c:pt idx="1">
                  <c:v>GB002</c:v>
                </c:pt>
                <c:pt idx="2">
                  <c:v>GB003</c:v>
                </c:pt>
                <c:pt idx="3">
                  <c:v>GB004</c:v>
                </c:pt>
                <c:pt idx="4">
                  <c:v>GB005</c:v>
                </c:pt>
                <c:pt idx="5">
                  <c:v>GB006</c:v>
                </c:pt>
                <c:pt idx="6">
                  <c:v>GB007</c:v>
                </c:pt>
                <c:pt idx="7">
                  <c:v>GB008</c:v>
                </c:pt>
                <c:pt idx="8">
                  <c:v>GB009</c:v>
                </c:pt>
                <c:pt idx="9">
                  <c:v>GB010</c:v>
                </c:pt>
                <c:pt idx="10">
                  <c:v>GB011</c:v>
                </c:pt>
                <c:pt idx="11">
                  <c:v>GB012</c:v>
                </c:pt>
                <c:pt idx="12">
                  <c:v>GB013</c:v>
                </c:pt>
                <c:pt idx="13">
                  <c:v>GB014</c:v>
                </c:pt>
                <c:pt idx="14">
                  <c:v>GB015</c:v>
                </c:pt>
                <c:pt idx="15">
                  <c:v>GB016</c:v>
                </c:pt>
                <c:pt idx="16">
                  <c:v>GB017</c:v>
                </c:pt>
                <c:pt idx="17">
                  <c:v>GB018</c:v>
                </c:pt>
                <c:pt idx="18">
                  <c:v>GB019</c:v>
                </c:pt>
                <c:pt idx="19">
                  <c:v>GB020</c:v>
                </c:pt>
              </c:strCache>
            </c:strRef>
          </c:cat>
          <c:val>
            <c:numRef>
              <c:f>PIVOTs!$D$69:$D$89</c:f>
              <c:numCache>
                <c:formatCode>_(* #,##0_);_(* \(#,##0\);_(* "-"??_);_(@_)</c:formatCode>
                <c:ptCount val="20"/>
                <c:pt idx="0">
                  <c:v>33.349359999999997</c:v>
                </c:pt>
                <c:pt idx="1">
                  <c:v>29.67436</c:v>
                </c:pt>
                <c:pt idx="2">
                  <c:v>49.792479999999998</c:v>
                </c:pt>
                <c:pt idx="3">
                  <c:v>40.731679999999997</c:v>
                </c:pt>
                <c:pt idx="4">
                  <c:v>79.771119999999996</c:v>
                </c:pt>
                <c:pt idx="5">
                  <c:v>80.892880000000005</c:v>
                </c:pt>
                <c:pt idx="6">
                  <c:v>15.171200000000001</c:v>
                </c:pt>
                <c:pt idx="7">
                  <c:v>2.4301760000000003</c:v>
                </c:pt>
                <c:pt idx="8">
                  <c:v>16.805760000000003</c:v>
                </c:pt>
                <c:pt idx="9">
                  <c:v>41.62312</c:v>
                </c:pt>
                <c:pt idx="10">
                  <c:v>1.6368240000000001</c:v>
                </c:pt>
                <c:pt idx="11">
                  <c:v>22.784959999999998</c:v>
                </c:pt>
                <c:pt idx="12">
                  <c:v>49.886319999999998</c:v>
                </c:pt>
                <c:pt idx="13">
                  <c:v>49.718792000000001</c:v>
                </c:pt>
                <c:pt idx="14">
                  <c:v>14.18648</c:v>
                </c:pt>
                <c:pt idx="15">
                  <c:v>178.79504</c:v>
                </c:pt>
                <c:pt idx="16">
                  <c:v>48.520600000000009</c:v>
                </c:pt>
                <c:pt idx="17">
                  <c:v>11.36608</c:v>
                </c:pt>
                <c:pt idx="18">
                  <c:v>0</c:v>
                </c:pt>
                <c:pt idx="19">
                  <c:v>40.470320000000008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18-4AD1-ABAE-9CE75F51B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8387088"/>
        <c:axId val="1508392912"/>
      </c:barChart>
      <c:catAx>
        <c:axId val="15083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392912"/>
        <c:crosses val="autoZero"/>
        <c:auto val="1"/>
        <c:lblAlgn val="ctr"/>
        <c:lblOffset val="100"/>
        <c:noMultiLvlLbl val="0"/>
      </c:catAx>
      <c:valAx>
        <c:axId val="15083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3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96741032370955"/>
          <c:y val="2.5104257801108223E-2"/>
          <c:w val="0.18969925634295715"/>
          <c:h val="0.24145778652668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[AUM Data Set.xlsx]PIVOTs!PivotTable7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Statewise Contribution</a:t>
            </a:r>
          </a:p>
        </c:rich>
      </c:tx>
      <c:layout>
        <c:manualLayout>
          <c:xMode val="edge"/>
          <c:yMode val="edge"/>
          <c:x val="0.24384011373578302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969313210848643"/>
          <c:y val="0"/>
          <c:w val="0.67505839895013109"/>
          <c:h val="1"/>
        </c:manualLayout>
      </c:layout>
      <c:pie3DChart>
        <c:varyColors val="1"/>
        <c:ser>
          <c:idx val="0"/>
          <c:order val="0"/>
          <c:tx>
            <c:strRef>
              <c:f>PIVOTs!$B$97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PIVOTs!$A$98:$A$102</c:f>
              <c:strCache>
                <c:ptCount val="4"/>
                <c:pt idx="0">
                  <c:v>Bavaria</c:v>
                </c:pt>
                <c:pt idx="1">
                  <c:v>Berlin</c:v>
                </c:pt>
                <c:pt idx="2">
                  <c:v>Rheinland-Pfalz</c:v>
                </c:pt>
                <c:pt idx="3">
                  <c:v>Saxony</c:v>
                </c:pt>
              </c:strCache>
            </c:strRef>
          </c:cat>
          <c:val>
            <c:numRef>
              <c:f>PIVOTs!$B$98:$B$102</c:f>
              <c:numCache>
                <c:formatCode>_(* #,##0_);_(* \(#,##0\);_(* "-"??_);_(@_)</c:formatCode>
                <c:ptCount val="4"/>
                <c:pt idx="0">
                  <c:v>216.67713999999998</c:v>
                </c:pt>
                <c:pt idx="1">
                  <c:v>560.91936999999996</c:v>
                </c:pt>
                <c:pt idx="2">
                  <c:v>311.38519800000012</c:v>
                </c:pt>
                <c:pt idx="3">
                  <c:v>719.47370000000012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CD-4DA4-8AFE-42E7A2B6D87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027559055118109E-2"/>
          <c:y val="0.76201552930883631"/>
          <c:w val="0.79961132983377081"/>
          <c:h val="0.11761410032079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[AUM Data Set.xlsx]PIVOTs!PivotTable8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Sales Team</a:t>
            </a:r>
            <a:r>
              <a:rPr lang="en-GB" baseline="0"/>
              <a:t> Analysis</a:t>
            </a:r>
            <a:endParaRPr lang="en-GB"/>
          </a:p>
        </c:rich>
      </c:tx>
      <c:layout>
        <c:manualLayout>
          <c:xMode val="edge"/>
          <c:yMode val="edge"/>
          <c:x val="0.28908333333333336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9.8886701662292215E-2"/>
          <c:y val="0.16347003499562554"/>
          <c:w val="0.87055774278215226"/>
          <c:h val="0.479472878390201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PIVOTs!$B$116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734-454C-AE1F-D237B39F7E76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734-454C-AE1F-D237B39F7E7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734-454C-AE1F-D237B39F7E76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734-454C-AE1F-D237B39F7E76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734-454C-AE1F-D237B39F7E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PIVOTs!$A$117:$A$129</c:f>
              <c:multiLvlStrCache>
                <c:ptCount val="7"/>
                <c:lvl>
                  <c:pt idx="0">
                    <c:v>Hanadi U</c:v>
                  </c:pt>
                  <c:pt idx="1">
                    <c:v>Sabine A</c:v>
                  </c:pt>
                  <c:pt idx="2">
                    <c:v>Sabine A</c:v>
                  </c:pt>
                  <c:pt idx="3">
                    <c:v>Hanadi U</c:v>
                  </c:pt>
                  <c:pt idx="4">
                    <c:v>Sabine A</c:v>
                  </c:pt>
                  <c:pt idx="5">
                    <c:v>Hanadi U</c:v>
                  </c:pt>
                  <c:pt idx="6">
                    <c:v>Sabine A</c:v>
                  </c:pt>
                </c:lvl>
                <c:lvl>
                  <c:pt idx="0">
                    <c:v>Jithin M</c:v>
                  </c:pt>
                  <c:pt idx="2">
                    <c:v>Nibu X</c:v>
                  </c:pt>
                  <c:pt idx="3">
                    <c:v>Sagar T</c:v>
                  </c:pt>
                  <c:pt idx="5">
                    <c:v>Sulaiman B</c:v>
                  </c:pt>
                </c:lvl>
                <c:lvl>
                  <c:pt idx="0">
                    <c:v>Syed I</c:v>
                  </c:pt>
                </c:lvl>
              </c:multiLvlStrCache>
            </c:multiLvlStrRef>
          </c:cat>
          <c:val>
            <c:numRef>
              <c:f>PIVOTs!$B$117:$B$129</c:f>
              <c:numCache>
                <c:formatCode>_(* #,##0_);_(* \(#,##0\);_(* "-"??_);_(@_)</c:formatCode>
                <c:ptCount val="7"/>
                <c:pt idx="0">
                  <c:v>277.59971999999999</c:v>
                </c:pt>
                <c:pt idx="1">
                  <c:v>489.59229999999997</c:v>
                </c:pt>
                <c:pt idx="2">
                  <c:v>318.16504000000009</c:v>
                </c:pt>
                <c:pt idx="3">
                  <c:v>193.04783800000001</c:v>
                </c:pt>
                <c:pt idx="4">
                  <c:v>96.805123999999992</c:v>
                </c:pt>
                <c:pt idx="5">
                  <c:v>253.60047</c:v>
                </c:pt>
                <c:pt idx="6">
                  <c:v>179.64491599999999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4-454C-AE1F-D237B39F7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22335024"/>
        <c:axId val="1522317136"/>
      </c:barChart>
      <c:catAx>
        <c:axId val="152233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17136"/>
        <c:crosses val="autoZero"/>
        <c:auto val="1"/>
        <c:lblAlgn val="ctr"/>
        <c:lblOffset val="100"/>
        <c:noMultiLvlLbl val="0"/>
      </c:catAx>
      <c:valAx>
        <c:axId val="15223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3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[AUM Data Set.xlsx]PIVOTs!PivotTable9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Asset Class Concentration</a:t>
            </a:r>
          </a:p>
        </c:rich>
      </c:tx>
      <c:layout>
        <c:manualLayout>
          <c:xMode val="edge"/>
          <c:yMode val="edge"/>
          <c:x val="0.2707222222222222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3333333333333333E-2"/>
              <c:y val="6.4814814814814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357480314960632"/>
          <c:y val="0.2372590405365996"/>
          <c:w val="0.43655664916885389"/>
          <c:h val="0.7275944152814231"/>
        </c:manualLayout>
      </c:layout>
      <c:radarChart>
        <c:radarStyle val="marker"/>
        <c:varyColors val="0"/>
        <c:ser>
          <c:idx val="0"/>
          <c:order val="0"/>
          <c:tx>
            <c:strRef>
              <c:f>PIVOTs!$B$134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3.3333333333333333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4E-4008-A711-8A3021C1A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PIVOTs!$A$135:$A$138</c:f>
              <c:strCache>
                <c:ptCount val="3"/>
                <c:pt idx="0">
                  <c:v>Mutual Fund</c:v>
                </c:pt>
                <c:pt idx="1">
                  <c:v>Equity</c:v>
                </c:pt>
                <c:pt idx="2">
                  <c:v>Bond</c:v>
                </c:pt>
              </c:strCache>
            </c:strRef>
          </c:cat>
          <c:val>
            <c:numRef>
              <c:f>PIVOTs!$B$135:$B$138</c:f>
              <c:numCache>
                <c:formatCode>0%</c:formatCode>
                <c:ptCount val="3"/>
                <c:pt idx="0">
                  <c:v>0.44657310787283749</c:v>
                </c:pt>
                <c:pt idx="1">
                  <c:v>0.34506903362916652</c:v>
                </c:pt>
                <c:pt idx="2">
                  <c:v>0.20835785849799623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4E-4008-A711-8A3021C1A6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48416992"/>
        <c:axId val="1348426144"/>
      </c:radarChart>
      <c:catAx>
        <c:axId val="13484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426144"/>
        <c:crosses val="autoZero"/>
        <c:auto val="1"/>
        <c:lblAlgn val="ctr"/>
        <c:lblOffset val="100"/>
        <c:noMultiLvlLbl val="0"/>
      </c:catAx>
      <c:valAx>
        <c:axId val="1348426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4841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142875</xdr:colOff>
      <xdr:row>0</xdr:row>
      <xdr:rowOff>104775</xdr:rowOff>
    </xdr:from>
    <xdr:to>
      <xdr:col>21</xdr:col>
      <xdr:colOff>447675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6FA46-C57D-4F4F-A660-35563DBFE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16</xdr:row>
      <xdr:rowOff>95250</xdr:rowOff>
    </xdr:from>
    <xdr:to>
      <xdr:col>21</xdr:col>
      <xdr:colOff>438150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C69C8C-4DD1-4823-A28D-9867E9F8B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1057278</xdr:colOff>
      <xdr:row>1</xdr:row>
      <xdr:rowOff>38098</xdr:rowOff>
    </xdr:from>
    <xdr:to>
      <xdr:col>9</xdr:col>
      <xdr:colOff>476253</xdr:colOff>
      <xdr:row>15</xdr:row>
      <xdr:rowOff>114298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CAED8A-B576-45A4-B619-A57140CF8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981075</xdr:colOff>
      <xdr:row>27</xdr:row>
      <xdr:rowOff>180975</xdr:rowOff>
    </xdr:from>
    <xdr:to>
      <xdr:col>9</xdr:col>
      <xdr:colOff>400050</xdr:colOff>
      <xdr:row>42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44B574-CB33-4FFD-8849-C8264960C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942975</xdr:colOff>
      <xdr:row>48</xdr:row>
      <xdr:rowOff>114300</xdr:rowOff>
    </xdr:from>
    <xdr:to>
      <xdr:col>9</xdr:col>
      <xdr:colOff>361950</xdr:colOff>
      <xdr:row>63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BB3ED8-0A0F-4993-BD3B-745516A37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914400</xdr:colOff>
      <xdr:row>66</xdr:row>
      <xdr:rowOff>76200</xdr:rowOff>
    </xdr:from>
    <xdr:to>
      <xdr:col>9</xdr:col>
      <xdr:colOff>333375</xdr:colOff>
      <xdr:row>80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33AB1A-C0AB-4939-B7C1-518C71706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1352550</xdr:colOff>
      <xdr:row>96</xdr:row>
      <xdr:rowOff>19050</xdr:rowOff>
    </xdr:from>
    <xdr:to>
      <xdr:col>10</xdr:col>
      <xdr:colOff>161925</xdr:colOff>
      <xdr:row>110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DD5FCB-373D-41C9-A5B0-48F3D5284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1238250</xdr:colOff>
      <xdr:row>114</xdr:row>
      <xdr:rowOff>152400</xdr:rowOff>
    </xdr:from>
    <xdr:to>
      <xdr:col>10</xdr:col>
      <xdr:colOff>47625</xdr:colOff>
      <xdr:row>129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A20527-383B-4BC8-835A-6D28CA4AE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1133475</xdr:colOff>
      <xdr:row>132</xdr:row>
      <xdr:rowOff>142875</xdr:rowOff>
    </xdr:from>
    <xdr:to>
      <xdr:col>9</xdr:col>
      <xdr:colOff>552450</xdr:colOff>
      <xdr:row>147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7BAFCF-2CF3-4AEB-8C4C-061F0BCD3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9525</xdr:rowOff>
    </xdr:from>
    <xdr:to>
      <xdr:col>8</xdr:col>
      <xdr:colOff>333375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92306-2307-4F52-B1F7-0EAEB41F3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</xdr:row>
      <xdr:rowOff>0</xdr:rowOff>
    </xdr:from>
    <xdr:to>
      <xdr:col>16</xdr:col>
      <xdr:colOff>295275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A285C5-28AE-41F5-A563-6AB72D539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17</xdr:row>
      <xdr:rowOff>57150</xdr:rowOff>
    </xdr:from>
    <xdr:to>
      <xdr:col>8</xdr:col>
      <xdr:colOff>342900</xdr:colOff>
      <xdr:row>31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C09BE6-5378-4CDD-B130-EEBAED082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17</xdr:row>
      <xdr:rowOff>66675</xdr:rowOff>
    </xdr:from>
    <xdr:to>
      <xdr:col>16</xdr:col>
      <xdr:colOff>323850</xdr:colOff>
      <xdr:row>31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7ADE15-BA57-45C9-8352-DC3EA35F9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33</xdr:row>
      <xdr:rowOff>95250</xdr:rowOff>
    </xdr:from>
    <xdr:to>
      <xdr:col>8</xdr:col>
      <xdr:colOff>352425</xdr:colOff>
      <xdr:row>47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E05325-0883-469B-9B43-DC8ED0ACE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66675</xdr:colOff>
      <xdr:row>33</xdr:row>
      <xdr:rowOff>95250</xdr:rowOff>
    </xdr:from>
    <xdr:to>
      <xdr:col>16</xdr:col>
      <xdr:colOff>371475</xdr:colOff>
      <xdr:row>47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52A58D-5F33-4236-9A50-B7042830D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568.376936574074" createdVersion="7" refreshedVersion="7" minRefreshableVersion="3" recordCount="99" xr:uid="{633FD61F-FAFC-4499-8934-7DBB3CB3E0BC}">
  <cacheSource type="worksheet">
    <worksheetSource ref="A1:Q100" sheet="Data Set"/>
  </cacheSource>
  <cacheFields count="19">
    <cacheField name="Month" numFmtId="0">
      <sharedItems/>
    </cacheField>
    <cacheField name="ID" numFmtId="0">
      <sharedItems count="20">
        <s v="GB001"/>
        <s v="GB002"/>
        <s v="GB003"/>
        <s v="GB004"/>
        <s v="GB005"/>
        <s v="GB006"/>
        <s v="GB007"/>
        <s v="GB008"/>
        <s v="GB009"/>
        <s v="GB010"/>
        <s v="GB011"/>
        <s v="GB012"/>
        <s v="GB013"/>
        <s v="GB014"/>
        <s v="GB015"/>
        <s v="GB016"/>
        <s v="GB017"/>
        <s v="GB018"/>
        <s v="GB019"/>
        <s v="GB020"/>
      </sharedItems>
    </cacheField>
    <cacheField name="Name" numFmtId="0">
      <sharedItems/>
    </cacheField>
    <cacheField name="ISIN" numFmtId="0">
      <sharedItems/>
    </cacheField>
    <cacheField name="Security Name" numFmtId="0">
      <sharedItems/>
    </cacheField>
    <cacheField name="Security Region" numFmtId="0">
      <sharedItems count="5">
        <s v="North American"/>
        <s v="Asia"/>
        <s v="Europe"/>
        <s v="Australia"/>
        <s v="Africa"/>
      </sharedItems>
    </cacheField>
    <cacheField name="Asset Type" numFmtId="0">
      <sharedItems count="3">
        <s v="Bond"/>
        <s v="Equity"/>
        <s v="Mutual Fund"/>
      </sharedItems>
    </cacheField>
    <cacheField name="Sub-Asset Type" numFmtId="0">
      <sharedItems/>
    </cacheField>
    <cacheField name="CCY" numFmtId="0">
      <sharedItems/>
    </cacheField>
    <cacheField name="Amount" numFmtId="164">
      <sharedItems containsSemiMixedTypes="0" containsString="0" containsNumber="1" containsInteger="1" minValue="1665" maxValue="49884"/>
    </cacheField>
    <cacheField name="Amount (EUR)" numFmtId="164">
      <sharedItems containsSemiMixedTypes="0" containsString="0" containsNumber="1" minValue="35.064" maxValue="48999"/>
    </cacheField>
    <cacheField name="Segment" numFmtId="0">
      <sharedItems count="3">
        <s v="Wealth"/>
        <s v="Private"/>
        <s v="Retail"/>
      </sharedItems>
    </cacheField>
    <cacheField name="Type" numFmtId="0">
      <sharedItems/>
    </cacheField>
    <cacheField name="RM" numFmtId="0">
      <sharedItems count="4">
        <s v="Jithin M"/>
        <s v="Sagar T"/>
        <s v="Sulaiman B"/>
        <s v="Nibu X"/>
      </sharedItems>
    </cacheField>
    <cacheField name="TL" numFmtId="0">
      <sharedItems count="2">
        <s v="Sabine A"/>
        <s v="Hanadi U"/>
      </sharedItems>
    </cacheField>
    <cacheField name="SH" numFmtId="0">
      <sharedItems count="1">
        <s v="Syed I"/>
      </sharedItems>
    </cacheField>
    <cacheField name="Area" numFmtId="0">
      <sharedItems count="4">
        <s v="Bavaria"/>
        <s v="Berlin"/>
        <s v="Saxony"/>
        <s v="Rheinland-Pfalz"/>
      </sharedItems>
    </cacheField>
    <cacheField name="Field1" numFmtId="0" formula="'Amount (EUR)'/1000" databaseField="0"/>
    <cacheField name="Field2" numFmtId="0" formula="'Amount (EUR)'/1808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s v="Jan"/>
    <x v="0"/>
    <s v="Adele Cole"/>
    <s v="XS23832"/>
    <s v="IBM"/>
    <x v="0"/>
    <x v="0"/>
    <s v="Medium Term"/>
    <s v="USD"/>
    <n v="38757"/>
    <n v="34106.160000000003"/>
    <x v="0"/>
    <s v="Advisory"/>
    <x v="0"/>
    <x v="0"/>
    <x v="0"/>
    <x v="0"/>
  </r>
  <r>
    <s v="Jan"/>
    <x v="0"/>
    <s v="Adele Cole"/>
    <s v="IN23821"/>
    <s v="TATA"/>
    <x v="1"/>
    <x v="0"/>
    <s v="Short Term"/>
    <s v="INR"/>
    <n v="9080"/>
    <n v="108.96000000000001"/>
    <x v="0"/>
    <s v="Advisory"/>
    <x v="0"/>
    <x v="0"/>
    <x v="0"/>
    <x v="0"/>
  </r>
  <r>
    <s v="Jan"/>
    <x v="0"/>
    <s v="Adele Cole"/>
    <s v="AE23820"/>
    <s v="FAB"/>
    <x v="1"/>
    <x v="1"/>
    <s v="Foreign Equity"/>
    <s v="AED"/>
    <n v="5546"/>
    <n v="1331.04"/>
    <x v="0"/>
    <s v="Advisory"/>
    <x v="0"/>
    <x v="0"/>
    <x v="0"/>
    <x v="0"/>
  </r>
  <r>
    <s v="Jan"/>
    <x v="0"/>
    <s v="Adele Cole"/>
    <s v="XS23824"/>
    <s v="JP Morgan"/>
    <x v="0"/>
    <x v="2"/>
    <s v="Equity Funds"/>
    <s v="USD"/>
    <n v="37897"/>
    <n v="33349.360000000001"/>
    <x v="0"/>
    <s v="Advisory"/>
    <x v="0"/>
    <x v="0"/>
    <x v="0"/>
    <x v="0"/>
  </r>
  <r>
    <s v="Jan"/>
    <x v="1"/>
    <s v="Carina Thompson"/>
    <s v="DE23822"/>
    <s v="Allianz"/>
    <x v="2"/>
    <x v="1"/>
    <s v="Local Equity"/>
    <s v="EUR"/>
    <n v="26805"/>
    <n v="26805"/>
    <x v="1"/>
    <s v="Advisory"/>
    <x v="1"/>
    <x v="1"/>
    <x v="0"/>
    <x v="1"/>
  </r>
  <r>
    <s v="Jan"/>
    <x v="1"/>
    <s v="Carina Thompson"/>
    <s v="XS23824"/>
    <s v="JP Morgan"/>
    <x v="0"/>
    <x v="2"/>
    <s v="Equity Funds"/>
    <s v="USD"/>
    <n v="14622"/>
    <n v="12867.36"/>
    <x v="1"/>
    <s v="Advisory"/>
    <x v="1"/>
    <x v="1"/>
    <x v="0"/>
    <x v="1"/>
  </r>
  <r>
    <s v="Jan"/>
    <x v="1"/>
    <s v="Carina Thompson"/>
    <s v="IN23821"/>
    <s v="TATA"/>
    <x v="1"/>
    <x v="0"/>
    <s v="Short Term"/>
    <s v="INR"/>
    <n v="15561"/>
    <n v="186.732"/>
    <x v="1"/>
    <s v="Advisory"/>
    <x v="1"/>
    <x v="1"/>
    <x v="0"/>
    <x v="1"/>
  </r>
  <r>
    <s v="Jan"/>
    <x v="1"/>
    <s v="Carina Thompson"/>
    <s v="CH23836"/>
    <s v="Glencore International"/>
    <x v="2"/>
    <x v="2"/>
    <s v="Fixed Income Funds"/>
    <s v="EUR"/>
    <n v="16807"/>
    <n v="16807"/>
    <x v="1"/>
    <s v="Advisory"/>
    <x v="1"/>
    <x v="1"/>
    <x v="0"/>
    <x v="1"/>
  </r>
  <r>
    <s v="Jan"/>
    <x v="1"/>
    <s v="Carina Thompson"/>
    <s v="IN23821"/>
    <s v="TATA"/>
    <x v="1"/>
    <x v="0"/>
    <s v="Short Term"/>
    <s v="INR"/>
    <n v="25143"/>
    <n v="301.71600000000001"/>
    <x v="1"/>
    <s v="Advisory"/>
    <x v="1"/>
    <x v="1"/>
    <x v="0"/>
    <x v="1"/>
  </r>
  <r>
    <s v="Jan"/>
    <x v="1"/>
    <s v="Carina Thompson"/>
    <s v="IN23821"/>
    <s v="TATA"/>
    <x v="1"/>
    <x v="0"/>
    <s v="Short Term"/>
    <s v="INR"/>
    <n v="11755"/>
    <n v="141.06"/>
    <x v="1"/>
    <s v="Advisory"/>
    <x v="1"/>
    <x v="1"/>
    <x v="0"/>
    <x v="1"/>
  </r>
  <r>
    <s v="Jan"/>
    <x v="2"/>
    <s v="Stuart Carroll"/>
    <s v="XS23834"/>
    <s v="IBM"/>
    <x v="0"/>
    <x v="0"/>
    <s v="Short Term"/>
    <s v="USD"/>
    <n v="5749"/>
    <n v="5059.12"/>
    <x v="0"/>
    <s v="Execution Only"/>
    <x v="2"/>
    <x v="0"/>
    <x v="0"/>
    <x v="2"/>
  </r>
  <r>
    <s v="Jan"/>
    <x v="2"/>
    <s v="Stuart Carroll"/>
    <s v="EU23828"/>
    <s v="Allianz EU"/>
    <x v="2"/>
    <x v="1"/>
    <s v="Foreign Equity"/>
    <s v="EUR"/>
    <n v="12979"/>
    <n v="12979"/>
    <x v="0"/>
    <s v="Execution Only"/>
    <x v="2"/>
    <x v="0"/>
    <x v="0"/>
    <x v="2"/>
  </r>
  <r>
    <s v="Jan"/>
    <x v="2"/>
    <s v="Stuart Carroll"/>
    <s v="AU23829"/>
    <s v="Albemarle"/>
    <x v="3"/>
    <x v="2"/>
    <s v="Fixed Income Funds"/>
    <s v="AUD"/>
    <n v="46657"/>
    <n v="29860.48"/>
    <x v="0"/>
    <s v="Execution Only"/>
    <x v="2"/>
    <x v="0"/>
    <x v="0"/>
    <x v="2"/>
  </r>
  <r>
    <s v="Jan"/>
    <x v="2"/>
    <s v="Stuart Carroll"/>
    <s v="XS23835"/>
    <s v="Colgate"/>
    <x v="0"/>
    <x v="2"/>
    <s v="Fixed Income Funds"/>
    <s v="USD"/>
    <n v="22650"/>
    <n v="19932"/>
    <x v="0"/>
    <s v="Execution Only"/>
    <x v="2"/>
    <x v="0"/>
    <x v="0"/>
    <x v="2"/>
  </r>
  <r>
    <s v="Jan"/>
    <x v="2"/>
    <s v="Stuart Carroll"/>
    <s v="SN23833"/>
    <s v="Sea (Garena)"/>
    <x v="1"/>
    <x v="0"/>
    <s v="Long Term"/>
    <s v="SNG"/>
    <n v="29196"/>
    <n v="18977.400000000001"/>
    <x v="0"/>
    <s v="Execution Only"/>
    <x v="2"/>
    <x v="0"/>
    <x v="0"/>
    <x v="2"/>
  </r>
  <r>
    <s v="Jan"/>
    <x v="2"/>
    <s v="Stuart Carroll"/>
    <s v="XS23834"/>
    <s v="IBM"/>
    <x v="0"/>
    <x v="0"/>
    <s v="Short Term"/>
    <s v="USD"/>
    <n v="48913"/>
    <n v="43043.44"/>
    <x v="0"/>
    <s v="Execution Only"/>
    <x v="2"/>
    <x v="0"/>
    <x v="0"/>
    <x v="2"/>
  </r>
  <r>
    <s v="Jan"/>
    <x v="2"/>
    <s v="Stuart Carroll"/>
    <s v="SN23833"/>
    <s v="Sea (Garena)"/>
    <x v="1"/>
    <x v="0"/>
    <s v="Long Term"/>
    <s v="SNG"/>
    <n v="20505"/>
    <n v="13328.25"/>
    <x v="0"/>
    <s v="Execution Only"/>
    <x v="2"/>
    <x v="0"/>
    <x v="0"/>
    <x v="2"/>
  </r>
  <r>
    <s v="Jan"/>
    <x v="2"/>
    <s v="Stuart Carroll"/>
    <s v="SN23833"/>
    <s v="Sea (Garena)"/>
    <x v="1"/>
    <x v="0"/>
    <s v="Long Term"/>
    <s v="SNG"/>
    <n v="39937"/>
    <n v="25959.05"/>
    <x v="0"/>
    <s v="Execution Only"/>
    <x v="2"/>
    <x v="0"/>
    <x v="0"/>
    <x v="2"/>
  </r>
  <r>
    <s v="Jan"/>
    <x v="3"/>
    <s v="Rafael Miller"/>
    <s v="XS23826"/>
    <s v="Google"/>
    <x v="0"/>
    <x v="1"/>
    <s v="Foreign Equity"/>
    <s v="USD"/>
    <n v="26628"/>
    <n v="23432.639999999999"/>
    <x v="2"/>
    <s v="Execution Only"/>
    <x v="2"/>
    <x v="1"/>
    <x v="0"/>
    <x v="3"/>
  </r>
  <r>
    <s v="Jan"/>
    <x v="3"/>
    <s v="Rafael Miller"/>
    <s v="XS23832"/>
    <s v="IBM"/>
    <x v="0"/>
    <x v="0"/>
    <s v="Medium Term"/>
    <s v="USD"/>
    <n v="3636"/>
    <n v="3199.68"/>
    <x v="2"/>
    <s v="Execution Only"/>
    <x v="2"/>
    <x v="1"/>
    <x v="0"/>
    <x v="3"/>
  </r>
  <r>
    <s v="Jan"/>
    <x v="3"/>
    <s v="Rafael Miller"/>
    <s v="SN23833"/>
    <s v="Sea (Garena)"/>
    <x v="1"/>
    <x v="0"/>
    <s v="Long Term"/>
    <s v="SNG"/>
    <n v="7287"/>
    <n v="4736.55"/>
    <x v="2"/>
    <s v="Execution Only"/>
    <x v="2"/>
    <x v="1"/>
    <x v="0"/>
    <x v="3"/>
  </r>
  <r>
    <s v="Jan"/>
    <x v="3"/>
    <s v="Rafael Miller"/>
    <s v="XS23834"/>
    <s v="IBM"/>
    <x v="0"/>
    <x v="0"/>
    <s v="Short Term"/>
    <s v="USD"/>
    <n v="26264"/>
    <n v="23112.32"/>
    <x v="2"/>
    <s v="Execution Only"/>
    <x v="2"/>
    <x v="1"/>
    <x v="0"/>
    <x v="3"/>
  </r>
  <r>
    <s v="Jan"/>
    <x v="3"/>
    <s v="Rafael Miller"/>
    <s v="SN23833"/>
    <s v="Sea (Garena)"/>
    <x v="1"/>
    <x v="0"/>
    <s v="Long Term"/>
    <s v="SNG"/>
    <n v="47210"/>
    <n v="30686.5"/>
    <x v="2"/>
    <s v="Execution Only"/>
    <x v="2"/>
    <x v="1"/>
    <x v="0"/>
    <x v="3"/>
  </r>
  <r>
    <s v="Jan"/>
    <x v="3"/>
    <s v="Rafael Miller"/>
    <s v="XS23819"/>
    <s v="Tesla"/>
    <x v="0"/>
    <x v="2"/>
    <s v="Equity Funds"/>
    <s v="USD"/>
    <n v="46286"/>
    <n v="40731.68"/>
    <x v="2"/>
    <s v="Execution Only"/>
    <x v="2"/>
    <x v="1"/>
    <x v="0"/>
    <x v="3"/>
  </r>
  <r>
    <s v="Jan"/>
    <x v="4"/>
    <s v="Victor Crawford"/>
    <s v="XS23824"/>
    <s v="JP Morgan"/>
    <x v="0"/>
    <x v="2"/>
    <s v="Equity Funds"/>
    <s v="USD"/>
    <n v="47756"/>
    <n v="42025.279999999999"/>
    <x v="0"/>
    <s v="Advisory"/>
    <x v="0"/>
    <x v="0"/>
    <x v="0"/>
    <x v="1"/>
  </r>
  <r>
    <s v="Jan"/>
    <x v="4"/>
    <s v="Victor Crawford"/>
    <s v="IN23821"/>
    <s v="TATA"/>
    <x v="1"/>
    <x v="0"/>
    <s v="Short Term"/>
    <s v="INR"/>
    <n v="13788"/>
    <n v="165.45600000000002"/>
    <x v="0"/>
    <s v="Advisory"/>
    <x v="0"/>
    <x v="0"/>
    <x v="0"/>
    <x v="1"/>
  </r>
  <r>
    <s v="Jan"/>
    <x v="4"/>
    <s v="Victor Crawford"/>
    <s v="XS23837"/>
    <s v="HP"/>
    <x v="0"/>
    <x v="2"/>
    <s v="Fixed Income Funds"/>
    <s v="USD"/>
    <n v="15637"/>
    <n v="13760.56"/>
    <x v="0"/>
    <s v="Advisory"/>
    <x v="0"/>
    <x v="0"/>
    <x v="0"/>
    <x v="1"/>
  </r>
  <r>
    <s v="Jan"/>
    <x v="4"/>
    <s v="Victor Crawford"/>
    <s v="XS23823"/>
    <s v="JP Morgan"/>
    <x v="0"/>
    <x v="1"/>
    <s v="Foreign Equity"/>
    <s v="USD"/>
    <n v="28450"/>
    <n v="25036"/>
    <x v="0"/>
    <s v="Advisory"/>
    <x v="0"/>
    <x v="0"/>
    <x v="0"/>
    <x v="1"/>
  </r>
  <r>
    <s v="Jan"/>
    <x v="4"/>
    <s v="Victor Crawford"/>
    <s v="XS23826"/>
    <s v="Google"/>
    <x v="0"/>
    <x v="1"/>
    <s v="Foreign Equity"/>
    <s v="USD"/>
    <n v="24735"/>
    <n v="21766.799999999999"/>
    <x v="0"/>
    <s v="Advisory"/>
    <x v="0"/>
    <x v="0"/>
    <x v="0"/>
    <x v="1"/>
  </r>
  <r>
    <s v="Jan"/>
    <x v="4"/>
    <s v="Victor Crawford"/>
    <s v="XS23824"/>
    <s v="JP Morgan"/>
    <x v="0"/>
    <x v="2"/>
    <s v="Equity Funds"/>
    <s v="USD"/>
    <n v="27256"/>
    <n v="23985.279999999999"/>
    <x v="0"/>
    <s v="Advisory"/>
    <x v="0"/>
    <x v="0"/>
    <x v="0"/>
    <x v="1"/>
  </r>
  <r>
    <s v="Jan"/>
    <x v="4"/>
    <s v="Victor Crawford"/>
    <s v="IN23821"/>
    <s v="TATA"/>
    <x v="1"/>
    <x v="0"/>
    <s v="Short Term"/>
    <s v="INR"/>
    <n v="25727"/>
    <n v="308.72399999999999"/>
    <x v="0"/>
    <s v="Advisory"/>
    <x v="0"/>
    <x v="0"/>
    <x v="0"/>
    <x v="1"/>
  </r>
  <r>
    <s v="Jan"/>
    <x v="5"/>
    <s v="William Robinson"/>
    <s v="IN23821"/>
    <s v="TATA"/>
    <x v="1"/>
    <x v="0"/>
    <s v="Short Term"/>
    <s v="INR"/>
    <n v="8947"/>
    <n v="107.364"/>
    <x v="1"/>
    <s v="Advisory"/>
    <x v="3"/>
    <x v="0"/>
    <x v="0"/>
    <x v="3"/>
  </r>
  <r>
    <s v="Jan"/>
    <x v="5"/>
    <s v="William Robinson"/>
    <s v="XS23837"/>
    <s v="HP"/>
    <x v="0"/>
    <x v="2"/>
    <s v="Fixed Income Funds"/>
    <s v="USD"/>
    <n v="44782"/>
    <n v="39408.160000000003"/>
    <x v="1"/>
    <s v="Advisory"/>
    <x v="3"/>
    <x v="0"/>
    <x v="0"/>
    <x v="3"/>
  </r>
  <r>
    <s v="Jan"/>
    <x v="5"/>
    <s v="William Robinson"/>
    <s v="XS23827"/>
    <s v="Meta "/>
    <x v="0"/>
    <x v="1"/>
    <s v="Foreign Equity"/>
    <s v="USD"/>
    <n v="6034"/>
    <n v="5309.92"/>
    <x v="1"/>
    <s v="Advisory"/>
    <x v="3"/>
    <x v="0"/>
    <x v="0"/>
    <x v="3"/>
  </r>
  <r>
    <s v="Jan"/>
    <x v="5"/>
    <s v="William Robinson"/>
    <s v="AU23829"/>
    <s v="Albemarle"/>
    <x v="3"/>
    <x v="2"/>
    <s v="Fixed Income Funds"/>
    <s v="AUD"/>
    <n v="36697"/>
    <n v="23486.080000000002"/>
    <x v="1"/>
    <s v="Advisory"/>
    <x v="3"/>
    <x v="0"/>
    <x v="0"/>
    <x v="3"/>
  </r>
  <r>
    <s v="Jan"/>
    <x v="5"/>
    <s v="William Robinson"/>
    <s v="XS23819"/>
    <s v="Tesla"/>
    <x v="0"/>
    <x v="2"/>
    <s v="Equity Funds"/>
    <s v="USD"/>
    <n v="20453"/>
    <n v="17998.64"/>
    <x v="1"/>
    <s v="Advisory"/>
    <x v="3"/>
    <x v="0"/>
    <x v="0"/>
    <x v="3"/>
  </r>
  <r>
    <s v="Jan"/>
    <x v="6"/>
    <s v="Valeria Perkins"/>
    <s v="XS23819"/>
    <s v="Tesla"/>
    <x v="0"/>
    <x v="2"/>
    <s v="Equity Funds"/>
    <s v="USD"/>
    <n v="17240"/>
    <n v="15171.2"/>
    <x v="2"/>
    <s v="Execution Only"/>
    <x v="0"/>
    <x v="1"/>
    <x v="0"/>
    <x v="2"/>
  </r>
  <r>
    <s v="Jan"/>
    <x v="6"/>
    <s v="Valeria Perkins"/>
    <s v="XS23827"/>
    <s v="Meta "/>
    <x v="0"/>
    <x v="1"/>
    <s v="Foreign Equity"/>
    <s v="USD"/>
    <n v="20611"/>
    <n v="18137.68"/>
    <x v="2"/>
    <s v="Execution Only"/>
    <x v="0"/>
    <x v="1"/>
    <x v="0"/>
    <x v="2"/>
  </r>
  <r>
    <s v="Jan"/>
    <x v="6"/>
    <s v="Valeria Perkins"/>
    <s v="EU23828"/>
    <s v="Allianz EU"/>
    <x v="2"/>
    <x v="1"/>
    <s v="Foreign Equity"/>
    <s v="EUR"/>
    <n v="21083"/>
    <n v="21083"/>
    <x v="2"/>
    <s v="Execution Only"/>
    <x v="0"/>
    <x v="1"/>
    <x v="0"/>
    <x v="2"/>
  </r>
  <r>
    <s v="Jan"/>
    <x v="6"/>
    <s v="Valeria Perkins"/>
    <s v="XS23832"/>
    <s v="IBM"/>
    <x v="0"/>
    <x v="0"/>
    <s v="Medium Term"/>
    <s v="USD"/>
    <n v="28337"/>
    <n v="24936.560000000001"/>
    <x v="2"/>
    <s v="Execution Only"/>
    <x v="0"/>
    <x v="1"/>
    <x v="0"/>
    <x v="2"/>
  </r>
  <r>
    <s v="Jan"/>
    <x v="6"/>
    <s v="Valeria Perkins"/>
    <s v="DE23822"/>
    <s v="Allianz"/>
    <x v="2"/>
    <x v="1"/>
    <s v="Local Equity"/>
    <s v="EUR"/>
    <n v="22166"/>
    <n v="22166"/>
    <x v="2"/>
    <s v="Execution Only"/>
    <x v="0"/>
    <x v="1"/>
    <x v="0"/>
    <x v="2"/>
  </r>
  <r>
    <s v="Jan"/>
    <x v="6"/>
    <s v="Valeria Perkins"/>
    <s v="SN23833"/>
    <s v="Sea (Garena)"/>
    <x v="1"/>
    <x v="0"/>
    <s v="Long Term"/>
    <s v="SNG"/>
    <n v="41631"/>
    <n v="27060.15"/>
    <x v="2"/>
    <s v="Execution Only"/>
    <x v="0"/>
    <x v="1"/>
    <x v="0"/>
    <x v="2"/>
  </r>
  <r>
    <s v="Jan"/>
    <x v="6"/>
    <s v="Valeria Perkins"/>
    <s v="AE23820"/>
    <s v="FAB"/>
    <x v="1"/>
    <x v="1"/>
    <s v="Foreign Equity"/>
    <s v="AED"/>
    <n v="43445"/>
    <n v="10426.799999999999"/>
    <x v="2"/>
    <s v="Execution Only"/>
    <x v="0"/>
    <x v="1"/>
    <x v="0"/>
    <x v="2"/>
  </r>
  <r>
    <s v="Jan"/>
    <x v="7"/>
    <s v="Victoria Johnston"/>
    <s v="EU23828"/>
    <s v="Allianz EU"/>
    <x v="2"/>
    <x v="1"/>
    <s v="Foreign Equity"/>
    <s v="EUR"/>
    <n v="8076"/>
    <n v="8076"/>
    <x v="0"/>
    <s v="Execution Only"/>
    <x v="2"/>
    <x v="0"/>
    <x v="0"/>
    <x v="0"/>
  </r>
  <r>
    <s v="Jan"/>
    <x v="7"/>
    <s v="Victoria Johnston"/>
    <s v="EG23830"/>
    <s v="Telecom Egypt"/>
    <x v="4"/>
    <x v="2"/>
    <s v="Fixed Income Funds"/>
    <s v="EGY"/>
    <n v="12881"/>
    <n v="721.33600000000001"/>
    <x v="0"/>
    <s v="Execution Only"/>
    <x v="2"/>
    <x v="0"/>
    <x v="0"/>
    <x v="0"/>
  </r>
  <r>
    <s v="Jan"/>
    <x v="7"/>
    <s v="Victoria Johnston"/>
    <s v="EG23830"/>
    <s v="Telecom Egypt"/>
    <x v="4"/>
    <x v="2"/>
    <s v="Fixed Income Funds"/>
    <s v="EGY"/>
    <n v="30515"/>
    <n v="1708.8400000000001"/>
    <x v="0"/>
    <s v="Execution Only"/>
    <x v="2"/>
    <x v="0"/>
    <x v="0"/>
    <x v="0"/>
  </r>
  <r>
    <s v="Jan"/>
    <x v="8"/>
    <s v="Michelle Armstrong"/>
    <s v="XS23832"/>
    <s v="IBM"/>
    <x v="0"/>
    <x v="0"/>
    <s v="Medium Term"/>
    <s v="USD"/>
    <n v="21249"/>
    <n v="18699.12"/>
    <x v="1"/>
    <s v="Execution Only"/>
    <x v="0"/>
    <x v="1"/>
    <x v="0"/>
    <x v="2"/>
  </r>
  <r>
    <s v="Jan"/>
    <x v="8"/>
    <s v="Michelle Armstrong"/>
    <s v="XS23827"/>
    <s v="Meta "/>
    <x v="0"/>
    <x v="1"/>
    <s v="Foreign Equity"/>
    <s v="USD"/>
    <n v="17900"/>
    <n v="15752"/>
    <x v="1"/>
    <s v="Execution Only"/>
    <x v="0"/>
    <x v="1"/>
    <x v="0"/>
    <x v="2"/>
  </r>
  <r>
    <s v="Jan"/>
    <x v="8"/>
    <s v="Michelle Armstrong"/>
    <s v="AU23829"/>
    <s v="Albemarle"/>
    <x v="3"/>
    <x v="2"/>
    <s v="Fixed Income Funds"/>
    <s v="AUD"/>
    <n v="26259"/>
    <n v="16805.760000000002"/>
    <x v="1"/>
    <s v="Execution Only"/>
    <x v="0"/>
    <x v="1"/>
    <x v="0"/>
    <x v="2"/>
  </r>
  <r>
    <s v="Jan"/>
    <x v="9"/>
    <s v="Michael Harrison"/>
    <s v="XS23832"/>
    <s v="IBM"/>
    <x v="0"/>
    <x v="0"/>
    <s v="Medium Term"/>
    <s v="USD"/>
    <n v="15220"/>
    <n v="13393.6"/>
    <x v="1"/>
    <s v="Execution Only"/>
    <x v="1"/>
    <x v="1"/>
    <x v="0"/>
    <x v="2"/>
  </r>
  <r>
    <s v="Jan"/>
    <x v="9"/>
    <s v="Michael Harrison"/>
    <s v="XS23819"/>
    <s v="Tesla"/>
    <x v="0"/>
    <x v="2"/>
    <s v="Equity Funds"/>
    <s v="USD"/>
    <n v="47299"/>
    <n v="41623.120000000003"/>
    <x v="1"/>
    <s v="Execution Only"/>
    <x v="1"/>
    <x v="1"/>
    <x v="0"/>
    <x v="2"/>
  </r>
  <r>
    <s v="Jan"/>
    <x v="10"/>
    <s v="Reid Allen"/>
    <s v="DE23822"/>
    <s v="Allianz"/>
    <x v="2"/>
    <x v="1"/>
    <s v="Local Equity"/>
    <s v="EUR"/>
    <n v="16162"/>
    <n v="16162"/>
    <x v="0"/>
    <s v="Execution Only"/>
    <x v="2"/>
    <x v="1"/>
    <x v="0"/>
    <x v="3"/>
  </r>
  <r>
    <s v="Jan"/>
    <x v="10"/>
    <s v="Reid Allen"/>
    <s v="XS23826"/>
    <s v="Google"/>
    <x v="0"/>
    <x v="1"/>
    <s v="Foreign Equity"/>
    <s v="USD"/>
    <n v="3815"/>
    <n v="3357.2"/>
    <x v="0"/>
    <s v="Execution Only"/>
    <x v="2"/>
    <x v="1"/>
    <x v="0"/>
    <x v="3"/>
  </r>
  <r>
    <s v="Jan"/>
    <x v="10"/>
    <s v="Reid Allen"/>
    <s v="EG23830"/>
    <s v="Telecom Egypt"/>
    <x v="4"/>
    <x v="2"/>
    <s v="Fixed Income Funds"/>
    <s v="EGY"/>
    <n v="29229"/>
    <n v="1636.8240000000001"/>
    <x v="0"/>
    <s v="Execution Only"/>
    <x v="2"/>
    <x v="1"/>
    <x v="0"/>
    <x v="3"/>
  </r>
  <r>
    <s v="Jan"/>
    <x v="10"/>
    <s v="Reid Allen"/>
    <s v="EU23828"/>
    <s v="Allianz EU"/>
    <x v="2"/>
    <x v="1"/>
    <s v="Foreign Equity"/>
    <s v="EUR"/>
    <n v="48999"/>
    <n v="48999"/>
    <x v="0"/>
    <s v="Execution Only"/>
    <x v="2"/>
    <x v="1"/>
    <x v="0"/>
    <x v="3"/>
  </r>
  <r>
    <s v="Jan"/>
    <x v="11"/>
    <s v="Lydia Carter"/>
    <s v="SN23833"/>
    <s v="Sea (Garena)"/>
    <x v="1"/>
    <x v="0"/>
    <s v="Long Term"/>
    <s v="SNG"/>
    <n v="8525"/>
    <n v="5541.25"/>
    <x v="2"/>
    <s v="Advisory"/>
    <x v="1"/>
    <x v="0"/>
    <x v="0"/>
    <x v="0"/>
  </r>
  <r>
    <s v="Jan"/>
    <x v="11"/>
    <s v="Lydia Carter"/>
    <s v="IN23821"/>
    <s v="TATA"/>
    <x v="1"/>
    <x v="0"/>
    <s v="Short Term"/>
    <s v="INR"/>
    <n v="2922"/>
    <n v="35.064"/>
    <x v="2"/>
    <s v="Advisory"/>
    <x v="1"/>
    <x v="0"/>
    <x v="0"/>
    <x v="0"/>
  </r>
  <r>
    <s v="Jan"/>
    <x v="11"/>
    <s v="Lydia Carter"/>
    <s v="SN23833"/>
    <s v="Sea (Garena)"/>
    <x v="1"/>
    <x v="0"/>
    <s v="Long Term"/>
    <s v="SNG"/>
    <n v="14909"/>
    <n v="9690.85"/>
    <x v="2"/>
    <s v="Advisory"/>
    <x v="1"/>
    <x v="0"/>
    <x v="0"/>
    <x v="0"/>
  </r>
  <r>
    <s v="Jan"/>
    <x v="11"/>
    <s v="Lydia Carter"/>
    <s v="DE23822"/>
    <s v="Allianz"/>
    <x v="2"/>
    <x v="1"/>
    <s v="Local Equity"/>
    <s v="EUR"/>
    <n v="12514"/>
    <n v="12514"/>
    <x v="2"/>
    <s v="Advisory"/>
    <x v="1"/>
    <x v="0"/>
    <x v="0"/>
    <x v="0"/>
  </r>
  <r>
    <s v="Jan"/>
    <x v="11"/>
    <s v="Lydia Carter"/>
    <s v="XS23819"/>
    <s v="Tesla"/>
    <x v="0"/>
    <x v="2"/>
    <s v="Equity Funds"/>
    <s v="USD"/>
    <n v="25892"/>
    <n v="22784.959999999999"/>
    <x v="2"/>
    <s v="Advisory"/>
    <x v="1"/>
    <x v="0"/>
    <x v="0"/>
    <x v="0"/>
  </r>
  <r>
    <s v="Jan"/>
    <x v="11"/>
    <s v="Lydia Carter"/>
    <s v="DE23822"/>
    <s v="Allianz"/>
    <x v="2"/>
    <x v="1"/>
    <s v="Local Equity"/>
    <s v="EUR"/>
    <n v="46239"/>
    <n v="46239"/>
    <x v="2"/>
    <s v="Advisory"/>
    <x v="1"/>
    <x v="0"/>
    <x v="0"/>
    <x v="0"/>
  </r>
  <r>
    <s v="Jan"/>
    <x v="12"/>
    <s v="Sydney Allen"/>
    <s v="XS23824"/>
    <s v="JP Morgan"/>
    <x v="0"/>
    <x v="2"/>
    <s v="Equity Funds"/>
    <s v="USD"/>
    <n v="26664"/>
    <n v="23464.32"/>
    <x v="1"/>
    <s v="Execution Only"/>
    <x v="1"/>
    <x v="1"/>
    <x v="0"/>
    <x v="2"/>
  </r>
  <r>
    <s v="Jan"/>
    <x v="12"/>
    <s v="Sydney Allen"/>
    <s v="XS23831"/>
    <s v="Google"/>
    <x v="0"/>
    <x v="1"/>
    <s v="Foreign Equity"/>
    <s v="USD"/>
    <n v="5131"/>
    <n v="4515.28"/>
    <x v="1"/>
    <s v="Execution Only"/>
    <x v="1"/>
    <x v="1"/>
    <x v="0"/>
    <x v="2"/>
  </r>
  <r>
    <s v="Jan"/>
    <x v="12"/>
    <s v="Sydney Allen"/>
    <s v="SN23833"/>
    <s v="Sea (Garena)"/>
    <x v="1"/>
    <x v="0"/>
    <s v="Long Term"/>
    <s v="SNG"/>
    <n v="40801"/>
    <n v="26520.65"/>
    <x v="1"/>
    <s v="Execution Only"/>
    <x v="1"/>
    <x v="1"/>
    <x v="0"/>
    <x v="2"/>
  </r>
  <r>
    <s v="Jan"/>
    <x v="12"/>
    <s v="Sydney Allen"/>
    <s v="XS23825"/>
    <s v="Amazon"/>
    <x v="0"/>
    <x v="2"/>
    <s v="Equity Funds"/>
    <s v="USD"/>
    <n v="30025"/>
    <n v="26422"/>
    <x v="1"/>
    <s v="Execution Only"/>
    <x v="1"/>
    <x v="1"/>
    <x v="0"/>
    <x v="2"/>
  </r>
  <r>
    <s v="Jan"/>
    <x v="13"/>
    <s v="Max Kelley"/>
    <s v="EG23830"/>
    <s v="Telecom Egypt"/>
    <x v="4"/>
    <x v="2"/>
    <s v="Fixed Income Funds"/>
    <s v="EGY"/>
    <n v="6877"/>
    <n v="385.11200000000002"/>
    <x v="1"/>
    <s v="Advisory"/>
    <x v="3"/>
    <x v="0"/>
    <x v="0"/>
    <x v="1"/>
  </r>
  <r>
    <s v="Jan"/>
    <x v="13"/>
    <s v="Max Kelley"/>
    <s v="XS23823"/>
    <s v="JP Morgan"/>
    <x v="0"/>
    <x v="1"/>
    <s v="Foreign Equity"/>
    <s v="USD"/>
    <n v="39182"/>
    <n v="34480.160000000003"/>
    <x v="1"/>
    <s v="Advisory"/>
    <x v="3"/>
    <x v="0"/>
    <x v="0"/>
    <x v="1"/>
  </r>
  <r>
    <s v="Jan"/>
    <x v="13"/>
    <s v="Max Kelley"/>
    <s v="XS23819"/>
    <s v="Tesla"/>
    <x v="0"/>
    <x v="2"/>
    <s v="Equity Funds"/>
    <s v="USD"/>
    <n v="38219"/>
    <n v="33632.720000000001"/>
    <x v="1"/>
    <s v="Advisory"/>
    <x v="3"/>
    <x v="0"/>
    <x v="0"/>
    <x v="1"/>
  </r>
  <r>
    <s v="Jan"/>
    <x v="13"/>
    <s v="Max Kelley"/>
    <s v="XS23831"/>
    <s v="Google"/>
    <x v="0"/>
    <x v="1"/>
    <s v="Foreign Equity"/>
    <s v="USD"/>
    <n v="35584"/>
    <n v="31313.920000000002"/>
    <x v="1"/>
    <s v="Advisory"/>
    <x v="3"/>
    <x v="0"/>
    <x v="0"/>
    <x v="1"/>
  </r>
  <r>
    <s v="Jan"/>
    <x v="13"/>
    <s v="Max Kelley"/>
    <s v="AE23820"/>
    <s v="FAB"/>
    <x v="1"/>
    <x v="1"/>
    <s v="Foreign Equity"/>
    <s v="AED"/>
    <n v="19155"/>
    <n v="4597.2"/>
    <x v="1"/>
    <s v="Advisory"/>
    <x v="3"/>
    <x v="0"/>
    <x v="0"/>
    <x v="1"/>
  </r>
  <r>
    <s v="Jan"/>
    <x v="13"/>
    <s v="Max Kelley"/>
    <s v="IN23821"/>
    <s v="TATA"/>
    <x v="1"/>
    <x v="0"/>
    <s v="Short Term"/>
    <s v="INR"/>
    <n v="45987"/>
    <n v="551.84400000000005"/>
    <x v="1"/>
    <s v="Advisory"/>
    <x v="3"/>
    <x v="0"/>
    <x v="0"/>
    <x v="1"/>
  </r>
  <r>
    <s v="Jan"/>
    <x v="13"/>
    <s v="Max Kelley"/>
    <s v="XS23837"/>
    <s v="HP"/>
    <x v="0"/>
    <x v="2"/>
    <s v="Fixed Income Funds"/>
    <s v="USD"/>
    <n v="17842"/>
    <n v="15700.960000000001"/>
    <x v="1"/>
    <s v="Advisory"/>
    <x v="3"/>
    <x v="0"/>
    <x v="0"/>
    <x v="1"/>
  </r>
  <r>
    <s v="Jan"/>
    <x v="14"/>
    <s v="Eleanor Scott"/>
    <s v="EU23828"/>
    <s v="Allianz EU"/>
    <x v="2"/>
    <x v="1"/>
    <s v="Foreign Equity"/>
    <s v="EUR"/>
    <n v="25032"/>
    <n v="25032"/>
    <x v="1"/>
    <s v="Execution Only"/>
    <x v="2"/>
    <x v="1"/>
    <x v="0"/>
    <x v="1"/>
  </r>
  <r>
    <s v="Jan"/>
    <x v="14"/>
    <s v="Eleanor Scott"/>
    <s v="XS23834"/>
    <s v="IBM"/>
    <x v="0"/>
    <x v="0"/>
    <s v="Short Term"/>
    <s v="USD"/>
    <n v="9812"/>
    <n v="8634.56"/>
    <x v="1"/>
    <s v="Execution Only"/>
    <x v="2"/>
    <x v="1"/>
    <x v="0"/>
    <x v="1"/>
  </r>
  <r>
    <s v="Jan"/>
    <x v="14"/>
    <s v="Eleanor Scott"/>
    <s v="XS23835"/>
    <s v="Colgate"/>
    <x v="0"/>
    <x v="2"/>
    <s v="Fixed Income Funds"/>
    <s v="USD"/>
    <n v="16121"/>
    <n v="14186.48"/>
    <x v="1"/>
    <s v="Execution Only"/>
    <x v="2"/>
    <x v="1"/>
    <x v="0"/>
    <x v="1"/>
  </r>
  <r>
    <s v="Jan"/>
    <x v="14"/>
    <s v="Eleanor Scott"/>
    <s v="IN23821"/>
    <s v="TATA"/>
    <x v="1"/>
    <x v="0"/>
    <s v="Short Term"/>
    <s v="INR"/>
    <n v="32003"/>
    <n v="384.036"/>
    <x v="1"/>
    <s v="Execution Only"/>
    <x v="2"/>
    <x v="1"/>
    <x v="0"/>
    <x v="1"/>
  </r>
  <r>
    <s v="Jan"/>
    <x v="14"/>
    <s v="Eleanor Scott"/>
    <s v="DE23822"/>
    <s v="Allianz"/>
    <x v="2"/>
    <x v="1"/>
    <s v="Local Equity"/>
    <s v="EUR"/>
    <n v="9309"/>
    <n v="9309"/>
    <x v="1"/>
    <s v="Execution Only"/>
    <x v="2"/>
    <x v="1"/>
    <x v="0"/>
    <x v="1"/>
  </r>
  <r>
    <s v="Jan"/>
    <x v="15"/>
    <s v="Rebecca Allen"/>
    <s v="XS23837"/>
    <s v="HP"/>
    <x v="0"/>
    <x v="2"/>
    <s v="Fixed Income Funds"/>
    <s v="USD"/>
    <n v="49884"/>
    <n v="43897.919999999998"/>
    <x v="1"/>
    <s v="Advisory"/>
    <x v="0"/>
    <x v="0"/>
    <x v="0"/>
    <x v="2"/>
  </r>
  <r>
    <s v="Jan"/>
    <x v="15"/>
    <s v="Rebecca Allen"/>
    <s v="XS23819"/>
    <s v="Tesla"/>
    <x v="0"/>
    <x v="2"/>
    <s v="Equity Funds"/>
    <s v="USD"/>
    <n v="6554"/>
    <n v="5767.52"/>
    <x v="1"/>
    <s v="Advisory"/>
    <x v="0"/>
    <x v="0"/>
    <x v="0"/>
    <x v="2"/>
  </r>
  <r>
    <s v="Jan"/>
    <x v="15"/>
    <s v="Rebecca Allen"/>
    <s v="XS23835"/>
    <s v="Colgate"/>
    <x v="0"/>
    <x v="2"/>
    <s v="Fixed Income Funds"/>
    <s v="USD"/>
    <n v="33094"/>
    <n v="29122.720000000001"/>
    <x v="1"/>
    <s v="Advisory"/>
    <x v="0"/>
    <x v="0"/>
    <x v="0"/>
    <x v="2"/>
  </r>
  <r>
    <s v="Jan"/>
    <x v="15"/>
    <s v="Rebecca Allen"/>
    <s v="XS23826"/>
    <s v="Google"/>
    <x v="0"/>
    <x v="1"/>
    <s v="Foreign Equity"/>
    <s v="USD"/>
    <n v="46686"/>
    <n v="41083.68"/>
    <x v="1"/>
    <s v="Advisory"/>
    <x v="0"/>
    <x v="0"/>
    <x v="0"/>
    <x v="2"/>
  </r>
  <r>
    <s v="Jan"/>
    <x v="15"/>
    <s v="Rebecca Allen"/>
    <s v="DE23822"/>
    <s v="Allianz"/>
    <x v="2"/>
    <x v="1"/>
    <s v="Local Equity"/>
    <s v="EUR"/>
    <n v="4279"/>
    <n v="4279"/>
    <x v="1"/>
    <s v="Advisory"/>
    <x v="0"/>
    <x v="0"/>
    <x v="0"/>
    <x v="2"/>
  </r>
  <r>
    <s v="Jan"/>
    <x v="15"/>
    <s v="Rebecca Allen"/>
    <s v="XS23835"/>
    <s v="Colgate"/>
    <x v="0"/>
    <x v="2"/>
    <s v="Fixed Income Funds"/>
    <s v="USD"/>
    <n v="48021"/>
    <n v="42258.48"/>
    <x v="1"/>
    <s v="Advisory"/>
    <x v="0"/>
    <x v="0"/>
    <x v="0"/>
    <x v="2"/>
  </r>
  <r>
    <s v="Jan"/>
    <x v="15"/>
    <s v="Rebecca Allen"/>
    <s v="CH23836"/>
    <s v="Glencore International"/>
    <x v="2"/>
    <x v="2"/>
    <s v="Fixed Income Funds"/>
    <s v="EUR"/>
    <n v="15856"/>
    <n v="15856"/>
    <x v="1"/>
    <s v="Advisory"/>
    <x v="0"/>
    <x v="0"/>
    <x v="0"/>
    <x v="2"/>
  </r>
  <r>
    <s v="Jan"/>
    <x v="15"/>
    <s v="Rebecca Allen"/>
    <s v="XS23825"/>
    <s v="Amazon"/>
    <x v="0"/>
    <x v="2"/>
    <s v="Equity Funds"/>
    <s v="USD"/>
    <n v="47605"/>
    <n v="41892.400000000001"/>
    <x v="1"/>
    <s v="Advisory"/>
    <x v="0"/>
    <x v="0"/>
    <x v="0"/>
    <x v="2"/>
  </r>
  <r>
    <s v="Jan"/>
    <x v="16"/>
    <s v="Eleanor Mitchell"/>
    <s v="SN23833"/>
    <s v="Sea (Garena)"/>
    <x v="1"/>
    <x v="0"/>
    <s v="Long Term"/>
    <s v="SNG"/>
    <n v="32861"/>
    <n v="21359.65"/>
    <x v="2"/>
    <s v="Execution Only"/>
    <x v="0"/>
    <x v="1"/>
    <x v="0"/>
    <x v="1"/>
  </r>
  <r>
    <s v="Jan"/>
    <x v="16"/>
    <s v="Eleanor Mitchell"/>
    <s v="CH23836"/>
    <s v="Glencore International"/>
    <x v="2"/>
    <x v="2"/>
    <s v="Fixed Income Funds"/>
    <s v="EUR"/>
    <n v="1665"/>
    <n v="1665"/>
    <x v="2"/>
    <s v="Execution Only"/>
    <x v="0"/>
    <x v="1"/>
    <x v="0"/>
    <x v="1"/>
  </r>
  <r>
    <s v="Jan"/>
    <x v="16"/>
    <s v="Eleanor Mitchell"/>
    <s v="XS23831"/>
    <s v="Google"/>
    <x v="0"/>
    <x v="1"/>
    <s v="Foreign Equity"/>
    <s v="USD"/>
    <n v="19865"/>
    <n v="17481.2"/>
    <x v="2"/>
    <s v="Execution Only"/>
    <x v="0"/>
    <x v="1"/>
    <x v="0"/>
    <x v="1"/>
  </r>
  <r>
    <s v="Jan"/>
    <x v="16"/>
    <s v="Eleanor Mitchell"/>
    <s v="XS23837"/>
    <s v="HP"/>
    <x v="0"/>
    <x v="2"/>
    <s v="Fixed Income Funds"/>
    <s v="USD"/>
    <n v="33862"/>
    <n v="29798.560000000001"/>
    <x v="2"/>
    <s v="Execution Only"/>
    <x v="0"/>
    <x v="1"/>
    <x v="0"/>
    <x v="1"/>
  </r>
  <r>
    <s v="Jan"/>
    <x v="16"/>
    <s v="Eleanor Mitchell"/>
    <s v="XS23837"/>
    <s v="HP"/>
    <x v="0"/>
    <x v="2"/>
    <s v="Fixed Income Funds"/>
    <s v="USD"/>
    <n v="19383"/>
    <n v="17057.04"/>
    <x v="2"/>
    <s v="Execution Only"/>
    <x v="0"/>
    <x v="1"/>
    <x v="0"/>
    <x v="1"/>
  </r>
  <r>
    <s v="Jan"/>
    <x v="17"/>
    <s v="Aiden Grant"/>
    <s v="XS23826"/>
    <s v="Google"/>
    <x v="0"/>
    <x v="1"/>
    <s v="Foreign Equity"/>
    <s v="USD"/>
    <n v="42918"/>
    <n v="37767.840000000004"/>
    <x v="2"/>
    <s v="Execution Only"/>
    <x v="3"/>
    <x v="0"/>
    <x v="0"/>
    <x v="1"/>
  </r>
  <r>
    <s v="Jan"/>
    <x v="17"/>
    <s v="Aiden Grant"/>
    <s v="XS23834"/>
    <s v="IBM"/>
    <x v="0"/>
    <x v="0"/>
    <s v="Short Term"/>
    <s v="USD"/>
    <n v="18716"/>
    <n v="16470.080000000002"/>
    <x v="2"/>
    <s v="Execution Only"/>
    <x v="3"/>
    <x v="0"/>
    <x v="0"/>
    <x v="1"/>
  </r>
  <r>
    <s v="Jan"/>
    <x v="17"/>
    <s v="Aiden Grant"/>
    <s v="XS23825"/>
    <s v="Amazon"/>
    <x v="0"/>
    <x v="2"/>
    <s v="Equity Funds"/>
    <s v="USD"/>
    <n v="12916"/>
    <n v="11366.08"/>
    <x v="2"/>
    <s v="Execution Only"/>
    <x v="3"/>
    <x v="0"/>
    <x v="0"/>
    <x v="1"/>
  </r>
  <r>
    <s v="Jan"/>
    <x v="17"/>
    <s v="Aiden Grant"/>
    <s v="AE23820"/>
    <s v="FAB"/>
    <x v="1"/>
    <x v="1"/>
    <s v="Foreign Equity"/>
    <s v="AED"/>
    <n v="28375"/>
    <n v="6810"/>
    <x v="2"/>
    <s v="Execution Only"/>
    <x v="3"/>
    <x v="0"/>
    <x v="0"/>
    <x v="1"/>
  </r>
  <r>
    <s v="Jan"/>
    <x v="17"/>
    <s v="Aiden Grant"/>
    <s v="XS23826"/>
    <s v="Google"/>
    <x v="0"/>
    <x v="1"/>
    <s v="Foreign Equity"/>
    <s v="USD"/>
    <n v="44067"/>
    <n v="38778.959999999999"/>
    <x v="2"/>
    <s v="Execution Only"/>
    <x v="3"/>
    <x v="0"/>
    <x v="0"/>
    <x v="1"/>
  </r>
  <r>
    <s v="Jan"/>
    <x v="18"/>
    <s v="Alfred Watson"/>
    <s v="XS23827"/>
    <s v="Meta "/>
    <x v="0"/>
    <x v="1"/>
    <s v="Foreign Equity"/>
    <s v="USD"/>
    <n v="32978"/>
    <n v="29020.639999999999"/>
    <x v="1"/>
    <s v="Execution Only"/>
    <x v="0"/>
    <x v="0"/>
    <x v="0"/>
    <x v="3"/>
  </r>
  <r>
    <s v="Jan"/>
    <x v="19"/>
    <s v="Lenny Thomas"/>
    <s v="XS23837"/>
    <s v="HP"/>
    <x v="0"/>
    <x v="2"/>
    <s v="Fixed Income Funds"/>
    <s v="USD"/>
    <n v="2973"/>
    <n v="2616.2400000000002"/>
    <x v="0"/>
    <s v="Advisory"/>
    <x v="0"/>
    <x v="0"/>
    <x v="0"/>
    <x v="0"/>
  </r>
  <r>
    <s v="Jan"/>
    <x v="19"/>
    <s v="Lenny Thomas"/>
    <s v="XS23824"/>
    <s v="JP Morgan"/>
    <x v="0"/>
    <x v="2"/>
    <s v="Equity Funds"/>
    <s v="USD"/>
    <n v="2998"/>
    <n v="2638.2400000000002"/>
    <x v="0"/>
    <s v="Advisory"/>
    <x v="0"/>
    <x v="0"/>
    <x v="0"/>
    <x v="0"/>
  </r>
  <r>
    <s v="Jan"/>
    <x v="19"/>
    <s v="Lenny Thomas"/>
    <s v="XS23819"/>
    <s v="Tesla"/>
    <x v="0"/>
    <x v="2"/>
    <s v="Equity Funds"/>
    <s v="USD"/>
    <n v="40018"/>
    <n v="35215.840000000004"/>
    <x v="0"/>
    <s v="Advisory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E4543E-BD7C-4FC9-A103-D1E6DD5BD022}" name="PivotTable11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56:B60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ribution from Bank Segments" fld="17" showDataAs="percentOfTotal" baseField="11" baseItem="1" numFmtId="10"/>
  </dataFields>
  <formats count="1">
    <format dxfId="1">
      <pivotArea collapsedLevelsAreSubtotals="1" fieldPosition="0">
        <references count="1">
          <reference field="11" count="0"/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263B64-2057-4559-A357-B9D1606F5E8A}" name="PivotTable10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37:B43" firstHeaderRow="1" firstDataRow="1" firstDataCol="1"/>
  <pivotFields count="19">
    <pivotField showAll="0"/>
    <pivotField showAll="0"/>
    <pivotField showAll="0"/>
    <pivotField showAll="0"/>
    <pivotField showAll="0"/>
    <pivotField axis="axisRow" showAll="0" sortType="descending">
      <items count="6">
        <item x="4"/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5"/>
  </rowFields>
  <rowItems count="6">
    <i>
      <x v="4"/>
    </i>
    <i>
      <x v="3"/>
    </i>
    <i>
      <x v="1"/>
    </i>
    <i>
      <x v="2"/>
    </i>
    <i>
      <x/>
    </i>
    <i t="grand">
      <x/>
    </i>
  </rowItems>
  <colItems count="1">
    <i/>
  </colItems>
  <dataFields count="1">
    <dataField name="Regionwise Investment" fld="17" showDataAs="percentOfTotal" baseField="5" baseItem="2" numFmtId="10"/>
  </dataFields>
  <formats count="1">
    <format dxfId="3">
      <pivotArea collapsedLevelsAreSubtotals="1" fieldPosition="0">
        <references count="1">
          <reference field="5" count="0"/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00CBCD-05DC-4ACA-ADF0-4ED6D97DF3C0}" name="PivotTable9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A134:B138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6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Sum of Field1" fld="17" showDataAs="percentOfTotal" baseField="6" baseItem="1" numFmtId="9"/>
  </dataFields>
  <formats count="1">
    <format dxfId="6">
      <pivotArea outline="0" collapsedLevelsAreSubtotals="1" fieldPosition="0"/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CDF20-6F5E-4F48-A555-8E90BCD1D82D}" name="PivotTable8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7">
  <location ref="A116:B129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dataField="1" dragToRow="0" dragToCol="0" dragToPage="0" showAll="0" defaultSubtotal="0"/>
    <pivotField dragToRow="0" dragToCol="0" dragToPage="0" showAll="0" defaultSubtotal="0"/>
  </pivotFields>
  <rowFields count="3">
    <field x="15"/>
    <field x="13"/>
    <field x="14"/>
  </rowFields>
  <rowItems count="13">
    <i>
      <x/>
    </i>
    <i r="1">
      <x/>
    </i>
    <i r="2">
      <x/>
    </i>
    <i r="2">
      <x v="1"/>
    </i>
    <i r="1">
      <x v="1"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t="grand">
      <x/>
    </i>
  </rowItems>
  <colItems count="1">
    <i/>
  </colItems>
  <dataFields count="1">
    <dataField name="RM TL SH Contribution" fld="17" baseField="0" baseItem="0" numFmtId="164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4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0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1"/>
          </reference>
          <reference field="15" count="1" selected="0">
            <x v="0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13" count="1" selected="0">
            <x v="1"/>
          </reference>
          <reference field="14" count="1" selected="0">
            <x v="1"/>
          </reference>
          <reference field="15" count="1" selected="0">
            <x v="0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13" count="1" selected="0">
            <x v="3"/>
          </reference>
          <reference field="14" count="1" selected="0">
            <x v="0"/>
          </reference>
          <reference field="15" count="1" selected="0">
            <x v="0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13" count="1" selected="0">
            <x v="3"/>
          </reference>
          <reference field="14" count="1" selected="0">
            <x v="1"/>
          </reference>
          <reference field="15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4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0"/>
          </reference>
        </references>
      </pivotArea>
    </chartFormat>
    <chartFormat chart="2" format="14">
      <pivotArea type="data" outline="0" fieldPosition="0">
        <references count="4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1"/>
          </reference>
          <reference field="15" count="1" selected="0">
            <x v="0"/>
          </reference>
        </references>
      </pivotArea>
    </chartFormat>
    <chartFormat chart="2" format="15">
      <pivotArea type="data" outline="0" fieldPosition="0">
        <references count="4">
          <reference field="4294967294" count="1" selected="0">
            <x v="0"/>
          </reference>
          <reference field="13" count="1" selected="0">
            <x v="1"/>
          </reference>
          <reference field="14" count="1" selected="0">
            <x v="1"/>
          </reference>
          <reference field="15" count="1" selected="0">
            <x v="0"/>
          </reference>
        </references>
      </pivotArea>
    </chartFormat>
    <chartFormat chart="2" format="16">
      <pivotArea type="data" outline="0" fieldPosition="0">
        <references count="4">
          <reference field="4294967294" count="1" selected="0">
            <x v="0"/>
          </reference>
          <reference field="13" count="1" selected="0">
            <x v="3"/>
          </reference>
          <reference field="14" count="1" selected="0">
            <x v="0"/>
          </reference>
          <reference field="15" count="1" selected="0">
            <x v="0"/>
          </reference>
        </references>
      </pivotArea>
    </chartFormat>
    <chartFormat chart="2" format="17">
      <pivotArea type="data" outline="0" fieldPosition="0">
        <references count="4">
          <reference field="4294967294" count="1" selected="0">
            <x v="0"/>
          </reference>
          <reference field="13" count="1" selected="0">
            <x v="3"/>
          </reference>
          <reference field="14" count="1" selected="0">
            <x v="1"/>
          </reference>
          <reference field="1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19863E-7ABD-4A2E-875C-D614A9B910B0}" name="PivotTable7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>
  <location ref="A97:B102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dataField="1" dragToRow="0" dragToCol="0" dragToPage="0" showAll="0" defaultSubtotal="0"/>
    <pivotField dragToRow="0" dragToCol="0" dragToPage="0" showAll="0" defaultSubtota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Geographical Customer Contribution" fld="17" baseField="0" baseItem="0" numFmtId="16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561A7-02D5-4C01-B2A0-24E55CE9C59B}" name="PivotTable6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67:E89" firstHeaderRow="1" firstDataRow="2" firstDataCol="1"/>
  <pivotFields count="19"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>
      <items count="6">
        <item x="4"/>
        <item x="1"/>
        <item x="3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lient Base vs Asset Type (EUR millions)" fld="17" baseField="0" baseItem="0" numFmtId="164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34DECA-0DF3-4264-B74D-621F59A3A434}" name="PivotTable5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49:B53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ribution from Bank Segments" fld="17" baseField="0" baseItem="0" numFmtId="164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5ED3DB-6796-4697-9D1F-6EC1D2CE525B}" name="PivotTable4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28:B34" firstHeaderRow="1" firstDataRow="1" firstDataCol="1"/>
  <pivotFields count="19">
    <pivotField showAll="0"/>
    <pivotField showAll="0"/>
    <pivotField showAll="0"/>
    <pivotField showAll="0"/>
    <pivotField showAll="0"/>
    <pivotField axis="axisRow" showAll="0" sortType="descending">
      <items count="6">
        <item x="4"/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5"/>
  </rowFields>
  <rowItems count="6">
    <i>
      <x v="4"/>
    </i>
    <i>
      <x v="3"/>
    </i>
    <i>
      <x v="1"/>
    </i>
    <i>
      <x v="2"/>
    </i>
    <i>
      <x/>
    </i>
    <i t="grand">
      <x/>
    </i>
  </rowItems>
  <colItems count="1">
    <i/>
  </colItems>
  <dataFields count="1">
    <dataField name="Regionwise Investment" fld="17" baseField="0" baseItem="0" numFmtId="164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E6BCA7-A844-4C52-BCDF-BB52D11F4FEC}" name="PivotTable2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2:E24" firstHeaderRow="1" firstDataRow="2" firstDataCol="1"/>
  <pivotFields count="19"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lient Base vs Asset Type (EUR millions)" fld="17" baseField="0" baseItem="0" numFmtId="164"/>
  </dataFields>
  <formats count="4">
    <format dxfId="11">
      <pivotArea dataOnly="0" labelOnly="1" fieldPosition="0">
        <references count="1">
          <reference field="6" count="0"/>
        </references>
      </pivotArea>
    </format>
    <format dxfId="10">
      <pivotArea dataOnly="0" labelOnly="1" grandCol="1" outline="0" fieldPosition="0"/>
    </format>
    <format dxfId="9">
      <pivotArea dataOnly="0" labelOnly="1" fieldPosition="0">
        <references count="1">
          <reference field="6" count="0"/>
        </references>
      </pivotArea>
    </format>
    <format dxfId="8">
      <pivotArea dataOnly="0" labelOnly="1" grandCol="1" outline="0" fieldPosition="0"/>
    </format>
  </format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4A7A2-AE15-4071-AFA9-1B753DD1DA75}">
  <dimension ref="A1:Q100"/>
  <sheetViews>
    <sheetView tabSelected="1" workbookViewId="0"/>
  </sheetViews>
  <sheetFormatPr defaultRowHeight="15" x14ac:dyDescent="0.25"/>
  <cols>
    <col min="1" max="1" width="7" style="1" bestFit="1" customWidth="1"/>
    <col min="2" max="2" width="6.42578125" style="1" bestFit="1" customWidth="1"/>
    <col min="3" max="3" width="18.7109375" style="1" bestFit="1" customWidth="1"/>
    <col min="4" max="4" width="8.5703125" style="1" bestFit="1" customWidth="1"/>
    <col min="5" max="5" width="21.42578125" style="1" bestFit="1" customWidth="1"/>
    <col min="6" max="6" width="15.140625" style="1" bestFit="1" customWidth="1"/>
    <col min="7" max="7" width="12.140625" style="1" bestFit="1" customWidth="1"/>
    <col min="8" max="8" width="18.85546875" style="1" bestFit="1" customWidth="1"/>
    <col min="9" max="9" width="4.85546875" style="1" bestFit="1" customWidth="1"/>
    <col min="10" max="10" width="9.5703125" style="3" bestFit="1" customWidth="1"/>
    <col min="11" max="11" width="13.7109375" style="1" bestFit="1" customWidth="1"/>
    <col min="12" max="12" width="8.85546875" style="1" bestFit="1" customWidth="1"/>
    <col min="13" max="13" width="14.42578125" style="1" bestFit="1" customWidth="1"/>
    <col min="14" max="14" width="10.7109375" style="1" bestFit="1" customWidth="1"/>
    <col min="15" max="15" width="8.85546875" style="1" bestFit="1" customWidth="1"/>
    <col min="16" max="16" width="6.28515625" style="1" bestFit="1" customWidth="1"/>
    <col min="17" max="17" width="15.140625" style="1" bestFit="1" customWidth="1"/>
    <col min="18" max="16384" width="9.140625" style="1"/>
  </cols>
  <sheetData>
    <row r="1" spans="1:17" x14ac:dyDescent="0.25">
      <c r="A1" s="7" t="s">
        <v>0</v>
      </c>
      <c r="B1" s="7" t="s">
        <v>3</v>
      </c>
      <c r="C1" s="7" t="s">
        <v>2</v>
      </c>
      <c r="D1" s="7" t="s">
        <v>6</v>
      </c>
      <c r="E1" s="7" t="s">
        <v>8</v>
      </c>
      <c r="F1" s="7" t="s">
        <v>7</v>
      </c>
      <c r="G1" s="7" t="s">
        <v>15</v>
      </c>
      <c r="H1" s="7" t="s">
        <v>16</v>
      </c>
      <c r="I1" s="7" t="s">
        <v>9</v>
      </c>
      <c r="J1" s="8" t="s">
        <v>10</v>
      </c>
      <c r="K1" s="7" t="s">
        <v>130</v>
      </c>
      <c r="L1" s="7" t="s">
        <v>1</v>
      </c>
      <c r="M1" s="7" t="s">
        <v>4</v>
      </c>
      <c r="N1" s="7" t="s">
        <v>11</v>
      </c>
      <c r="O1" s="7" t="s">
        <v>12</v>
      </c>
      <c r="P1" s="7" t="s">
        <v>13</v>
      </c>
      <c r="Q1" s="7" t="s">
        <v>14</v>
      </c>
    </row>
    <row r="2" spans="1:17" x14ac:dyDescent="0.25">
      <c r="A2" s="2" t="s">
        <v>5</v>
      </c>
      <c r="B2" s="1" t="s">
        <v>17</v>
      </c>
      <c r="C2" s="1" t="s">
        <v>19</v>
      </c>
      <c r="D2" s="1" t="s">
        <v>80</v>
      </c>
      <c r="E2" s="1" t="s">
        <v>97</v>
      </c>
      <c r="F2" s="1" t="s">
        <v>108</v>
      </c>
      <c r="G2" s="1" t="s">
        <v>113</v>
      </c>
      <c r="H2" s="1" t="s">
        <v>117</v>
      </c>
      <c r="I2" s="1" t="s">
        <v>123</v>
      </c>
      <c r="J2" s="3">
        <v>38757</v>
      </c>
      <c r="K2" s="4">
        <v>34106.160000000003</v>
      </c>
      <c r="L2" s="1" t="s">
        <v>59</v>
      </c>
      <c r="M2" s="1" t="s">
        <v>60</v>
      </c>
      <c r="N2" s="1" t="s">
        <v>67</v>
      </c>
      <c r="O2" s="1" t="s">
        <v>70</v>
      </c>
      <c r="P2" s="1" t="s">
        <v>72</v>
      </c>
      <c r="Q2" s="1" t="s">
        <v>62</v>
      </c>
    </row>
    <row r="3" spans="1:17" x14ac:dyDescent="0.25">
      <c r="A3" s="2" t="s">
        <v>5</v>
      </c>
      <c r="B3" s="1" t="s">
        <v>17</v>
      </c>
      <c r="C3" s="1" t="s">
        <v>19</v>
      </c>
      <c r="D3" s="1" t="s">
        <v>85</v>
      </c>
      <c r="E3" s="1" t="s">
        <v>101</v>
      </c>
      <c r="F3" s="1" t="s">
        <v>109</v>
      </c>
      <c r="G3" s="1" t="s">
        <v>113</v>
      </c>
      <c r="H3" s="1" t="s">
        <v>116</v>
      </c>
      <c r="I3" s="1" t="s">
        <v>126</v>
      </c>
      <c r="J3" s="3">
        <v>9080</v>
      </c>
      <c r="K3" s="4">
        <v>108.96000000000001</v>
      </c>
      <c r="L3" s="1" t="s">
        <v>59</v>
      </c>
      <c r="M3" s="1" t="s">
        <v>60</v>
      </c>
      <c r="N3" s="1" t="s">
        <v>67</v>
      </c>
      <c r="O3" s="1" t="s">
        <v>70</v>
      </c>
      <c r="P3" s="1" t="s">
        <v>72</v>
      </c>
      <c r="Q3" s="1" t="s">
        <v>62</v>
      </c>
    </row>
    <row r="4" spans="1:17" x14ac:dyDescent="0.25">
      <c r="A4" s="2" t="s">
        <v>5</v>
      </c>
      <c r="B4" s="1" t="s">
        <v>17</v>
      </c>
      <c r="C4" s="1" t="s">
        <v>19</v>
      </c>
      <c r="D4" s="1" t="s">
        <v>84</v>
      </c>
      <c r="E4" s="1" t="s">
        <v>100</v>
      </c>
      <c r="F4" s="1" t="s">
        <v>109</v>
      </c>
      <c r="G4" s="1" t="s">
        <v>115</v>
      </c>
      <c r="H4" s="1" t="s">
        <v>119</v>
      </c>
      <c r="I4" s="1" t="s">
        <v>125</v>
      </c>
      <c r="J4" s="3">
        <v>5546</v>
      </c>
      <c r="K4" s="4">
        <v>1331.04</v>
      </c>
      <c r="L4" s="1" t="s">
        <v>59</v>
      </c>
      <c r="M4" s="1" t="s">
        <v>60</v>
      </c>
      <c r="N4" s="1" t="s">
        <v>67</v>
      </c>
      <c r="O4" s="1" t="s">
        <v>70</v>
      </c>
      <c r="P4" s="1" t="s">
        <v>72</v>
      </c>
      <c r="Q4" s="1" t="s">
        <v>62</v>
      </c>
    </row>
    <row r="5" spans="1:17" x14ac:dyDescent="0.25">
      <c r="A5" s="2" t="s">
        <v>5</v>
      </c>
      <c r="B5" s="1" t="s">
        <v>17</v>
      </c>
      <c r="C5" s="1" t="s">
        <v>19</v>
      </c>
      <c r="D5" s="1" t="s">
        <v>75</v>
      </c>
      <c r="E5" s="1" t="s">
        <v>93</v>
      </c>
      <c r="F5" s="1" t="s">
        <v>108</v>
      </c>
      <c r="G5" s="1" t="s">
        <v>114</v>
      </c>
      <c r="H5" s="1" t="s">
        <v>121</v>
      </c>
      <c r="I5" s="1" t="s">
        <v>123</v>
      </c>
      <c r="J5" s="3">
        <v>37897</v>
      </c>
      <c r="K5" s="4">
        <v>33349.360000000001</v>
      </c>
      <c r="L5" s="1" t="s">
        <v>59</v>
      </c>
      <c r="M5" s="1" t="s">
        <v>60</v>
      </c>
      <c r="N5" s="1" t="s">
        <v>67</v>
      </c>
      <c r="O5" s="1" t="s">
        <v>70</v>
      </c>
      <c r="P5" s="1" t="s">
        <v>72</v>
      </c>
      <c r="Q5" s="1" t="s">
        <v>62</v>
      </c>
    </row>
    <row r="6" spans="1:17" x14ac:dyDescent="0.25">
      <c r="A6" s="2" t="s">
        <v>5</v>
      </c>
      <c r="B6" s="1" t="s">
        <v>18</v>
      </c>
      <c r="C6" s="1" t="s">
        <v>20</v>
      </c>
      <c r="D6" s="1" t="s">
        <v>86</v>
      </c>
      <c r="E6" s="1" t="s">
        <v>102</v>
      </c>
      <c r="F6" s="1" t="s">
        <v>111</v>
      </c>
      <c r="G6" s="1" t="s">
        <v>115</v>
      </c>
      <c r="H6" s="1" t="s">
        <v>120</v>
      </c>
      <c r="I6" s="1" t="s">
        <v>124</v>
      </c>
      <c r="J6" s="3">
        <v>26805</v>
      </c>
      <c r="K6" s="4">
        <v>26805</v>
      </c>
      <c r="L6" s="1" t="s">
        <v>58</v>
      </c>
      <c r="M6" s="1" t="s">
        <v>60</v>
      </c>
      <c r="N6" s="1" t="s">
        <v>66</v>
      </c>
      <c r="O6" s="1" t="s">
        <v>71</v>
      </c>
      <c r="P6" s="1" t="s">
        <v>72</v>
      </c>
      <c r="Q6" s="1" t="s">
        <v>63</v>
      </c>
    </row>
    <row r="7" spans="1:17" x14ac:dyDescent="0.25">
      <c r="A7" s="2" t="s">
        <v>5</v>
      </c>
      <c r="B7" s="1" t="s">
        <v>18</v>
      </c>
      <c r="C7" s="1" t="s">
        <v>20</v>
      </c>
      <c r="D7" s="1" t="s">
        <v>75</v>
      </c>
      <c r="E7" s="1" t="s">
        <v>93</v>
      </c>
      <c r="F7" s="1" t="s">
        <v>108</v>
      </c>
      <c r="G7" s="1" t="s">
        <v>114</v>
      </c>
      <c r="H7" s="1" t="s">
        <v>121</v>
      </c>
      <c r="I7" s="1" t="s">
        <v>123</v>
      </c>
      <c r="J7" s="3">
        <v>14622</v>
      </c>
      <c r="K7" s="4">
        <v>12867.36</v>
      </c>
      <c r="L7" s="1" t="s">
        <v>58</v>
      </c>
      <c r="M7" s="1" t="s">
        <v>60</v>
      </c>
      <c r="N7" s="1" t="s">
        <v>66</v>
      </c>
      <c r="O7" s="1" t="s">
        <v>71</v>
      </c>
      <c r="P7" s="1" t="s">
        <v>72</v>
      </c>
      <c r="Q7" s="1" t="s">
        <v>63</v>
      </c>
    </row>
    <row r="8" spans="1:17" x14ac:dyDescent="0.25">
      <c r="A8" s="2" t="s">
        <v>5</v>
      </c>
      <c r="B8" s="1" t="s">
        <v>18</v>
      </c>
      <c r="C8" s="1" t="s">
        <v>20</v>
      </c>
      <c r="D8" s="1" t="s">
        <v>85</v>
      </c>
      <c r="E8" s="1" t="s">
        <v>101</v>
      </c>
      <c r="F8" s="1" t="s">
        <v>109</v>
      </c>
      <c r="G8" s="1" t="s">
        <v>113</v>
      </c>
      <c r="H8" s="1" t="s">
        <v>116</v>
      </c>
      <c r="I8" s="1" t="s">
        <v>126</v>
      </c>
      <c r="J8" s="3">
        <v>15561</v>
      </c>
      <c r="K8" s="4">
        <v>186.732</v>
      </c>
      <c r="L8" s="1" t="s">
        <v>58</v>
      </c>
      <c r="M8" s="1" t="s">
        <v>60</v>
      </c>
      <c r="N8" s="1" t="s">
        <v>66</v>
      </c>
      <c r="O8" s="1" t="s">
        <v>71</v>
      </c>
      <c r="P8" s="1" t="s">
        <v>72</v>
      </c>
      <c r="Q8" s="1" t="s">
        <v>63</v>
      </c>
    </row>
    <row r="9" spans="1:17" x14ac:dyDescent="0.25">
      <c r="A9" s="2" t="s">
        <v>5</v>
      </c>
      <c r="B9" s="1" t="s">
        <v>18</v>
      </c>
      <c r="C9" s="1" t="s">
        <v>20</v>
      </c>
      <c r="D9" s="1" t="s">
        <v>91</v>
      </c>
      <c r="E9" s="1" t="s">
        <v>107</v>
      </c>
      <c r="F9" s="1" t="s">
        <v>111</v>
      </c>
      <c r="G9" s="1" t="s">
        <v>114</v>
      </c>
      <c r="H9" s="1" t="s">
        <v>122</v>
      </c>
      <c r="I9" s="1" t="s">
        <v>124</v>
      </c>
      <c r="J9" s="3">
        <v>16807</v>
      </c>
      <c r="K9" s="4">
        <v>16807</v>
      </c>
      <c r="L9" s="1" t="s">
        <v>58</v>
      </c>
      <c r="M9" s="1" t="s">
        <v>60</v>
      </c>
      <c r="N9" s="1" t="s">
        <v>66</v>
      </c>
      <c r="O9" s="1" t="s">
        <v>71</v>
      </c>
      <c r="P9" s="1" t="s">
        <v>72</v>
      </c>
      <c r="Q9" s="1" t="s">
        <v>63</v>
      </c>
    </row>
    <row r="10" spans="1:17" x14ac:dyDescent="0.25">
      <c r="A10" s="2" t="s">
        <v>5</v>
      </c>
      <c r="B10" s="1" t="s">
        <v>18</v>
      </c>
      <c r="C10" s="1" t="s">
        <v>20</v>
      </c>
      <c r="D10" s="1" t="s">
        <v>85</v>
      </c>
      <c r="E10" s="1" t="s">
        <v>101</v>
      </c>
      <c r="F10" s="1" t="s">
        <v>109</v>
      </c>
      <c r="G10" s="1" t="s">
        <v>113</v>
      </c>
      <c r="H10" s="1" t="s">
        <v>116</v>
      </c>
      <c r="I10" s="1" t="s">
        <v>126</v>
      </c>
      <c r="J10" s="3">
        <v>25143</v>
      </c>
      <c r="K10" s="4">
        <v>301.71600000000001</v>
      </c>
      <c r="L10" s="1" t="s">
        <v>58</v>
      </c>
      <c r="M10" s="1" t="s">
        <v>60</v>
      </c>
      <c r="N10" s="1" t="s">
        <v>66</v>
      </c>
      <c r="O10" s="1" t="s">
        <v>71</v>
      </c>
      <c r="P10" s="1" t="s">
        <v>72</v>
      </c>
      <c r="Q10" s="1" t="s">
        <v>63</v>
      </c>
    </row>
    <row r="11" spans="1:17" x14ac:dyDescent="0.25">
      <c r="A11" s="2" t="s">
        <v>5</v>
      </c>
      <c r="B11" s="1" t="s">
        <v>18</v>
      </c>
      <c r="C11" s="1" t="s">
        <v>20</v>
      </c>
      <c r="D11" s="1" t="s">
        <v>85</v>
      </c>
      <c r="E11" s="1" t="s">
        <v>101</v>
      </c>
      <c r="F11" s="1" t="s">
        <v>109</v>
      </c>
      <c r="G11" s="1" t="s">
        <v>113</v>
      </c>
      <c r="H11" s="1" t="s">
        <v>116</v>
      </c>
      <c r="I11" s="1" t="s">
        <v>126</v>
      </c>
      <c r="J11" s="3">
        <v>11755</v>
      </c>
      <c r="K11" s="4">
        <v>141.06</v>
      </c>
      <c r="L11" s="1" t="s">
        <v>58</v>
      </c>
      <c r="M11" s="1" t="s">
        <v>60</v>
      </c>
      <c r="N11" s="1" t="s">
        <v>66</v>
      </c>
      <c r="O11" s="1" t="s">
        <v>71</v>
      </c>
      <c r="P11" s="1" t="s">
        <v>72</v>
      </c>
      <c r="Q11" s="1" t="s">
        <v>63</v>
      </c>
    </row>
    <row r="12" spans="1:17" x14ac:dyDescent="0.25">
      <c r="A12" s="2" t="s">
        <v>5</v>
      </c>
      <c r="B12" s="1" t="s">
        <v>39</v>
      </c>
      <c r="C12" s="1" t="s">
        <v>21</v>
      </c>
      <c r="D12" s="1" t="s">
        <v>81</v>
      </c>
      <c r="E12" s="1" t="s">
        <v>97</v>
      </c>
      <c r="F12" s="1" t="s">
        <v>108</v>
      </c>
      <c r="G12" s="1" t="s">
        <v>113</v>
      </c>
      <c r="H12" s="1" t="s">
        <v>116</v>
      </c>
      <c r="I12" s="1" t="s">
        <v>123</v>
      </c>
      <c r="J12" s="3">
        <v>5749</v>
      </c>
      <c r="K12" s="4">
        <v>5059.12</v>
      </c>
      <c r="L12" s="1" t="s">
        <v>59</v>
      </c>
      <c r="M12" s="1" t="s">
        <v>61</v>
      </c>
      <c r="N12" s="1" t="s">
        <v>69</v>
      </c>
      <c r="O12" s="1" t="s">
        <v>70</v>
      </c>
      <c r="P12" s="1" t="s">
        <v>72</v>
      </c>
      <c r="Q12" s="1" t="s">
        <v>65</v>
      </c>
    </row>
    <row r="13" spans="1:17" x14ac:dyDescent="0.25">
      <c r="A13" s="2" t="s">
        <v>5</v>
      </c>
      <c r="B13" s="1" t="s">
        <v>39</v>
      </c>
      <c r="C13" s="1" t="s">
        <v>21</v>
      </c>
      <c r="D13" s="1" t="s">
        <v>87</v>
      </c>
      <c r="E13" s="1" t="s">
        <v>103</v>
      </c>
      <c r="F13" s="1" t="s">
        <v>111</v>
      </c>
      <c r="G13" s="1" t="s">
        <v>115</v>
      </c>
      <c r="H13" s="1" t="s">
        <v>119</v>
      </c>
      <c r="I13" s="1" t="s">
        <v>124</v>
      </c>
      <c r="J13" s="3">
        <v>12979</v>
      </c>
      <c r="K13" s="4">
        <v>12979</v>
      </c>
      <c r="L13" s="1" t="s">
        <v>59</v>
      </c>
      <c r="M13" s="1" t="s">
        <v>61</v>
      </c>
      <c r="N13" s="1" t="s">
        <v>69</v>
      </c>
      <c r="O13" s="1" t="s">
        <v>70</v>
      </c>
      <c r="P13" s="1" t="s">
        <v>72</v>
      </c>
      <c r="Q13" s="1" t="s">
        <v>65</v>
      </c>
    </row>
    <row r="14" spans="1:17" x14ac:dyDescent="0.25">
      <c r="A14" s="2" t="s">
        <v>5</v>
      </c>
      <c r="B14" s="1" t="s">
        <v>39</v>
      </c>
      <c r="C14" s="1" t="s">
        <v>21</v>
      </c>
      <c r="D14" s="1" t="s">
        <v>88</v>
      </c>
      <c r="E14" s="1" t="s">
        <v>104</v>
      </c>
      <c r="F14" s="1" t="s">
        <v>112</v>
      </c>
      <c r="G14" s="1" t="s">
        <v>114</v>
      </c>
      <c r="H14" s="1" t="s">
        <v>122</v>
      </c>
      <c r="I14" s="1" t="s">
        <v>127</v>
      </c>
      <c r="J14" s="3">
        <v>46657</v>
      </c>
      <c r="K14" s="4">
        <v>29860.48</v>
      </c>
      <c r="L14" s="1" t="s">
        <v>59</v>
      </c>
      <c r="M14" s="1" t="s">
        <v>61</v>
      </c>
      <c r="N14" s="1" t="s">
        <v>69</v>
      </c>
      <c r="O14" s="1" t="s">
        <v>70</v>
      </c>
      <c r="P14" s="1" t="s">
        <v>72</v>
      </c>
      <c r="Q14" s="1" t="s">
        <v>65</v>
      </c>
    </row>
    <row r="15" spans="1:17" x14ac:dyDescent="0.25">
      <c r="A15" s="2" t="s">
        <v>5</v>
      </c>
      <c r="B15" s="1" t="s">
        <v>39</v>
      </c>
      <c r="C15" s="1" t="s">
        <v>21</v>
      </c>
      <c r="D15" s="1" t="s">
        <v>82</v>
      </c>
      <c r="E15" s="1" t="s">
        <v>98</v>
      </c>
      <c r="F15" s="1" t="s">
        <v>108</v>
      </c>
      <c r="G15" s="1" t="s">
        <v>114</v>
      </c>
      <c r="H15" s="1" t="s">
        <v>122</v>
      </c>
      <c r="I15" s="1" t="s">
        <v>123</v>
      </c>
      <c r="J15" s="3">
        <v>22650</v>
      </c>
      <c r="K15" s="4">
        <v>19932</v>
      </c>
      <c r="L15" s="1" t="s">
        <v>59</v>
      </c>
      <c r="M15" s="1" t="s">
        <v>61</v>
      </c>
      <c r="N15" s="1" t="s">
        <v>69</v>
      </c>
      <c r="O15" s="1" t="s">
        <v>70</v>
      </c>
      <c r="P15" s="1" t="s">
        <v>72</v>
      </c>
      <c r="Q15" s="1" t="s">
        <v>65</v>
      </c>
    </row>
    <row r="16" spans="1:17" x14ac:dyDescent="0.25">
      <c r="A16" s="2" t="s">
        <v>5</v>
      </c>
      <c r="B16" s="1" t="s">
        <v>39</v>
      </c>
      <c r="C16" s="1" t="s">
        <v>21</v>
      </c>
      <c r="D16" s="1" t="s">
        <v>90</v>
      </c>
      <c r="E16" s="1" t="s">
        <v>106</v>
      </c>
      <c r="F16" s="1" t="s">
        <v>109</v>
      </c>
      <c r="G16" s="1" t="s">
        <v>113</v>
      </c>
      <c r="H16" s="1" t="s">
        <v>118</v>
      </c>
      <c r="I16" s="1" t="s">
        <v>129</v>
      </c>
      <c r="J16" s="3">
        <v>29196</v>
      </c>
      <c r="K16" s="4">
        <v>18977.400000000001</v>
      </c>
      <c r="L16" s="1" t="s">
        <v>59</v>
      </c>
      <c r="M16" s="1" t="s">
        <v>61</v>
      </c>
      <c r="N16" s="1" t="s">
        <v>69</v>
      </c>
      <c r="O16" s="1" t="s">
        <v>70</v>
      </c>
      <c r="P16" s="1" t="s">
        <v>72</v>
      </c>
      <c r="Q16" s="1" t="s">
        <v>65</v>
      </c>
    </row>
    <row r="17" spans="1:17" x14ac:dyDescent="0.25">
      <c r="A17" s="2" t="s">
        <v>5</v>
      </c>
      <c r="B17" s="1" t="s">
        <v>39</v>
      </c>
      <c r="C17" s="1" t="s">
        <v>21</v>
      </c>
      <c r="D17" s="1" t="s">
        <v>81</v>
      </c>
      <c r="E17" s="1" t="s">
        <v>97</v>
      </c>
      <c r="F17" s="1" t="s">
        <v>108</v>
      </c>
      <c r="G17" s="1" t="s">
        <v>113</v>
      </c>
      <c r="H17" s="1" t="s">
        <v>116</v>
      </c>
      <c r="I17" s="1" t="s">
        <v>123</v>
      </c>
      <c r="J17" s="3">
        <v>48913</v>
      </c>
      <c r="K17" s="4">
        <v>43043.44</v>
      </c>
      <c r="L17" s="1" t="s">
        <v>59</v>
      </c>
      <c r="M17" s="1" t="s">
        <v>61</v>
      </c>
      <c r="N17" s="1" t="s">
        <v>69</v>
      </c>
      <c r="O17" s="1" t="s">
        <v>70</v>
      </c>
      <c r="P17" s="1" t="s">
        <v>72</v>
      </c>
      <c r="Q17" s="1" t="s">
        <v>65</v>
      </c>
    </row>
    <row r="18" spans="1:17" x14ac:dyDescent="0.25">
      <c r="A18" s="2" t="s">
        <v>5</v>
      </c>
      <c r="B18" s="1" t="s">
        <v>39</v>
      </c>
      <c r="C18" s="1" t="s">
        <v>21</v>
      </c>
      <c r="D18" s="1" t="s">
        <v>90</v>
      </c>
      <c r="E18" s="1" t="s">
        <v>106</v>
      </c>
      <c r="F18" s="1" t="s">
        <v>109</v>
      </c>
      <c r="G18" s="1" t="s">
        <v>113</v>
      </c>
      <c r="H18" s="1" t="s">
        <v>118</v>
      </c>
      <c r="I18" s="1" t="s">
        <v>129</v>
      </c>
      <c r="J18" s="3">
        <v>20505</v>
      </c>
      <c r="K18" s="4">
        <v>13328.25</v>
      </c>
      <c r="L18" s="1" t="s">
        <v>59</v>
      </c>
      <c r="M18" s="1" t="s">
        <v>61</v>
      </c>
      <c r="N18" s="1" t="s">
        <v>69</v>
      </c>
      <c r="O18" s="1" t="s">
        <v>70</v>
      </c>
      <c r="P18" s="1" t="s">
        <v>72</v>
      </c>
      <c r="Q18" s="1" t="s">
        <v>65</v>
      </c>
    </row>
    <row r="19" spans="1:17" x14ac:dyDescent="0.25">
      <c r="A19" s="2" t="s">
        <v>5</v>
      </c>
      <c r="B19" s="1" t="s">
        <v>39</v>
      </c>
      <c r="C19" s="1" t="s">
        <v>21</v>
      </c>
      <c r="D19" s="1" t="s">
        <v>90</v>
      </c>
      <c r="E19" s="1" t="s">
        <v>106</v>
      </c>
      <c r="F19" s="1" t="s">
        <v>109</v>
      </c>
      <c r="G19" s="1" t="s">
        <v>113</v>
      </c>
      <c r="H19" s="1" t="s">
        <v>118</v>
      </c>
      <c r="I19" s="1" t="s">
        <v>129</v>
      </c>
      <c r="J19" s="3">
        <v>39937</v>
      </c>
      <c r="K19" s="4">
        <v>25959.05</v>
      </c>
      <c r="L19" s="1" t="s">
        <v>59</v>
      </c>
      <c r="M19" s="1" t="s">
        <v>61</v>
      </c>
      <c r="N19" s="1" t="s">
        <v>69</v>
      </c>
      <c r="O19" s="1" t="s">
        <v>70</v>
      </c>
      <c r="P19" s="1" t="s">
        <v>72</v>
      </c>
      <c r="Q19" s="1" t="s">
        <v>65</v>
      </c>
    </row>
    <row r="20" spans="1:17" x14ac:dyDescent="0.25">
      <c r="A20" s="2" t="s">
        <v>5</v>
      </c>
      <c r="B20" s="1" t="s">
        <v>40</v>
      </c>
      <c r="C20" s="1" t="s">
        <v>22</v>
      </c>
      <c r="D20" s="1" t="s">
        <v>77</v>
      </c>
      <c r="E20" s="1" t="s">
        <v>95</v>
      </c>
      <c r="F20" s="1" t="s">
        <v>108</v>
      </c>
      <c r="G20" s="1" t="s">
        <v>115</v>
      </c>
      <c r="H20" s="1" t="s">
        <v>119</v>
      </c>
      <c r="I20" s="1" t="s">
        <v>123</v>
      </c>
      <c r="J20" s="3">
        <v>26628</v>
      </c>
      <c r="K20" s="4">
        <v>23432.639999999999</v>
      </c>
      <c r="L20" s="1" t="s">
        <v>57</v>
      </c>
      <c r="M20" s="1" t="s">
        <v>61</v>
      </c>
      <c r="N20" s="1" t="s">
        <v>69</v>
      </c>
      <c r="O20" s="1" t="s">
        <v>71</v>
      </c>
      <c r="P20" s="1" t="s">
        <v>72</v>
      </c>
      <c r="Q20" s="1" t="s">
        <v>64</v>
      </c>
    </row>
    <row r="21" spans="1:17" x14ac:dyDescent="0.25">
      <c r="A21" s="2" t="s">
        <v>5</v>
      </c>
      <c r="B21" s="1" t="s">
        <v>40</v>
      </c>
      <c r="C21" s="1" t="s">
        <v>22</v>
      </c>
      <c r="D21" s="1" t="s">
        <v>80</v>
      </c>
      <c r="E21" s="1" t="s">
        <v>97</v>
      </c>
      <c r="F21" s="1" t="s">
        <v>108</v>
      </c>
      <c r="G21" s="1" t="s">
        <v>113</v>
      </c>
      <c r="H21" s="1" t="s">
        <v>117</v>
      </c>
      <c r="I21" s="1" t="s">
        <v>123</v>
      </c>
      <c r="J21" s="3">
        <v>3636</v>
      </c>
      <c r="K21" s="4">
        <v>3199.68</v>
      </c>
      <c r="L21" s="1" t="s">
        <v>57</v>
      </c>
      <c r="M21" s="1" t="s">
        <v>61</v>
      </c>
      <c r="N21" s="1" t="s">
        <v>69</v>
      </c>
      <c r="O21" s="1" t="s">
        <v>71</v>
      </c>
      <c r="P21" s="1" t="s">
        <v>72</v>
      </c>
      <c r="Q21" s="1" t="s">
        <v>64</v>
      </c>
    </row>
    <row r="22" spans="1:17" x14ac:dyDescent="0.25">
      <c r="A22" s="2" t="s">
        <v>5</v>
      </c>
      <c r="B22" s="1" t="s">
        <v>40</v>
      </c>
      <c r="C22" s="1" t="s">
        <v>22</v>
      </c>
      <c r="D22" s="1" t="s">
        <v>90</v>
      </c>
      <c r="E22" s="1" t="s">
        <v>106</v>
      </c>
      <c r="F22" s="1" t="s">
        <v>109</v>
      </c>
      <c r="G22" s="1" t="s">
        <v>113</v>
      </c>
      <c r="H22" s="1" t="s">
        <v>118</v>
      </c>
      <c r="I22" s="1" t="s">
        <v>129</v>
      </c>
      <c r="J22" s="3">
        <v>7287</v>
      </c>
      <c r="K22" s="4">
        <v>4736.55</v>
      </c>
      <c r="L22" s="1" t="s">
        <v>57</v>
      </c>
      <c r="M22" s="1" t="s">
        <v>61</v>
      </c>
      <c r="N22" s="1" t="s">
        <v>69</v>
      </c>
      <c r="O22" s="1" t="s">
        <v>71</v>
      </c>
      <c r="P22" s="1" t="s">
        <v>72</v>
      </c>
      <c r="Q22" s="1" t="s">
        <v>64</v>
      </c>
    </row>
    <row r="23" spans="1:17" x14ac:dyDescent="0.25">
      <c r="A23" s="2" t="s">
        <v>5</v>
      </c>
      <c r="B23" s="1" t="s">
        <v>40</v>
      </c>
      <c r="C23" s="1" t="s">
        <v>22</v>
      </c>
      <c r="D23" s="1" t="s">
        <v>81</v>
      </c>
      <c r="E23" s="1" t="s">
        <v>97</v>
      </c>
      <c r="F23" s="1" t="s">
        <v>108</v>
      </c>
      <c r="G23" s="1" t="s">
        <v>113</v>
      </c>
      <c r="H23" s="1" t="s">
        <v>116</v>
      </c>
      <c r="I23" s="1" t="s">
        <v>123</v>
      </c>
      <c r="J23" s="3">
        <v>26264</v>
      </c>
      <c r="K23" s="4">
        <v>23112.32</v>
      </c>
      <c r="L23" s="1" t="s">
        <v>57</v>
      </c>
      <c r="M23" s="1" t="s">
        <v>61</v>
      </c>
      <c r="N23" s="1" t="s">
        <v>69</v>
      </c>
      <c r="O23" s="1" t="s">
        <v>71</v>
      </c>
      <c r="P23" s="1" t="s">
        <v>72</v>
      </c>
      <c r="Q23" s="1" t="s">
        <v>64</v>
      </c>
    </row>
    <row r="24" spans="1:17" x14ac:dyDescent="0.25">
      <c r="A24" s="2" t="s">
        <v>5</v>
      </c>
      <c r="B24" s="1" t="s">
        <v>40</v>
      </c>
      <c r="C24" s="1" t="s">
        <v>22</v>
      </c>
      <c r="D24" s="1" t="s">
        <v>90</v>
      </c>
      <c r="E24" s="1" t="s">
        <v>106</v>
      </c>
      <c r="F24" s="1" t="s">
        <v>109</v>
      </c>
      <c r="G24" s="1" t="s">
        <v>113</v>
      </c>
      <c r="H24" s="1" t="s">
        <v>118</v>
      </c>
      <c r="I24" s="1" t="s">
        <v>129</v>
      </c>
      <c r="J24" s="3">
        <v>47210</v>
      </c>
      <c r="K24" s="4">
        <v>30686.5</v>
      </c>
      <c r="L24" s="1" t="s">
        <v>57</v>
      </c>
      <c r="M24" s="1" t="s">
        <v>61</v>
      </c>
      <c r="N24" s="1" t="s">
        <v>69</v>
      </c>
      <c r="O24" s="1" t="s">
        <v>71</v>
      </c>
      <c r="P24" s="1" t="s">
        <v>72</v>
      </c>
      <c r="Q24" s="1" t="s">
        <v>64</v>
      </c>
    </row>
    <row r="25" spans="1:17" x14ac:dyDescent="0.25">
      <c r="A25" s="2" t="s">
        <v>5</v>
      </c>
      <c r="B25" s="1" t="s">
        <v>40</v>
      </c>
      <c r="C25" s="1" t="s">
        <v>22</v>
      </c>
      <c r="D25" s="1" t="s">
        <v>73</v>
      </c>
      <c r="E25" s="1" t="s">
        <v>92</v>
      </c>
      <c r="F25" s="1" t="s">
        <v>108</v>
      </c>
      <c r="G25" s="1" t="s">
        <v>114</v>
      </c>
      <c r="H25" s="1" t="s">
        <v>121</v>
      </c>
      <c r="I25" s="1" t="s">
        <v>123</v>
      </c>
      <c r="J25" s="3">
        <v>46286</v>
      </c>
      <c r="K25" s="4">
        <v>40731.68</v>
      </c>
      <c r="L25" s="1" t="s">
        <v>57</v>
      </c>
      <c r="M25" s="1" t="s">
        <v>61</v>
      </c>
      <c r="N25" s="1" t="s">
        <v>69</v>
      </c>
      <c r="O25" s="1" t="s">
        <v>71</v>
      </c>
      <c r="P25" s="1" t="s">
        <v>72</v>
      </c>
      <c r="Q25" s="1" t="s">
        <v>64</v>
      </c>
    </row>
    <row r="26" spans="1:17" x14ac:dyDescent="0.25">
      <c r="A26" s="2" t="s">
        <v>5</v>
      </c>
      <c r="B26" s="1" t="s">
        <v>41</v>
      </c>
      <c r="C26" s="1" t="s">
        <v>23</v>
      </c>
      <c r="D26" s="1" t="s">
        <v>75</v>
      </c>
      <c r="E26" s="1" t="s">
        <v>93</v>
      </c>
      <c r="F26" s="1" t="s">
        <v>108</v>
      </c>
      <c r="G26" s="1" t="s">
        <v>114</v>
      </c>
      <c r="H26" s="1" t="s">
        <v>121</v>
      </c>
      <c r="I26" s="1" t="s">
        <v>123</v>
      </c>
      <c r="J26" s="3">
        <v>47756</v>
      </c>
      <c r="K26" s="4">
        <v>42025.279999999999</v>
      </c>
      <c r="L26" s="1" t="s">
        <v>59</v>
      </c>
      <c r="M26" s="1" t="s">
        <v>60</v>
      </c>
      <c r="N26" s="1" t="s">
        <v>67</v>
      </c>
      <c r="O26" s="1" t="s">
        <v>70</v>
      </c>
      <c r="P26" s="1" t="s">
        <v>72</v>
      </c>
      <c r="Q26" s="1" t="s">
        <v>63</v>
      </c>
    </row>
    <row r="27" spans="1:17" x14ac:dyDescent="0.25">
      <c r="A27" s="2" t="s">
        <v>5</v>
      </c>
      <c r="B27" s="1" t="s">
        <v>41</v>
      </c>
      <c r="C27" s="1" t="s">
        <v>23</v>
      </c>
      <c r="D27" s="1" t="s">
        <v>85</v>
      </c>
      <c r="E27" s="1" t="s">
        <v>101</v>
      </c>
      <c r="F27" s="1" t="s">
        <v>109</v>
      </c>
      <c r="G27" s="1" t="s">
        <v>113</v>
      </c>
      <c r="H27" s="1" t="s">
        <v>116</v>
      </c>
      <c r="I27" s="1" t="s">
        <v>126</v>
      </c>
      <c r="J27" s="3">
        <v>13788</v>
      </c>
      <c r="K27" s="4">
        <v>165.45600000000002</v>
      </c>
      <c r="L27" s="1" t="s">
        <v>59</v>
      </c>
      <c r="M27" s="1" t="s">
        <v>60</v>
      </c>
      <c r="N27" s="1" t="s">
        <v>67</v>
      </c>
      <c r="O27" s="1" t="s">
        <v>70</v>
      </c>
      <c r="P27" s="1" t="s">
        <v>72</v>
      </c>
      <c r="Q27" s="1" t="s">
        <v>63</v>
      </c>
    </row>
    <row r="28" spans="1:17" x14ac:dyDescent="0.25">
      <c r="A28" s="2" t="s">
        <v>5</v>
      </c>
      <c r="B28" s="1" t="s">
        <v>41</v>
      </c>
      <c r="C28" s="1" t="s">
        <v>23</v>
      </c>
      <c r="D28" s="1" t="s">
        <v>83</v>
      </c>
      <c r="E28" s="1" t="s">
        <v>99</v>
      </c>
      <c r="F28" s="1" t="s">
        <v>108</v>
      </c>
      <c r="G28" s="1" t="s">
        <v>114</v>
      </c>
      <c r="H28" s="1" t="s">
        <v>122</v>
      </c>
      <c r="I28" s="1" t="s">
        <v>123</v>
      </c>
      <c r="J28" s="3">
        <v>15637</v>
      </c>
      <c r="K28" s="4">
        <v>13760.56</v>
      </c>
      <c r="L28" s="1" t="s">
        <v>59</v>
      </c>
      <c r="M28" s="1" t="s">
        <v>60</v>
      </c>
      <c r="N28" s="1" t="s">
        <v>67</v>
      </c>
      <c r="O28" s="1" t="s">
        <v>70</v>
      </c>
      <c r="P28" s="1" t="s">
        <v>72</v>
      </c>
      <c r="Q28" s="1" t="s">
        <v>63</v>
      </c>
    </row>
    <row r="29" spans="1:17" x14ac:dyDescent="0.25">
      <c r="A29" s="2" t="s">
        <v>5</v>
      </c>
      <c r="B29" s="1" t="s">
        <v>41</v>
      </c>
      <c r="C29" s="1" t="s">
        <v>23</v>
      </c>
      <c r="D29" s="1" t="s">
        <v>74</v>
      </c>
      <c r="E29" s="1" t="s">
        <v>93</v>
      </c>
      <c r="F29" s="1" t="s">
        <v>108</v>
      </c>
      <c r="G29" s="1" t="s">
        <v>115</v>
      </c>
      <c r="H29" s="1" t="s">
        <v>119</v>
      </c>
      <c r="I29" s="1" t="s">
        <v>123</v>
      </c>
      <c r="J29" s="3">
        <v>28450</v>
      </c>
      <c r="K29" s="4">
        <v>25036</v>
      </c>
      <c r="L29" s="1" t="s">
        <v>59</v>
      </c>
      <c r="M29" s="1" t="s">
        <v>60</v>
      </c>
      <c r="N29" s="1" t="s">
        <v>67</v>
      </c>
      <c r="O29" s="1" t="s">
        <v>70</v>
      </c>
      <c r="P29" s="1" t="s">
        <v>72</v>
      </c>
      <c r="Q29" s="1" t="s">
        <v>63</v>
      </c>
    </row>
    <row r="30" spans="1:17" x14ac:dyDescent="0.25">
      <c r="A30" s="2" t="s">
        <v>5</v>
      </c>
      <c r="B30" s="1" t="s">
        <v>41</v>
      </c>
      <c r="C30" s="1" t="s">
        <v>23</v>
      </c>
      <c r="D30" s="1" t="s">
        <v>77</v>
      </c>
      <c r="E30" s="1" t="s">
        <v>95</v>
      </c>
      <c r="F30" s="1" t="s">
        <v>108</v>
      </c>
      <c r="G30" s="1" t="s">
        <v>115</v>
      </c>
      <c r="H30" s="1" t="s">
        <v>119</v>
      </c>
      <c r="I30" s="1" t="s">
        <v>123</v>
      </c>
      <c r="J30" s="3">
        <v>24735</v>
      </c>
      <c r="K30" s="4">
        <v>21766.799999999999</v>
      </c>
      <c r="L30" s="1" t="s">
        <v>59</v>
      </c>
      <c r="M30" s="1" t="s">
        <v>60</v>
      </c>
      <c r="N30" s="1" t="s">
        <v>67</v>
      </c>
      <c r="O30" s="1" t="s">
        <v>70</v>
      </c>
      <c r="P30" s="1" t="s">
        <v>72</v>
      </c>
      <c r="Q30" s="1" t="s">
        <v>63</v>
      </c>
    </row>
    <row r="31" spans="1:17" x14ac:dyDescent="0.25">
      <c r="A31" s="2" t="s">
        <v>5</v>
      </c>
      <c r="B31" s="1" t="s">
        <v>41</v>
      </c>
      <c r="C31" s="1" t="s">
        <v>23</v>
      </c>
      <c r="D31" s="1" t="s">
        <v>75</v>
      </c>
      <c r="E31" s="1" t="s">
        <v>93</v>
      </c>
      <c r="F31" s="1" t="s">
        <v>108</v>
      </c>
      <c r="G31" s="1" t="s">
        <v>114</v>
      </c>
      <c r="H31" s="1" t="s">
        <v>121</v>
      </c>
      <c r="I31" s="1" t="s">
        <v>123</v>
      </c>
      <c r="J31" s="3">
        <v>27256</v>
      </c>
      <c r="K31" s="4">
        <v>23985.279999999999</v>
      </c>
      <c r="L31" s="1" t="s">
        <v>59</v>
      </c>
      <c r="M31" s="1" t="s">
        <v>60</v>
      </c>
      <c r="N31" s="1" t="s">
        <v>67</v>
      </c>
      <c r="O31" s="1" t="s">
        <v>70</v>
      </c>
      <c r="P31" s="1" t="s">
        <v>72</v>
      </c>
      <c r="Q31" s="1" t="s">
        <v>63</v>
      </c>
    </row>
    <row r="32" spans="1:17" x14ac:dyDescent="0.25">
      <c r="A32" s="2" t="s">
        <v>5</v>
      </c>
      <c r="B32" s="1" t="s">
        <v>41</v>
      </c>
      <c r="C32" s="1" t="s">
        <v>23</v>
      </c>
      <c r="D32" s="1" t="s">
        <v>85</v>
      </c>
      <c r="E32" s="1" t="s">
        <v>101</v>
      </c>
      <c r="F32" s="1" t="s">
        <v>109</v>
      </c>
      <c r="G32" s="1" t="s">
        <v>113</v>
      </c>
      <c r="H32" s="1" t="s">
        <v>116</v>
      </c>
      <c r="I32" s="1" t="s">
        <v>126</v>
      </c>
      <c r="J32" s="3">
        <v>25727</v>
      </c>
      <c r="K32" s="4">
        <v>308.72399999999999</v>
      </c>
      <c r="L32" s="1" t="s">
        <v>59</v>
      </c>
      <c r="M32" s="1" t="s">
        <v>60</v>
      </c>
      <c r="N32" s="1" t="s">
        <v>67</v>
      </c>
      <c r="O32" s="1" t="s">
        <v>70</v>
      </c>
      <c r="P32" s="1" t="s">
        <v>72</v>
      </c>
      <c r="Q32" s="1" t="s">
        <v>63</v>
      </c>
    </row>
    <row r="33" spans="1:17" x14ac:dyDescent="0.25">
      <c r="A33" s="2" t="s">
        <v>5</v>
      </c>
      <c r="B33" s="1" t="s">
        <v>42</v>
      </c>
      <c r="C33" s="1" t="s">
        <v>24</v>
      </c>
      <c r="D33" s="1" t="s">
        <v>85</v>
      </c>
      <c r="E33" s="1" t="s">
        <v>101</v>
      </c>
      <c r="F33" s="1" t="s">
        <v>109</v>
      </c>
      <c r="G33" s="1" t="s">
        <v>113</v>
      </c>
      <c r="H33" s="1" t="s">
        <v>116</v>
      </c>
      <c r="I33" s="1" t="s">
        <v>126</v>
      </c>
      <c r="J33" s="3">
        <v>8947</v>
      </c>
      <c r="K33" s="4">
        <v>107.364</v>
      </c>
      <c r="L33" s="1" t="s">
        <v>58</v>
      </c>
      <c r="M33" s="1" t="s">
        <v>60</v>
      </c>
      <c r="N33" s="1" t="s">
        <v>68</v>
      </c>
      <c r="O33" s="1" t="s">
        <v>70</v>
      </c>
      <c r="P33" s="1" t="s">
        <v>72</v>
      </c>
      <c r="Q33" s="1" t="s">
        <v>64</v>
      </c>
    </row>
    <row r="34" spans="1:17" x14ac:dyDescent="0.25">
      <c r="A34" s="2" t="s">
        <v>5</v>
      </c>
      <c r="B34" s="1" t="s">
        <v>42</v>
      </c>
      <c r="C34" s="1" t="s">
        <v>24</v>
      </c>
      <c r="D34" s="1" t="s">
        <v>83</v>
      </c>
      <c r="E34" s="1" t="s">
        <v>99</v>
      </c>
      <c r="F34" s="1" t="s">
        <v>108</v>
      </c>
      <c r="G34" s="1" t="s">
        <v>114</v>
      </c>
      <c r="H34" s="1" t="s">
        <v>122</v>
      </c>
      <c r="I34" s="1" t="s">
        <v>123</v>
      </c>
      <c r="J34" s="3">
        <v>44782</v>
      </c>
      <c r="K34" s="4">
        <v>39408.160000000003</v>
      </c>
      <c r="L34" s="1" t="s">
        <v>58</v>
      </c>
      <c r="M34" s="1" t="s">
        <v>60</v>
      </c>
      <c r="N34" s="1" t="s">
        <v>68</v>
      </c>
      <c r="O34" s="1" t="s">
        <v>70</v>
      </c>
      <c r="P34" s="1" t="s">
        <v>72</v>
      </c>
      <c r="Q34" s="1" t="s">
        <v>64</v>
      </c>
    </row>
    <row r="35" spans="1:17" x14ac:dyDescent="0.25">
      <c r="A35" s="2" t="s">
        <v>5</v>
      </c>
      <c r="B35" s="1" t="s">
        <v>42</v>
      </c>
      <c r="C35" s="1" t="s">
        <v>24</v>
      </c>
      <c r="D35" s="1" t="s">
        <v>78</v>
      </c>
      <c r="E35" s="1" t="s">
        <v>96</v>
      </c>
      <c r="F35" s="1" t="s">
        <v>108</v>
      </c>
      <c r="G35" s="1" t="s">
        <v>115</v>
      </c>
      <c r="H35" s="1" t="s">
        <v>119</v>
      </c>
      <c r="I35" s="1" t="s">
        <v>123</v>
      </c>
      <c r="J35" s="3">
        <v>6034</v>
      </c>
      <c r="K35" s="4">
        <v>5309.92</v>
      </c>
      <c r="L35" s="1" t="s">
        <v>58</v>
      </c>
      <c r="M35" s="1" t="s">
        <v>60</v>
      </c>
      <c r="N35" s="1" t="s">
        <v>68</v>
      </c>
      <c r="O35" s="1" t="s">
        <v>70</v>
      </c>
      <c r="P35" s="1" t="s">
        <v>72</v>
      </c>
      <c r="Q35" s="1" t="s">
        <v>64</v>
      </c>
    </row>
    <row r="36" spans="1:17" x14ac:dyDescent="0.25">
      <c r="A36" s="2" t="s">
        <v>5</v>
      </c>
      <c r="B36" s="1" t="s">
        <v>42</v>
      </c>
      <c r="C36" s="1" t="s">
        <v>24</v>
      </c>
      <c r="D36" s="1" t="s">
        <v>88</v>
      </c>
      <c r="E36" s="1" t="s">
        <v>104</v>
      </c>
      <c r="F36" s="1" t="s">
        <v>112</v>
      </c>
      <c r="G36" s="1" t="s">
        <v>114</v>
      </c>
      <c r="H36" s="1" t="s">
        <v>122</v>
      </c>
      <c r="I36" s="1" t="s">
        <v>127</v>
      </c>
      <c r="J36" s="3">
        <v>36697</v>
      </c>
      <c r="K36" s="4">
        <v>23486.080000000002</v>
      </c>
      <c r="L36" s="1" t="s">
        <v>58</v>
      </c>
      <c r="M36" s="1" t="s">
        <v>60</v>
      </c>
      <c r="N36" s="1" t="s">
        <v>68</v>
      </c>
      <c r="O36" s="1" t="s">
        <v>70</v>
      </c>
      <c r="P36" s="1" t="s">
        <v>72</v>
      </c>
      <c r="Q36" s="1" t="s">
        <v>64</v>
      </c>
    </row>
    <row r="37" spans="1:17" x14ac:dyDescent="0.25">
      <c r="A37" s="2" t="s">
        <v>5</v>
      </c>
      <c r="B37" s="1" t="s">
        <v>42</v>
      </c>
      <c r="C37" s="1" t="s">
        <v>24</v>
      </c>
      <c r="D37" s="1" t="s">
        <v>73</v>
      </c>
      <c r="E37" s="1" t="s">
        <v>92</v>
      </c>
      <c r="F37" s="1" t="s">
        <v>108</v>
      </c>
      <c r="G37" s="1" t="s">
        <v>114</v>
      </c>
      <c r="H37" s="1" t="s">
        <v>121</v>
      </c>
      <c r="I37" s="1" t="s">
        <v>123</v>
      </c>
      <c r="J37" s="3">
        <v>20453</v>
      </c>
      <c r="K37" s="4">
        <v>17998.64</v>
      </c>
      <c r="L37" s="1" t="s">
        <v>58</v>
      </c>
      <c r="M37" s="1" t="s">
        <v>60</v>
      </c>
      <c r="N37" s="1" t="s">
        <v>68</v>
      </c>
      <c r="O37" s="1" t="s">
        <v>70</v>
      </c>
      <c r="P37" s="1" t="s">
        <v>72</v>
      </c>
      <c r="Q37" s="1" t="s">
        <v>64</v>
      </c>
    </row>
    <row r="38" spans="1:17" x14ac:dyDescent="0.25">
      <c r="A38" s="2" t="s">
        <v>5</v>
      </c>
      <c r="B38" s="1" t="s">
        <v>43</v>
      </c>
      <c r="C38" s="1" t="s">
        <v>25</v>
      </c>
      <c r="D38" s="1" t="s">
        <v>73</v>
      </c>
      <c r="E38" s="1" t="s">
        <v>92</v>
      </c>
      <c r="F38" s="1" t="s">
        <v>108</v>
      </c>
      <c r="G38" s="1" t="s">
        <v>114</v>
      </c>
      <c r="H38" s="1" t="s">
        <v>121</v>
      </c>
      <c r="I38" s="1" t="s">
        <v>123</v>
      </c>
      <c r="J38" s="3">
        <v>17240</v>
      </c>
      <c r="K38" s="4">
        <v>15171.2</v>
      </c>
      <c r="L38" s="1" t="s">
        <v>57</v>
      </c>
      <c r="M38" s="1" t="s">
        <v>61</v>
      </c>
      <c r="N38" s="1" t="s">
        <v>67</v>
      </c>
      <c r="O38" s="1" t="s">
        <v>71</v>
      </c>
      <c r="P38" s="1" t="s">
        <v>72</v>
      </c>
      <c r="Q38" s="1" t="s">
        <v>65</v>
      </c>
    </row>
    <row r="39" spans="1:17" x14ac:dyDescent="0.25">
      <c r="A39" s="2" t="s">
        <v>5</v>
      </c>
      <c r="B39" s="1" t="s">
        <v>43</v>
      </c>
      <c r="C39" s="1" t="s">
        <v>25</v>
      </c>
      <c r="D39" s="1" t="s">
        <v>78</v>
      </c>
      <c r="E39" s="1" t="s">
        <v>96</v>
      </c>
      <c r="F39" s="1" t="s">
        <v>108</v>
      </c>
      <c r="G39" s="1" t="s">
        <v>115</v>
      </c>
      <c r="H39" s="1" t="s">
        <v>119</v>
      </c>
      <c r="I39" s="1" t="s">
        <v>123</v>
      </c>
      <c r="J39" s="3">
        <v>20611</v>
      </c>
      <c r="K39" s="4">
        <v>18137.68</v>
      </c>
      <c r="L39" s="1" t="s">
        <v>57</v>
      </c>
      <c r="M39" s="1" t="s">
        <v>61</v>
      </c>
      <c r="N39" s="1" t="s">
        <v>67</v>
      </c>
      <c r="O39" s="1" t="s">
        <v>71</v>
      </c>
      <c r="P39" s="1" t="s">
        <v>72</v>
      </c>
      <c r="Q39" s="1" t="s">
        <v>65</v>
      </c>
    </row>
    <row r="40" spans="1:17" x14ac:dyDescent="0.25">
      <c r="A40" s="2" t="s">
        <v>5</v>
      </c>
      <c r="B40" s="1" t="s">
        <v>43</v>
      </c>
      <c r="C40" s="1" t="s">
        <v>25</v>
      </c>
      <c r="D40" s="1" t="s">
        <v>87</v>
      </c>
      <c r="E40" s="1" t="s">
        <v>103</v>
      </c>
      <c r="F40" s="1" t="s">
        <v>111</v>
      </c>
      <c r="G40" s="1" t="s">
        <v>115</v>
      </c>
      <c r="H40" s="1" t="s">
        <v>119</v>
      </c>
      <c r="I40" s="1" t="s">
        <v>124</v>
      </c>
      <c r="J40" s="3">
        <v>21083</v>
      </c>
      <c r="K40" s="4">
        <v>21083</v>
      </c>
      <c r="L40" s="1" t="s">
        <v>57</v>
      </c>
      <c r="M40" s="1" t="s">
        <v>61</v>
      </c>
      <c r="N40" s="1" t="s">
        <v>67</v>
      </c>
      <c r="O40" s="1" t="s">
        <v>71</v>
      </c>
      <c r="P40" s="1" t="s">
        <v>72</v>
      </c>
      <c r="Q40" s="1" t="s">
        <v>65</v>
      </c>
    </row>
    <row r="41" spans="1:17" x14ac:dyDescent="0.25">
      <c r="A41" s="2" t="s">
        <v>5</v>
      </c>
      <c r="B41" s="1" t="s">
        <v>43</v>
      </c>
      <c r="C41" s="1" t="s">
        <v>25</v>
      </c>
      <c r="D41" s="1" t="s">
        <v>80</v>
      </c>
      <c r="E41" s="1" t="s">
        <v>97</v>
      </c>
      <c r="F41" s="1" t="s">
        <v>108</v>
      </c>
      <c r="G41" s="1" t="s">
        <v>113</v>
      </c>
      <c r="H41" s="1" t="s">
        <v>117</v>
      </c>
      <c r="I41" s="1" t="s">
        <v>123</v>
      </c>
      <c r="J41" s="3">
        <v>28337</v>
      </c>
      <c r="K41" s="4">
        <v>24936.560000000001</v>
      </c>
      <c r="L41" s="1" t="s">
        <v>57</v>
      </c>
      <c r="M41" s="1" t="s">
        <v>61</v>
      </c>
      <c r="N41" s="1" t="s">
        <v>67</v>
      </c>
      <c r="O41" s="1" t="s">
        <v>71</v>
      </c>
      <c r="P41" s="1" t="s">
        <v>72</v>
      </c>
      <c r="Q41" s="1" t="s">
        <v>65</v>
      </c>
    </row>
    <row r="42" spans="1:17" x14ac:dyDescent="0.25">
      <c r="A42" s="2" t="s">
        <v>5</v>
      </c>
      <c r="B42" s="1" t="s">
        <v>43</v>
      </c>
      <c r="C42" s="1" t="s">
        <v>25</v>
      </c>
      <c r="D42" s="1" t="s">
        <v>86</v>
      </c>
      <c r="E42" s="1" t="s">
        <v>102</v>
      </c>
      <c r="F42" s="1" t="s">
        <v>111</v>
      </c>
      <c r="G42" s="1" t="s">
        <v>115</v>
      </c>
      <c r="H42" s="1" t="s">
        <v>120</v>
      </c>
      <c r="I42" s="1" t="s">
        <v>124</v>
      </c>
      <c r="J42" s="3">
        <v>22166</v>
      </c>
      <c r="K42" s="4">
        <v>22166</v>
      </c>
      <c r="L42" s="1" t="s">
        <v>57</v>
      </c>
      <c r="M42" s="1" t="s">
        <v>61</v>
      </c>
      <c r="N42" s="1" t="s">
        <v>67</v>
      </c>
      <c r="O42" s="1" t="s">
        <v>71</v>
      </c>
      <c r="P42" s="1" t="s">
        <v>72</v>
      </c>
      <c r="Q42" s="1" t="s">
        <v>65</v>
      </c>
    </row>
    <row r="43" spans="1:17" x14ac:dyDescent="0.25">
      <c r="A43" s="2" t="s">
        <v>5</v>
      </c>
      <c r="B43" s="1" t="s">
        <v>43</v>
      </c>
      <c r="C43" s="1" t="s">
        <v>25</v>
      </c>
      <c r="D43" s="1" t="s">
        <v>90</v>
      </c>
      <c r="E43" s="1" t="s">
        <v>106</v>
      </c>
      <c r="F43" s="1" t="s">
        <v>109</v>
      </c>
      <c r="G43" s="1" t="s">
        <v>113</v>
      </c>
      <c r="H43" s="1" t="s">
        <v>118</v>
      </c>
      <c r="I43" s="1" t="s">
        <v>129</v>
      </c>
      <c r="J43" s="3">
        <v>41631</v>
      </c>
      <c r="K43" s="4">
        <v>27060.15</v>
      </c>
      <c r="L43" s="1" t="s">
        <v>57</v>
      </c>
      <c r="M43" s="1" t="s">
        <v>61</v>
      </c>
      <c r="N43" s="1" t="s">
        <v>67</v>
      </c>
      <c r="O43" s="1" t="s">
        <v>71</v>
      </c>
      <c r="P43" s="1" t="s">
        <v>72</v>
      </c>
      <c r="Q43" s="1" t="s">
        <v>65</v>
      </c>
    </row>
    <row r="44" spans="1:17" x14ac:dyDescent="0.25">
      <c r="A44" s="2" t="s">
        <v>5</v>
      </c>
      <c r="B44" s="1" t="s">
        <v>43</v>
      </c>
      <c r="C44" s="1" t="s">
        <v>25</v>
      </c>
      <c r="D44" s="1" t="s">
        <v>84</v>
      </c>
      <c r="E44" s="1" t="s">
        <v>100</v>
      </c>
      <c r="F44" s="1" t="s">
        <v>109</v>
      </c>
      <c r="G44" s="1" t="s">
        <v>115</v>
      </c>
      <c r="H44" s="1" t="s">
        <v>119</v>
      </c>
      <c r="I44" s="1" t="s">
        <v>125</v>
      </c>
      <c r="J44" s="3">
        <v>43445</v>
      </c>
      <c r="K44" s="4">
        <v>10426.799999999999</v>
      </c>
      <c r="L44" s="1" t="s">
        <v>57</v>
      </c>
      <c r="M44" s="1" t="s">
        <v>61</v>
      </c>
      <c r="N44" s="1" t="s">
        <v>67</v>
      </c>
      <c r="O44" s="1" t="s">
        <v>71</v>
      </c>
      <c r="P44" s="1" t="s">
        <v>72</v>
      </c>
      <c r="Q44" s="1" t="s">
        <v>65</v>
      </c>
    </row>
    <row r="45" spans="1:17" x14ac:dyDescent="0.25">
      <c r="A45" s="2" t="s">
        <v>5</v>
      </c>
      <c r="B45" s="1" t="s">
        <v>44</v>
      </c>
      <c r="C45" s="1" t="s">
        <v>26</v>
      </c>
      <c r="D45" s="1" t="s">
        <v>87</v>
      </c>
      <c r="E45" s="1" t="s">
        <v>103</v>
      </c>
      <c r="F45" s="1" t="s">
        <v>111</v>
      </c>
      <c r="G45" s="1" t="s">
        <v>115</v>
      </c>
      <c r="H45" s="1" t="s">
        <v>119</v>
      </c>
      <c r="I45" s="1" t="s">
        <v>124</v>
      </c>
      <c r="J45" s="3">
        <v>8076</v>
      </c>
      <c r="K45" s="4">
        <v>8076</v>
      </c>
      <c r="L45" s="1" t="s">
        <v>59</v>
      </c>
      <c r="M45" s="1" t="s">
        <v>61</v>
      </c>
      <c r="N45" s="1" t="s">
        <v>69</v>
      </c>
      <c r="O45" s="1" t="s">
        <v>70</v>
      </c>
      <c r="P45" s="1" t="s">
        <v>72</v>
      </c>
      <c r="Q45" s="1" t="s">
        <v>62</v>
      </c>
    </row>
    <row r="46" spans="1:17" x14ac:dyDescent="0.25">
      <c r="A46" s="2" t="s">
        <v>5</v>
      </c>
      <c r="B46" s="1" t="s">
        <v>44</v>
      </c>
      <c r="C46" s="1" t="s">
        <v>26</v>
      </c>
      <c r="D46" s="1" t="s">
        <v>89</v>
      </c>
      <c r="E46" s="1" t="s">
        <v>105</v>
      </c>
      <c r="F46" s="1" t="s">
        <v>110</v>
      </c>
      <c r="G46" s="1" t="s">
        <v>114</v>
      </c>
      <c r="H46" s="1" t="s">
        <v>122</v>
      </c>
      <c r="I46" s="1" t="s">
        <v>128</v>
      </c>
      <c r="J46" s="3">
        <v>12881</v>
      </c>
      <c r="K46" s="4">
        <v>721.33600000000001</v>
      </c>
      <c r="L46" s="1" t="s">
        <v>59</v>
      </c>
      <c r="M46" s="1" t="s">
        <v>61</v>
      </c>
      <c r="N46" s="1" t="s">
        <v>69</v>
      </c>
      <c r="O46" s="1" t="s">
        <v>70</v>
      </c>
      <c r="P46" s="1" t="s">
        <v>72</v>
      </c>
      <c r="Q46" s="1" t="s">
        <v>62</v>
      </c>
    </row>
    <row r="47" spans="1:17" x14ac:dyDescent="0.25">
      <c r="A47" s="2" t="s">
        <v>5</v>
      </c>
      <c r="B47" s="1" t="s">
        <v>44</v>
      </c>
      <c r="C47" s="1" t="s">
        <v>26</v>
      </c>
      <c r="D47" s="1" t="s">
        <v>89</v>
      </c>
      <c r="E47" s="1" t="s">
        <v>105</v>
      </c>
      <c r="F47" s="1" t="s">
        <v>110</v>
      </c>
      <c r="G47" s="1" t="s">
        <v>114</v>
      </c>
      <c r="H47" s="1" t="s">
        <v>122</v>
      </c>
      <c r="I47" s="1" t="s">
        <v>128</v>
      </c>
      <c r="J47" s="3">
        <v>30515</v>
      </c>
      <c r="K47" s="4">
        <v>1708.8400000000001</v>
      </c>
      <c r="L47" s="1" t="s">
        <v>59</v>
      </c>
      <c r="M47" s="1" t="s">
        <v>61</v>
      </c>
      <c r="N47" s="1" t="s">
        <v>69</v>
      </c>
      <c r="O47" s="1" t="s">
        <v>70</v>
      </c>
      <c r="P47" s="1" t="s">
        <v>72</v>
      </c>
      <c r="Q47" s="1" t="s">
        <v>62</v>
      </c>
    </row>
    <row r="48" spans="1:17" x14ac:dyDescent="0.25">
      <c r="A48" s="2" t="s">
        <v>5</v>
      </c>
      <c r="B48" s="1" t="s">
        <v>45</v>
      </c>
      <c r="C48" s="1" t="s">
        <v>27</v>
      </c>
      <c r="D48" s="1" t="s">
        <v>80</v>
      </c>
      <c r="E48" s="1" t="s">
        <v>97</v>
      </c>
      <c r="F48" s="1" t="s">
        <v>108</v>
      </c>
      <c r="G48" s="1" t="s">
        <v>113</v>
      </c>
      <c r="H48" s="1" t="s">
        <v>117</v>
      </c>
      <c r="I48" s="1" t="s">
        <v>123</v>
      </c>
      <c r="J48" s="3">
        <v>21249</v>
      </c>
      <c r="K48" s="4">
        <v>18699.12</v>
      </c>
      <c r="L48" s="1" t="s">
        <v>58</v>
      </c>
      <c r="M48" s="1" t="s">
        <v>61</v>
      </c>
      <c r="N48" s="1" t="s">
        <v>67</v>
      </c>
      <c r="O48" s="1" t="s">
        <v>71</v>
      </c>
      <c r="P48" s="1" t="s">
        <v>72</v>
      </c>
      <c r="Q48" s="1" t="s">
        <v>65</v>
      </c>
    </row>
    <row r="49" spans="1:17" x14ac:dyDescent="0.25">
      <c r="A49" s="2" t="s">
        <v>5</v>
      </c>
      <c r="B49" s="1" t="s">
        <v>45</v>
      </c>
      <c r="C49" s="1" t="s">
        <v>27</v>
      </c>
      <c r="D49" s="1" t="s">
        <v>78</v>
      </c>
      <c r="E49" s="1" t="s">
        <v>96</v>
      </c>
      <c r="F49" s="1" t="s">
        <v>108</v>
      </c>
      <c r="G49" s="1" t="s">
        <v>115</v>
      </c>
      <c r="H49" s="1" t="s">
        <v>119</v>
      </c>
      <c r="I49" s="1" t="s">
        <v>123</v>
      </c>
      <c r="J49" s="3">
        <v>17900</v>
      </c>
      <c r="K49" s="4">
        <v>15752</v>
      </c>
      <c r="L49" s="1" t="s">
        <v>58</v>
      </c>
      <c r="M49" s="1" t="s">
        <v>61</v>
      </c>
      <c r="N49" s="1" t="s">
        <v>67</v>
      </c>
      <c r="O49" s="1" t="s">
        <v>71</v>
      </c>
      <c r="P49" s="1" t="s">
        <v>72</v>
      </c>
      <c r="Q49" s="1" t="s">
        <v>65</v>
      </c>
    </row>
    <row r="50" spans="1:17" x14ac:dyDescent="0.25">
      <c r="A50" s="2" t="s">
        <v>5</v>
      </c>
      <c r="B50" s="1" t="s">
        <v>45</v>
      </c>
      <c r="C50" s="1" t="s">
        <v>27</v>
      </c>
      <c r="D50" s="1" t="s">
        <v>88</v>
      </c>
      <c r="E50" s="1" t="s">
        <v>104</v>
      </c>
      <c r="F50" s="1" t="s">
        <v>112</v>
      </c>
      <c r="G50" s="1" t="s">
        <v>114</v>
      </c>
      <c r="H50" s="1" t="s">
        <v>122</v>
      </c>
      <c r="I50" s="1" t="s">
        <v>127</v>
      </c>
      <c r="J50" s="3">
        <v>26259</v>
      </c>
      <c r="K50" s="4">
        <v>16805.760000000002</v>
      </c>
      <c r="L50" s="1" t="s">
        <v>58</v>
      </c>
      <c r="M50" s="1" t="s">
        <v>61</v>
      </c>
      <c r="N50" s="1" t="s">
        <v>67</v>
      </c>
      <c r="O50" s="1" t="s">
        <v>71</v>
      </c>
      <c r="P50" s="1" t="s">
        <v>72</v>
      </c>
      <c r="Q50" s="1" t="s">
        <v>65</v>
      </c>
    </row>
    <row r="51" spans="1:17" x14ac:dyDescent="0.25">
      <c r="A51" s="2" t="s">
        <v>5</v>
      </c>
      <c r="B51" s="1" t="s">
        <v>46</v>
      </c>
      <c r="C51" s="1" t="s">
        <v>28</v>
      </c>
      <c r="D51" s="1" t="s">
        <v>80</v>
      </c>
      <c r="E51" s="1" t="s">
        <v>97</v>
      </c>
      <c r="F51" s="1" t="s">
        <v>108</v>
      </c>
      <c r="G51" s="1" t="s">
        <v>113</v>
      </c>
      <c r="H51" s="1" t="s">
        <v>117</v>
      </c>
      <c r="I51" s="1" t="s">
        <v>123</v>
      </c>
      <c r="J51" s="3">
        <v>15220</v>
      </c>
      <c r="K51" s="4">
        <v>13393.6</v>
      </c>
      <c r="L51" s="1" t="s">
        <v>58</v>
      </c>
      <c r="M51" s="1" t="s">
        <v>61</v>
      </c>
      <c r="N51" s="1" t="s">
        <v>66</v>
      </c>
      <c r="O51" s="1" t="s">
        <v>71</v>
      </c>
      <c r="P51" s="1" t="s">
        <v>72</v>
      </c>
      <c r="Q51" s="1" t="s">
        <v>65</v>
      </c>
    </row>
    <row r="52" spans="1:17" x14ac:dyDescent="0.25">
      <c r="A52" s="2" t="s">
        <v>5</v>
      </c>
      <c r="B52" s="1" t="s">
        <v>46</v>
      </c>
      <c r="C52" s="1" t="s">
        <v>28</v>
      </c>
      <c r="D52" s="1" t="s">
        <v>73</v>
      </c>
      <c r="E52" s="1" t="s">
        <v>92</v>
      </c>
      <c r="F52" s="1" t="s">
        <v>108</v>
      </c>
      <c r="G52" s="1" t="s">
        <v>114</v>
      </c>
      <c r="H52" s="1" t="s">
        <v>121</v>
      </c>
      <c r="I52" s="1" t="s">
        <v>123</v>
      </c>
      <c r="J52" s="3">
        <v>47299</v>
      </c>
      <c r="K52" s="4">
        <v>41623.120000000003</v>
      </c>
      <c r="L52" s="1" t="s">
        <v>58</v>
      </c>
      <c r="M52" s="1" t="s">
        <v>61</v>
      </c>
      <c r="N52" s="1" t="s">
        <v>66</v>
      </c>
      <c r="O52" s="1" t="s">
        <v>71</v>
      </c>
      <c r="P52" s="1" t="s">
        <v>72</v>
      </c>
      <c r="Q52" s="1" t="s">
        <v>65</v>
      </c>
    </row>
    <row r="53" spans="1:17" x14ac:dyDescent="0.25">
      <c r="A53" s="2" t="s">
        <v>5</v>
      </c>
      <c r="B53" s="1" t="s">
        <v>47</v>
      </c>
      <c r="C53" s="1" t="s">
        <v>29</v>
      </c>
      <c r="D53" s="1" t="s">
        <v>86</v>
      </c>
      <c r="E53" s="1" t="s">
        <v>102</v>
      </c>
      <c r="F53" s="1" t="s">
        <v>111</v>
      </c>
      <c r="G53" s="1" t="s">
        <v>115</v>
      </c>
      <c r="H53" s="1" t="s">
        <v>120</v>
      </c>
      <c r="I53" s="1" t="s">
        <v>124</v>
      </c>
      <c r="J53" s="3">
        <v>16162</v>
      </c>
      <c r="K53" s="4">
        <v>16162</v>
      </c>
      <c r="L53" s="1" t="s">
        <v>59</v>
      </c>
      <c r="M53" s="1" t="s">
        <v>61</v>
      </c>
      <c r="N53" s="1" t="s">
        <v>69</v>
      </c>
      <c r="O53" s="1" t="s">
        <v>71</v>
      </c>
      <c r="P53" s="1" t="s">
        <v>72</v>
      </c>
      <c r="Q53" s="1" t="s">
        <v>64</v>
      </c>
    </row>
    <row r="54" spans="1:17" x14ac:dyDescent="0.25">
      <c r="A54" s="2" t="s">
        <v>5</v>
      </c>
      <c r="B54" s="1" t="s">
        <v>47</v>
      </c>
      <c r="C54" s="1" t="s">
        <v>29</v>
      </c>
      <c r="D54" s="1" t="s">
        <v>77</v>
      </c>
      <c r="E54" s="1" t="s">
        <v>95</v>
      </c>
      <c r="F54" s="1" t="s">
        <v>108</v>
      </c>
      <c r="G54" s="1" t="s">
        <v>115</v>
      </c>
      <c r="H54" s="1" t="s">
        <v>119</v>
      </c>
      <c r="I54" s="1" t="s">
        <v>123</v>
      </c>
      <c r="J54" s="3">
        <v>3815</v>
      </c>
      <c r="K54" s="4">
        <v>3357.2</v>
      </c>
      <c r="L54" s="1" t="s">
        <v>59</v>
      </c>
      <c r="M54" s="1" t="s">
        <v>61</v>
      </c>
      <c r="N54" s="1" t="s">
        <v>69</v>
      </c>
      <c r="O54" s="1" t="s">
        <v>71</v>
      </c>
      <c r="P54" s="1" t="s">
        <v>72</v>
      </c>
      <c r="Q54" s="1" t="s">
        <v>64</v>
      </c>
    </row>
    <row r="55" spans="1:17" x14ac:dyDescent="0.25">
      <c r="A55" s="2" t="s">
        <v>5</v>
      </c>
      <c r="B55" s="1" t="s">
        <v>47</v>
      </c>
      <c r="C55" s="1" t="s">
        <v>29</v>
      </c>
      <c r="D55" s="1" t="s">
        <v>89</v>
      </c>
      <c r="E55" s="1" t="s">
        <v>105</v>
      </c>
      <c r="F55" s="1" t="s">
        <v>110</v>
      </c>
      <c r="G55" s="1" t="s">
        <v>114</v>
      </c>
      <c r="H55" s="1" t="s">
        <v>122</v>
      </c>
      <c r="I55" s="1" t="s">
        <v>128</v>
      </c>
      <c r="J55" s="3">
        <v>29229</v>
      </c>
      <c r="K55" s="4">
        <v>1636.8240000000001</v>
      </c>
      <c r="L55" s="1" t="s">
        <v>59</v>
      </c>
      <c r="M55" s="1" t="s">
        <v>61</v>
      </c>
      <c r="N55" s="1" t="s">
        <v>69</v>
      </c>
      <c r="O55" s="1" t="s">
        <v>71</v>
      </c>
      <c r="P55" s="1" t="s">
        <v>72</v>
      </c>
      <c r="Q55" s="1" t="s">
        <v>64</v>
      </c>
    </row>
    <row r="56" spans="1:17" x14ac:dyDescent="0.25">
      <c r="A56" s="2" t="s">
        <v>5</v>
      </c>
      <c r="B56" s="1" t="s">
        <v>47</v>
      </c>
      <c r="C56" s="1" t="s">
        <v>29</v>
      </c>
      <c r="D56" s="1" t="s">
        <v>87</v>
      </c>
      <c r="E56" s="1" t="s">
        <v>103</v>
      </c>
      <c r="F56" s="1" t="s">
        <v>111</v>
      </c>
      <c r="G56" s="1" t="s">
        <v>115</v>
      </c>
      <c r="H56" s="1" t="s">
        <v>119</v>
      </c>
      <c r="I56" s="1" t="s">
        <v>124</v>
      </c>
      <c r="J56" s="3">
        <v>48999</v>
      </c>
      <c r="K56" s="4">
        <v>48999</v>
      </c>
      <c r="L56" s="1" t="s">
        <v>59</v>
      </c>
      <c r="M56" s="1" t="s">
        <v>61</v>
      </c>
      <c r="N56" s="1" t="s">
        <v>69</v>
      </c>
      <c r="O56" s="1" t="s">
        <v>71</v>
      </c>
      <c r="P56" s="1" t="s">
        <v>72</v>
      </c>
      <c r="Q56" s="1" t="s">
        <v>64</v>
      </c>
    </row>
    <row r="57" spans="1:17" x14ac:dyDescent="0.25">
      <c r="A57" s="2" t="s">
        <v>5</v>
      </c>
      <c r="B57" s="1" t="s">
        <v>48</v>
      </c>
      <c r="C57" s="1" t="s">
        <v>30</v>
      </c>
      <c r="D57" s="1" t="s">
        <v>90</v>
      </c>
      <c r="E57" s="1" t="s">
        <v>106</v>
      </c>
      <c r="F57" s="1" t="s">
        <v>109</v>
      </c>
      <c r="G57" s="1" t="s">
        <v>113</v>
      </c>
      <c r="H57" s="1" t="s">
        <v>118</v>
      </c>
      <c r="I57" s="1" t="s">
        <v>129</v>
      </c>
      <c r="J57" s="3">
        <v>8525</v>
      </c>
      <c r="K57" s="4">
        <v>5541.25</v>
      </c>
      <c r="L57" s="1" t="s">
        <v>57</v>
      </c>
      <c r="M57" s="1" t="s">
        <v>60</v>
      </c>
      <c r="N57" s="1" t="s">
        <v>66</v>
      </c>
      <c r="O57" s="1" t="s">
        <v>70</v>
      </c>
      <c r="P57" s="1" t="s">
        <v>72</v>
      </c>
      <c r="Q57" s="1" t="s">
        <v>62</v>
      </c>
    </row>
    <row r="58" spans="1:17" x14ac:dyDescent="0.25">
      <c r="A58" s="2" t="s">
        <v>5</v>
      </c>
      <c r="B58" s="1" t="s">
        <v>48</v>
      </c>
      <c r="C58" s="1" t="s">
        <v>30</v>
      </c>
      <c r="D58" s="1" t="s">
        <v>85</v>
      </c>
      <c r="E58" s="1" t="s">
        <v>101</v>
      </c>
      <c r="F58" s="1" t="s">
        <v>109</v>
      </c>
      <c r="G58" s="1" t="s">
        <v>113</v>
      </c>
      <c r="H58" s="1" t="s">
        <v>116</v>
      </c>
      <c r="I58" s="1" t="s">
        <v>126</v>
      </c>
      <c r="J58" s="3">
        <v>2922</v>
      </c>
      <c r="K58" s="4">
        <v>35.064</v>
      </c>
      <c r="L58" s="1" t="s">
        <v>57</v>
      </c>
      <c r="M58" s="1" t="s">
        <v>60</v>
      </c>
      <c r="N58" s="1" t="s">
        <v>66</v>
      </c>
      <c r="O58" s="1" t="s">
        <v>70</v>
      </c>
      <c r="P58" s="1" t="s">
        <v>72</v>
      </c>
      <c r="Q58" s="1" t="s">
        <v>62</v>
      </c>
    </row>
    <row r="59" spans="1:17" x14ac:dyDescent="0.25">
      <c r="A59" s="2" t="s">
        <v>5</v>
      </c>
      <c r="B59" s="1" t="s">
        <v>48</v>
      </c>
      <c r="C59" s="1" t="s">
        <v>30</v>
      </c>
      <c r="D59" s="1" t="s">
        <v>90</v>
      </c>
      <c r="E59" s="1" t="s">
        <v>106</v>
      </c>
      <c r="F59" s="1" t="s">
        <v>109</v>
      </c>
      <c r="G59" s="1" t="s">
        <v>113</v>
      </c>
      <c r="H59" s="1" t="s">
        <v>118</v>
      </c>
      <c r="I59" s="1" t="s">
        <v>129</v>
      </c>
      <c r="J59" s="3">
        <v>14909</v>
      </c>
      <c r="K59" s="4">
        <v>9690.85</v>
      </c>
      <c r="L59" s="1" t="s">
        <v>57</v>
      </c>
      <c r="M59" s="1" t="s">
        <v>60</v>
      </c>
      <c r="N59" s="1" t="s">
        <v>66</v>
      </c>
      <c r="O59" s="1" t="s">
        <v>70</v>
      </c>
      <c r="P59" s="1" t="s">
        <v>72</v>
      </c>
      <c r="Q59" s="1" t="s">
        <v>62</v>
      </c>
    </row>
    <row r="60" spans="1:17" x14ac:dyDescent="0.25">
      <c r="A60" s="2" t="s">
        <v>5</v>
      </c>
      <c r="B60" s="1" t="s">
        <v>48</v>
      </c>
      <c r="C60" s="1" t="s">
        <v>30</v>
      </c>
      <c r="D60" s="1" t="s">
        <v>86</v>
      </c>
      <c r="E60" s="1" t="s">
        <v>102</v>
      </c>
      <c r="F60" s="1" t="s">
        <v>111</v>
      </c>
      <c r="G60" s="1" t="s">
        <v>115</v>
      </c>
      <c r="H60" s="1" t="s">
        <v>120</v>
      </c>
      <c r="I60" s="1" t="s">
        <v>124</v>
      </c>
      <c r="J60" s="3">
        <v>12514</v>
      </c>
      <c r="K60" s="4">
        <v>12514</v>
      </c>
      <c r="L60" s="1" t="s">
        <v>57</v>
      </c>
      <c r="M60" s="1" t="s">
        <v>60</v>
      </c>
      <c r="N60" s="1" t="s">
        <v>66</v>
      </c>
      <c r="O60" s="1" t="s">
        <v>70</v>
      </c>
      <c r="P60" s="1" t="s">
        <v>72</v>
      </c>
      <c r="Q60" s="1" t="s">
        <v>62</v>
      </c>
    </row>
    <row r="61" spans="1:17" x14ac:dyDescent="0.25">
      <c r="A61" s="2" t="s">
        <v>5</v>
      </c>
      <c r="B61" s="1" t="s">
        <v>48</v>
      </c>
      <c r="C61" s="1" t="s">
        <v>30</v>
      </c>
      <c r="D61" s="1" t="s">
        <v>73</v>
      </c>
      <c r="E61" s="1" t="s">
        <v>92</v>
      </c>
      <c r="F61" s="1" t="s">
        <v>108</v>
      </c>
      <c r="G61" s="1" t="s">
        <v>114</v>
      </c>
      <c r="H61" s="1" t="s">
        <v>121</v>
      </c>
      <c r="I61" s="1" t="s">
        <v>123</v>
      </c>
      <c r="J61" s="3">
        <v>25892</v>
      </c>
      <c r="K61" s="4">
        <v>22784.959999999999</v>
      </c>
      <c r="L61" s="1" t="s">
        <v>57</v>
      </c>
      <c r="M61" s="1" t="s">
        <v>60</v>
      </c>
      <c r="N61" s="1" t="s">
        <v>66</v>
      </c>
      <c r="O61" s="1" t="s">
        <v>70</v>
      </c>
      <c r="P61" s="1" t="s">
        <v>72</v>
      </c>
      <c r="Q61" s="1" t="s">
        <v>62</v>
      </c>
    </row>
    <row r="62" spans="1:17" x14ac:dyDescent="0.25">
      <c r="A62" s="2" t="s">
        <v>5</v>
      </c>
      <c r="B62" s="1" t="s">
        <v>48</v>
      </c>
      <c r="C62" s="1" t="s">
        <v>30</v>
      </c>
      <c r="D62" s="1" t="s">
        <v>86</v>
      </c>
      <c r="E62" s="1" t="s">
        <v>102</v>
      </c>
      <c r="F62" s="1" t="s">
        <v>111</v>
      </c>
      <c r="G62" s="1" t="s">
        <v>115</v>
      </c>
      <c r="H62" s="1" t="s">
        <v>120</v>
      </c>
      <c r="I62" s="1" t="s">
        <v>124</v>
      </c>
      <c r="J62" s="3">
        <v>46239</v>
      </c>
      <c r="K62" s="4">
        <v>46239</v>
      </c>
      <c r="L62" s="1" t="s">
        <v>57</v>
      </c>
      <c r="M62" s="1" t="s">
        <v>60</v>
      </c>
      <c r="N62" s="1" t="s">
        <v>66</v>
      </c>
      <c r="O62" s="1" t="s">
        <v>70</v>
      </c>
      <c r="P62" s="1" t="s">
        <v>72</v>
      </c>
      <c r="Q62" s="1" t="s">
        <v>62</v>
      </c>
    </row>
    <row r="63" spans="1:17" x14ac:dyDescent="0.25">
      <c r="A63" s="2" t="s">
        <v>5</v>
      </c>
      <c r="B63" s="1" t="s">
        <v>49</v>
      </c>
      <c r="C63" s="1" t="s">
        <v>31</v>
      </c>
      <c r="D63" s="1" t="s">
        <v>75</v>
      </c>
      <c r="E63" s="1" t="s">
        <v>93</v>
      </c>
      <c r="F63" s="1" t="s">
        <v>108</v>
      </c>
      <c r="G63" s="1" t="s">
        <v>114</v>
      </c>
      <c r="H63" s="1" t="s">
        <v>121</v>
      </c>
      <c r="I63" s="1" t="s">
        <v>123</v>
      </c>
      <c r="J63" s="3">
        <v>26664</v>
      </c>
      <c r="K63" s="4">
        <v>23464.32</v>
      </c>
      <c r="L63" s="1" t="s">
        <v>58</v>
      </c>
      <c r="M63" s="1" t="s">
        <v>61</v>
      </c>
      <c r="N63" s="1" t="s">
        <v>66</v>
      </c>
      <c r="O63" s="1" t="s">
        <v>71</v>
      </c>
      <c r="P63" s="1" t="s">
        <v>72</v>
      </c>
      <c r="Q63" s="1" t="s">
        <v>65</v>
      </c>
    </row>
    <row r="64" spans="1:17" x14ac:dyDescent="0.25">
      <c r="A64" s="2" t="s">
        <v>5</v>
      </c>
      <c r="B64" s="1" t="s">
        <v>49</v>
      </c>
      <c r="C64" s="1" t="s">
        <v>31</v>
      </c>
      <c r="D64" s="1" t="s">
        <v>79</v>
      </c>
      <c r="E64" s="1" t="s">
        <v>95</v>
      </c>
      <c r="F64" s="1" t="s">
        <v>108</v>
      </c>
      <c r="G64" s="1" t="s">
        <v>115</v>
      </c>
      <c r="H64" s="1" t="s">
        <v>119</v>
      </c>
      <c r="I64" s="1" t="s">
        <v>123</v>
      </c>
      <c r="J64" s="3">
        <v>5131</v>
      </c>
      <c r="K64" s="4">
        <v>4515.28</v>
      </c>
      <c r="L64" s="1" t="s">
        <v>58</v>
      </c>
      <c r="M64" s="1" t="s">
        <v>61</v>
      </c>
      <c r="N64" s="1" t="s">
        <v>66</v>
      </c>
      <c r="O64" s="1" t="s">
        <v>71</v>
      </c>
      <c r="P64" s="1" t="s">
        <v>72</v>
      </c>
      <c r="Q64" s="1" t="s">
        <v>65</v>
      </c>
    </row>
    <row r="65" spans="1:17" x14ac:dyDescent="0.25">
      <c r="A65" s="2" t="s">
        <v>5</v>
      </c>
      <c r="B65" s="1" t="s">
        <v>49</v>
      </c>
      <c r="C65" s="1" t="s">
        <v>31</v>
      </c>
      <c r="D65" s="1" t="s">
        <v>90</v>
      </c>
      <c r="E65" s="1" t="s">
        <v>106</v>
      </c>
      <c r="F65" s="1" t="s">
        <v>109</v>
      </c>
      <c r="G65" s="1" t="s">
        <v>113</v>
      </c>
      <c r="H65" s="1" t="s">
        <v>118</v>
      </c>
      <c r="I65" s="1" t="s">
        <v>129</v>
      </c>
      <c r="J65" s="3">
        <v>40801</v>
      </c>
      <c r="K65" s="4">
        <v>26520.65</v>
      </c>
      <c r="L65" s="1" t="s">
        <v>58</v>
      </c>
      <c r="M65" s="1" t="s">
        <v>61</v>
      </c>
      <c r="N65" s="1" t="s">
        <v>66</v>
      </c>
      <c r="O65" s="1" t="s">
        <v>71</v>
      </c>
      <c r="P65" s="1" t="s">
        <v>72</v>
      </c>
      <c r="Q65" s="1" t="s">
        <v>65</v>
      </c>
    </row>
    <row r="66" spans="1:17" x14ac:dyDescent="0.25">
      <c r="A66" s="2" t="s">
        <v>5</v>
      </c>
      <c r="B66" s="1" t="s">
        <v>49</v>
      </c>
      <c r="C66" s="1" t="s">
        <v>31</v>
      </c>
      <c r="D66" s="1" t="s">
        <v>76</v>
      </c>
      <c r="E66" s="1" t="s">
        <v>94</v>
      </c>
      <c r="F66" s="1" t="s">
        <v>108</v>
      </c>
      <c r="G66" s="1" t="s">
        <v>114</v>
      </c>
      <c r="H66" s="1" t="s">
        <v>121</v>
      </c>
      <c r="I66" s="1" t="s">
        <v>123</v>
      </c>
      <c r="J66" s="3">
        <v>30025</v>
      </c>
      <c r="K66" s="4">
        <v>26422</v>
      </c>
      <c r="L66" s="1" t="s">
        <v>58</v>
      </c>
      <c r="M66" s="1" t="s">
        <v>61</v>
      </c>
      <c r="N66" s="1" t="s">
        <v>66</v>
      </c>
      <c r="O66" s="1" t="s">
        <v>71</v>
      </c>
      <c r="P66" s="1" t="s">
        <v>72</v>
      </c>
      <c r="Q66" s="1" t="s">
        <v>65</v>
      </c>
    </row>
    <row r="67" spans="1:17" x14ac:dyDescent="0.25">
      <c r="A67" s="2" t="s">
        <v>5</v>
      </c>
      <c r="B67" s="1" t="s">
        <v>50</v>
      </c>
      <c r="C67" s="1" t="s">
        <v>32</v>
      </c>
      <c r="D67" s="1" t="s">
        <v>89</v>
      </c>
      <c r="E67" s="1" t="s">
        <v>105</v>
      </c>
      <c r="F67" s="1" t="s">
        <v>110</v>
      </c>
      <c r="G67" s="1" t="s">
        <v>114</v>
      </c>
      <c r="H67" s="1" t="s">
        <v>122</v>
      </c>
      <c r="I67" s="1" t="s">
        <v>128</v>
      </c>
      <c r="J67" s="3">
        <v>6877</v>
      </c>
      <c r="K67" s="4">
        <v>385.11200000000002</v>
      </c>
      <c r="L67" s="1" t="s">
        <v>58</v>
      </c>
      <c r="M67" s="1" t="s">
        <v>60</v>
      </c>
      <c r="N67" s="1" t="s">
        <v>68</v>
      </c>
      <c r="O67" s="1" t="s">
        <v>70</v>
      </c>
      <c r="P67" s="1" t="s">
        <v>72</v>
      </c>
      <c r="Q67" s="1" t="s">
        <v>63</v>
      </c>
    </row>
    <row r="68" spans="1:17" x14ac:dyDescent="0.25">
      <c r="A68" s="2" t="s">
        <v>5</v>
      </c>
      <c r="B68" s="1" t="s">
        <v>50</v>
      </c>
      <c r="C68" s="1" t="s">
        <v>32</v>
      </c>
      <c r="D68" s="1" t="s">
        <v>74</v>
      </c>
      <c r="E68" s="1" t="s">
        <v>93</v>
      </c>
      <c r="F68" s="1" t="s">
        <v>108</v>
      </c>
      <c r="G68" s="1" t="s">
        <v>115</v>
      </c>
      <c r="H68" s="1" t="s">
        <v>119</v>
      </c>
      <c r="I68" s="1" t="s">
        <v>123</v>
      </c>
      <c r="J68" s="3">
        <v>39182</v>
      </c>
      <c r="K68" s="4">
        <v>34480.160000000003</v>
      </c>
      <c r="L68" s="1" t="s">
        <v>58</v>
      </c>
      <c r="M68" s="1" t="s">
        <v>60</v>
      </c>
      <c r="N68" s="1" t="s">
        <v>68</v>
      </c>
      <c r="O68" s="1" t="s">
        <v>70</v>
      </c>
      <c r="P68" s="1" t="s">
        <v>72</v>
      </c>
      <c r="Q68" s="1" t="s">
        <v>63</v>
      </c>
    </row>
    <row r="69" spans="1:17" x14ac:dyDescent="0.25">
      <c r="A69" s="2" t="s">
        <v>5</v>
      </c>
      <c r="B69" s="1" t="s">
        <v>50</v>
      </c>
      <c r="C69" s="1" t="s">
        <v>32</v>
      </c>
      <c r="D69" s="1" t="s">
        <v>73</v>
      </c>
      <c r="E69" s="1" t="s">
        <v>92</v>
      </c>
      <c r="F69" s="1" t="s">
        <v>108</v>
      </c>
      <c r="G69" s="1" t="s">
        <v>114</v>
      </c>
      <c r="H69" s="1" t="s">
        <v>121</v>
      </c>
      <c r="I69" s="1" t="s">
        <v>123</v>
      </c>
      <c r="J69" s="3">
        <v>38219</v>
      </c>
      <c r="K69" s="4">
        <v>33632.720000000001</v>
      </c>
      <c r="L69" s="1" t="s">
        <v>58</v>
      </c>
      <c r="M69" s="1" t="s">
        <v>60</v>
      </c>
      <c r="N69" s="1" t="s">
        <v>68</v>
      </c>
      <c r="O69" s="1" t="s">
        <v>70</v>
      </c>
      <c r="P69" s="1" t="s">
        <v>72</v>
      </c>
      <c r="Q69" s="1" t="s">
        <v>63</v>
      </c>
    </row>
    <row r="70" spans="1:17" x14ac:dyDescent="0.25">
      <c r="A70" s="2" t="s">
        <v>5</v>
      </c>
      <c r="B70" s="1" t="s">
        <v>50</v>
      </c>
      <c r="C70" s="1" t="s">
        <v>32</v>
      </c>
      <c r="D70" s="1" t="s">
        <v>79</v>
      </c>
      <c r="E70" s="1" t="s">
        <v>95</v>
      </c>
      <c r="F70" s="1" t="s">
        <v>108</v>
      </c>
      <c r="G70" s="1" t="s">
        <v>115</v>
      </c>
      <c r="H70" s="1" t="s">
        <v>119</v>
      </c>
      <c r="I70" s="1" t="s">
        <v>123</v>
      </c>
      <c r="J70" s="3">
        <v>35584</v>
      </c>
      <c r="K70" s="4">
        <v>31313.920000000002</v>
      </c>
      <c r="L70" s="1" t="s">
        <v>58</v>
      </c>
      <c r="M70" s="1" t="s">
        <v>60</v>
      </c>
      <c r="N70" s="1" t="s">
        <v>68</v>
      </c>
      <c r="O70" s="1" t="s">
        <v>70</v>
      </c>
      <c r="P70" s="1" t="s">
        <v>72</v>
      </c>
      <c r="Q70" s="1" t="s">
        <v>63</v>
      </c>
    </row>
    <row r="71" spans="1:17" x14ac:dyDescent="0.25">
      <c r="A71" s="2" t="s">
        <v>5</v>
      </c>
      <c r="B71" s="1" t="s">
        <v>50</v>
      </c>
      <c r="C71" s="1" t="s">
        <v>32</v>
      </c>
      <c r="D71" s="1" t="s">
        <v>84</v>
      </c>
      <c r="E71" s="1" t="s">
        <v>100</v>
      </c>
      <c r="F71" s="1" t="s">
        <v>109</v>
      </c>
      <c r="G71" s="1" t="s">
        <v>115</v>
      </c>
      <c r="H71" s="1" t="s">
        <v>119</v>
      </c>
      <c r="I71" s="1" t="s">
        <v>125</v>
      </c>
      <c r="J71" s="3">
        <v>19155</v>
      </c>
      <c r="K71" s="4">
        <v>4597.2</v>
      </c>
      <c r="L71" s="1" t="s">
        <v>58</v>
      </c>
      <c r="M71" s="1" t="s">
        <v>60</v>
      </c>
      <c r="N71" s="1" t="s">
        <v>68</v>
      </c>
      <c r="O71" s="1" t="s">
        <v>70</v>
      </c>
      <c r="P71" s="1" t="s">
        <v>72</v>
      </c>
      <c r="Q71" s="1" t="s">
        <v>63</v>
      </c>
    </row>
    <row r="72" spans="1:17" x14ac:dyDescent="0.25">
      <c r="A72" s="2" t="s">
        <v>5</v>
      </c>
      <c r="B72" s="1" t="s">
        <v>50</v>
      </c>
      <c r="C72" s="1" t="s">
        <v>32</v>
      </c>
      <c r="D72" s="1" t="s">
        <v>85</v>
      </c>
      <c r="E72" s="1" t="s">
        <v>101</v>
      </c>
      <c r="F72" s="1" t="s">
        <v>109</v>
      </c>
      <c r="G72" s="1" t="s">
        <v>113</v>
      </c>
      <c r="H72" s="1" t="s">
        <v>116</v>
      </c>
      <c r="I72" s="1" t="s">
        <v>126</v>
      </c>
      <c r="J72" s="3">
        <v>45987</v>
      </c>
      <c r="K72" s="4">
        <v>551.84400000000005</v>
      </c>
      <c r="L72" s="1" t="s">
        <v>58</v>
      </c>
      <c r="M72" s="1" t="s">
        <v>60</v>
      </c>
      <c r="N72" s="1" t="s">
        <v>68</v>
      </c>
      <c r="O72" s="1" t="s">
        <v>70</v>
      </c>
      <c r="P72" s="1" t="s">
        <v>72</v>
      </c>
      <c r="Q72" s="1" t="s">
        <v>63</v>
      </c>
    </row>
    <row r="73" spans="1:17" x14ac:dyDescent="0.25">
      <c r="A73" s="2" t="s">
        <v>5</v>
      </c>
      <c r="B73" s="1" t="s">
        <v>50</v>
      </c>
      <c r="C73" s="1" t="s">
        <v>32</v>
      </c>
      <c r="D73" s="1" t="s">
        <v>83</v>
      </c>
      <c r="E73" s="1" t="s">
        <v>99</v>
      </c>
      <c r="F73" s="1" t="s">
        <v>108</v>
      </c>
      <c r="G73" s="1" t="s">
        <v>114</v>
      </c>
      <c r="H73" s="1" t="s">
        <v>122</v>
      </c>
      <c r="I73" s="1" t="s">
        <v>123</v>
      </c>
      <c r="J73" s="3">
        <v>17842</v>
      </c>
      <c r="K73" s="4">
        <v>15700.960000000001</v>
      </c>
      <c r="L73" s="1" t="s">
        <v>58</v>
      </c>
      <c r="M73" s="1" t="s">
        <v>60</v>
      </c>
      <c r="N73" s="1" t="s">
        <v>68</v>
      </c>
      <c r="O73" s="1" t="s">
        <v>70</v>
      </c>
      <c r="P73" s="1" t="s">
        <v>72</v>
      </c>
      <c r="Q73" s="1" t="s">
        <v>63</v>
      </c>
    </row>
    <row r="74" spans="1:17" x14ac:dyDescent="0.25">
      <c r="A74" s="2" t="s">
        <v>5</v>
      </c>
      <c r="B74" s="1" t="s">
        <v>51</v>
      </c>
      <c r="C74" s="1" t="s">
        <v>33</v>
      </c>
      <c r="D74" s="1" t="s">
        <v>87</v>
      </c>
      <c r="E74" s="1" t="s">
        <v>103</v>
      </c>
      <c r="F74" s="1" t="s">
        <v>111</v>
      </c>
      <c r="G74" s="1" t="s">
        <v>115</v>
      </c>
      <c r="H74" s="1" t="s">
        <v>119</v>
      </c>
      <c r="I74" s="1" t="s">
        <v>124</v>
      </c>
      <c r="J74" s="3">
        <v>25032</v>
      </c>
      <c r="K74" s="4">
        <v>25032</v>
      </c>
      <c r="L74" s="1" t="s">
        <v>58</v>
      </c>
      <c r="M74" s="1" t="s">
        <v>61</v>
      </c>
      <c r="N74" s="1" t="s">
        <v>69</v>
      </c>
      <c r="O74" s="1" t="s">
        <v>71</v>
      </c>
      <c r="P74" s="1" t="s">
        <v>72</v>
      </c>
      <c r="Q74" s="1" t="s">
        <v>63</v>
      </c>
    </row>
    <row r="75" spans="1:17" x14ac:dyDescent="0.25">
      <c r="A75" s="2" t="s">
        <v>5</v>
      </c>
      <c r="B75" s="1" t="s">
        <v>51</v>
      </c>
      <c r="C75" s="1" t="s">
        <v>33</v>
      </c>
      <c r="D75" s="1" t="s">
        <v>81</v>
      </c>
      <c r="E75" s="1" t="s">
        <v>97</v>
      </c>
      <c r="F75" s="1" t="s">
        <v>108</v>
      </c>
      <c r="G75" s="1" t="s">
        <v>113</v>
      </c>
      <c r="H75" s="1" t="s">
        <v>116</v>
      </c>
      <c r="I75" s="1" t="s">
        <v>123</v>
      </c>
      <c r="J75" s="3">
        <v>9812</v>
      </c>
      <c r="K75" s="4">
        <v>8634.56</v>
      </c>
      <c r="L75" s="1" t="s">
        <v>58</v>
      </c>
      <c r="M75" s="1" t="s">
        <v>61</v>
      </c>
      <c r="N75" s="1" t="s">
        <v>69</v>
      </c>
      <c r="O75" s="1" t="s">
        <v>71</v>
      </c>
      <c r="P75" s="1" t="s">
        <v>72</v>
      </c>
      <c r="Q75" s="1" t="s">
        <v>63</v>
      </c>
    </row>
    <row r="76" spans="1:17" x14ac:dyDescent="0.25">
      <c r="A76" s="2" t="s">
        <v>5</v>
      </c>
      <c r="B76" s="1" t="s">
        <v>51</v>
      </c>
      <c r="C76" s="1" t="s">
        <v>33</v>
      </c>
      <c r="D76" s="1" t="s">
        <v>82</v>
      </c>
      <c r="E76" s="1" t="s">
        <v>98</v>
      </c>
      <c r="F76" s="1" t="s">
        <v>108</v>
      </c>
      <c r="G76" s="1" t="s">
        <v>114</v>
      </c>
      <c r="H76" s="1" t="s">
        <v>122</v>
      </c>
      <c r="I76" s="1" t="s">
        <v>123</v>
      </c>
      <c r="J76" s="3">
        <v>16121</v>
      </c>
      <c r="K76" s="4">
        <v>14186.48</v>
      </c>
      <c r="L76" s="1" t="s">
        <v>58</v>
      </c>
      <c r="M76" s="1" t="s">
        <v>61</v>
      </c>
      <c r="N76" s="1" t="s">
        <v>69</v>
      </c>
      <c r="O76" s="1" t="s">
        <v>71</v>
      </c>
      <c r="P76" s="1" t="s">
        <v>72</v>
      </c>
      <c r="Q76" s="1" t="s">
        <v>63</v>
      </c>
    </row>
    <row r="77" spans="1:17" x14ac:dyDescent="0.25">
      <c r="A77" s="2" t="s">
        <v>5</v>
      </c>
      <c r="B77" s="1" t="s">
        <v>51</v>
      </c>
      <c r="C77" s="1" t="s">
        <v>33</v>
      </c>
      <c r="D77" s="1" t="s">
        <v>85</v>
      </c>
      <c r="E77" s="1" t="s">
        <v>101</v>
      </c>
      <c r="F77" s="1" t="s">
        <v>109</v>
      </c>
      <c r="G77" s="1" t="s">
        <v>113</v>
      </c>
      <c r="H77" s="1" t="s">
        <v>116</v>
      </c>
      <c r="I77" s="1" t="s">
        <v>126</v>
      </c>
      <c r="J77" s="3">
        <v>32003</v>
      </c>
      <c r="K77" s="4">
        <v>384.036</v>
      </c>
      <c r="L77" s="1" t="s">
        <v>58</v>
      </c>
      <c r="M77" s="1" t="s">
        <v>61</v>
      </c>
      <c r="N77" s="1" t="s">
        <v>69</v>
      </c>
      <c r="O77" s="1" t="s">
        <v>71</v>
      </c>
      <c r="P77" s="1" t="s">
        <v>72</v>
      </c>
      <c r="Q77" s="1" t="s">
        <v>63</v>
      </c>
    </row>
    <row r="78" spans="1:17" x14ac:dyDescent="0.25">
      <c r="A78" s="2" t="s">
        <v>5</v>
      </c>
      <c r="B78" s="1" t="s">
        <v>51</v>
      </c>
      <c r="C78" s="1" t="s">
        <v>33</v>
      </c>
      <c r="D78" s="1" t="s">
        <v>86</v>
      </c>
      <c r="E78" s="1" t="s">
        <v>102</v>
      </c>
      <c r="F78" s="1" t="s">
        <v>111</v>
      </c>
      <c r="G78" s="1" t="s">
        <v>115</v>
      </c>
      <c r="H78" s="1" t="s">
        <v>120</v>
      </c>
      <c r="I78" s="1" t="s">
        <v>124</v>
      </c>
      <c r="J78" s="3">
        <v>9309</v>
      </c>
      <c r="K78" s="4">
        <v>9309</v>
      </c>
      <c r="L78" s="1" t="s">
        <v>58</v>
      </c>
      <c r="M78" s="1" t="s">
        <v>61</v>
      </c>
      <c r="N78" s="1" t="s">
        <v>69</v>
      </c>
      <c r="O78" s="1" t="s">
        <v>71</v>
      </c>
      <c r="P78" s="1" t="s">
        <v>72</v>
      </c>
      <c r="Q78" s="1" t="s">
        <v>63</v>
      </c>
    </row>
    <row r="79" spans="1:17" x14ac:dyDescent="0.25">
      <c r="A79" s="2" t="s">
        <v>5</v>
      </c>
      <c r="B79" s="1" t="s">
        <v>52</v>
      </c>
      <c r="C79" s="1" t="s">
        <v>34</v>
      </c>
      <c r="D79" s="1" t="s">
        <v>83</v>
      </c>
      <c r="E79" s="1" t="s">
        <v>99</v>
      </c>
      <c r="F79" s="1" t="s">
        <v>108</v>
      </c>
      <c r="G79" s="1" t="s">
        <v>114</v>
      </c>
      <c r="H79" s="1" t="s">
        <v>122</v>
      </c>
      <c r="I79" s="1" t="s">
        <v>123</v>
      </c>
      <c r="J79" s="3">
        <v>49884</v>
      </c>
      <c r="K79" s="4">
        <v>43897.919999999998</v>
      </c>
      <c r="L79" s="1" t="s">
        <v>58</v>
      </c>
      <c r="M79" s="1" t="s">
        <v>60</v>
      </c>
      <c r="N79" s="1" t="s">
        <v>67</v>
      </c>
      <c r="O79" s="1" t="s">
        <v>70</v>
      </c>
      <c r="P79" s="1" t="s">
        <v>72</v>
      </c>
      <c r="Q79" s="1" t="s">
        <v>65</v>
      </c>
    </row>
    <row r="80" spans="1:17" x14ac:dyDescent="0.25">
      <c r="A80" s="2" t="s">
        <v>5</v>
      </c>
      <c r="B80" s="1" t="s">
        <v>52</v>
      </c>
      <c r="C80" s="1" t="s">
        <v>34</v>
      </c>
      <c r="D80" s="1" t="s">
        <v>73</v>
      </c>
      <c r="E80" s="1" t="s">
        <v>92</v>
      </c>
      <c r="F80" s="1" t="s">
        <v>108</v>
      </c>
      <c r="G80" s="1" t="s">
        <v>114</v>
      </c>
      <c r="H80" s="1" t="s">
        <v>121</v>
      </c>
      <c r="I80" s="1" t="s">
        <v>123</v>
      </c>
      <c r="J80" s="3">
        <v>6554</v>
      </c>
      <c r="K80" s="4">
        <v>5767.52</v>
      </c>
      <c r="L80" s="1" t="s">
        <v>58</v>
      </c>
      <c r="M80" s="1" t="s">
        <v>60</v>
      </c>
      <c r="N80" s="1" t="s">
        <v>67</v>
      </c>
      <c r="O80" s="1" t="s">
        <v>70</v>
      </c>
      <c r="P80" s="1" t="s">
        <v>72</v>
      </c>
      <c r="Q80" s="1" t="s">
        <v>65</v>
      </c>
    </row>
    <row r="81" spans="1:17" x14ac:dyDescent="0.25">
      <c r="A81" s="2" t="s">
        <v>5</v>
      </c>
      <c r="B81" s="1" t="s">
        <v>52</v>
      </c>
      <c r="C81" s="1" t="s">
        <v>34</v>
      </c>
      <c r="D81" s="1" t="s">
        <v>82</v>
      </c>
      <c r="E81" s="1" t="s">
        <v>98</v>
      </c>
      <c r="F81" s="1" t="s">
        <v>108</v>
      </c>
      <c r="G81" s="1" t="s">
        <v>114</v>
      </c>
      <c r="H81" s="1" t="s">
        <v>122</v>
      </c>
      <c r="I81" s="1" t="s">
        <v>123</v>
      </c>
      <c r="J81" s="3">
        <v>33094</v>
      </c>
      <c r="K81" s="4">
        <v>29122.720000000001</v>
      </c>
      <c r="L81" s="1" t="s">
        <v>58</v>
      </c>
      <c r="M81" s="1" t="s">
        <v>60</v>
      </c>
      <c r="N81" s="1" t="s">
        <v>67</v>
      </c>
      <c r="O81" s="1" t="s">
        <v>70</v>
      </c>
      <c r="P81" s="1" t="s">
        <v>72</v>
      </c>
      <c r="Q81" s="1" t="s">
        <v>65</v>
      </c>
    </row>
    <row r="82" spans="1:17" x14ac:dyDescent="0.25">
      <c r="A82" s="2" t="s">
        <v>5</v>
      </c>
      <c r="B82" s="1" t="s">
        <v>52</v>
      </c>
      <c r="C82" s="1" t="s">
        <v>34</v>
      </c>
      <c r="D82" s="1" t="s">
        <v>77</v>
      </c>
      <c r="E82" s="1" t="s">
        <v>95</v>
      </c>
      <c r="F82" s="1" t="s">
        <v>108</v>
      </c>
      <c r="G82" s="1" t="s">
        <v>115</v>
      </c>
      <c r="H82" s="1" t="s">
        <v>119</v>
      </c>
      <c r="I82" s="1" t="s">
        <v>123</v>
      </c>
      <c r="J82" s="3">
        <v>46686</v>
      </c>
      <c r="K82" s="4">
        <v>41083.68</v>
      </c>
      <c r="L82" s="1" t="s">
        <v>58</v>
      </c>
      <c r="M82" s="1" t="s">
        <v>60</v>
      </c>
      <c r="N82" s="1" t="s">
        <v>67</v>
      </c>
      <c r="O82" s="1" t="s">
        <v>70</v>
      </c>
      <c r="P82" s="1" t="s">
        <v>72</v>
      </c>
      <c r="Q82" s="1" t="s">
        <v>65</v>
      </c>
    </row>
    <row r="83" spans="1:17" x14ac:dyDescent="0.25">
      <c r="A83" s="2" t="s">
        <v>5</v>
      </c>
      <c r="B83" s="1" t="s">
        <v>52</v>
      </c>
      <c r="C83" s="1" t="s">
        <v>34</v>
      </c>
      <c r="D83" s="1" t="s">
        <v>86</v>
      </c>
      <c r="E83" s="1" t="s">
        <v>102</v>
      </c>
      <c r="F83" s="1" t="s">
        <v>111</v>
      </c>
      <c r="G83" s="1" t="s">
        <v>115</v>
      </c>
      <c r="H83" s="1" t="s">
        <v>120</v>
      </c>
      <c r="I83" s="1" t="s">
        <v>124</v>
      </c>
      <c r="J83" s="3">
        <v>4279</v>
      </c>
      <c r="K83" s="4">
        <v>4279</v>
      </c>
      <c r="L83" s="1" t="s">
        <v>58</v>
      </c>
      <c r="M83" s="1" t="s">
        <v>60</v>
      </c>
      <c r="N83" s="1" t="s">
        <v>67</v>
      </c>
      <c r="O83" s="1" t="s">
        <v>70</v>
      </c>
      <c r="P83" s="1" t="s">
        <v>72</v>
      </c>
      <c r="Q83" s="1" t="s">
        <v>65</v>
      </c>
    </row>
    <row r="84" spans="1:17" x14ac:dyDescent="0.25">
      <c r="A84" s="2" t="s">
        <v>5</v>
      </c>
      <c r="B84" s="1" t="s">
        <v>52</v>
      </c>
      <c r="C84" s="1" t="s">
        <v>34</v>
      </c>
      <c r="D84" s="1" t="s">
        <v>82</v>
      </c>
      <c r="E84" s="1" t="s">
        <v>98</v>
      </c>
      <c r="F84" s="1" t="s">
        <v>108</v>
      </c>
      <c r="G84" s="1" t="s">
        <v>114</v>
      </c>
      <c r="H84" s="1" t="s">
        <v>122</v>
      </c>
      <c r="I84" s="1" t="s">
        <v>123</v>
      </c>
      <c r="J84" s="3">
        <v>48021</v>
      </c>
      <c r="K84" s="4">
        <v>42258.48</v>
      </c>
      <c r="L84" s="1" t="s">
        <v>58</v>
      </c>
      <c r="M84" s="1" t="s">
        <v>60</v>
      </c>
      <c r="N84" s="1" t="s">
        <v>67</v>
      </c>
      <c r="O84" s="1" t="s">
        <v>70</v>
      </c>
      <c r="P84" s="1" t="s">
        <v>72</v>
      </c>
      <c r="Q84" s="1" t="s">
        <v>65</v>
      </c>
    </row>
    <row r="85" spans="1:17" x14ac:dyDescent="0.25">
      <c r="A85" s="2" t="s">
        <v>5</v>
      </c>
      <c r="B85" s="1" t="s">
        <v>52</v>
      </c>
      <c r="C85" s="1" t="s">
        <v>34</v>
      </c>
      <c r="D85" s="1" t="s">
        <v>91</v>
      </c>
      <c r="E85" s="1" t="s">
        <v>107</v>
      </c>
      <c r="F85" s="1" t="s">
        <v>111</v>
      </c>
      <c r="G85" s="1" t="s">
        <v>114</v>
      </c>
      <c r="H85" s="1" t="s">
        <v>122</v>
      </c>
      <c r="I85" s="1" t="s">
        <v>124</v>
      </c>
      <c r="J85" s="3">
        <v>15856</v>
      </c>
      <c r="K85" s="4">
        <v>15856</v>
      </c>
      <c r="L85" s="1" t="s">
        <v>58</v>
      </c>
      <c r="M85" s="1" t="s">
        <v>60</v>
      </c>
      <c r="N85" s="1" t="s">
        <v>67</v>
      </c>
      <c r="O85" s="1" t="s">
        <v>70</v>
      </c>
      <c r="P85" s="1" t="s">
        <v>72</v>
      </c>
      <c r="Q85" s="1" t="s">
        <v>65</v>
      </c>
    </row>
    <row r="86" spans="1:17" x14ac:dyDescent="0.25">
      <c r="A86" s="2" t="s">
        <v>5</v>
      </c>
      <c r="B86" s="1" t="s">
        <v>52</v>
      </c>
      <c r="C86" s="1" t="s">
        <v>34</v>
      </c>
      <c r="D86" s="1" t="s">
        <v>76</v>
      </c>
      <c r="E86" s="1" t="s">
        <v>94</v>
      </c>
      <c r="F86" s="1" t="s">
        <v>108</v>
      </c>
      <c r="G86" s="1" t="s">
        <v>114</v>
      </c>
      <c r="H86" s="1" t="s">
        <v>121</v>
      </c>
      <c r="I86" s="1" t="s">
        <v>123</v>
      </c>
      <c r="J86" s="3">
        <v>47605</v>
      </c>
      <c r="K86" s="4">
        <v>41892.400000000001</v>
      </c>
      <c r="L86" s="1" t="s">
        <v>58</v>
      </c>
      <c r="M86" s="1" t="s">
        <v>60</v>
      </c>
      <c r="N86" s="1" t="s">
        <v>67</v>
      </c>
      <c r="O86" s="1" t="s">
        <v>70</v>
      </c>
      <c r="P86" s="1" t="s">
        <v>72</v>
      </c>
      <c r="Q86" s="1" t="s">
        <v>65</v>
      </c>
    </row>
    <row r="87" spans="1:17" x14ac:dyDescent="0.25">
      <c r="A87" s="2" t="s">
        <v>5</v>
      </c>
      <c r="B87" s="1" t="s">
        <v>53</v>
      </c>
      <c r="C87" s="1" t="s">
        <v>35</v>
      </c>
      <c r="D87" s="1" t="s">
        <v>90</v>
      </c>
      <c r="E87" s="1" t="s">
        <v>106</v>
      </c>
      <c r="F87" s="1" t="s">
        <v>109</v>
      </c>
      <c r="G87" s="1" t="s">
        <v>113</v>
      </c>
      <c r="H87" s="1" t="s">
        <v>118</v>
      </c>
      <c r="I87" s="1" t="s">
        <v>129</v>
      </c>
      <c r="J87" s="3">
        <v>32861</v>
      </c>
      <c r="K87" s="4">
        <v>21359.65</v>
      </c>
      <c r="L87" s="1" t="s">
        <v>57</v>
      </c>
      <c r="M87" s="1" t="s">
        <v>61</v>
      </c>
      <c r="N87" s="1" t="s">
        <v>67</v>
      </c>
      <c r="O87" s="1" t="s">
        <v>71</v>
      </c>
      <c r="P87" s="1" t="s">
        <v>72</v>
      </c>
      <c r="Q87" s="1" t="s">
        <v>63</v>
      </c>
    </row>
    <row r="88" spans="1:17" x14ac:dyDescent="0.25">
      <c r="A88" s="2" t="s">
        <v>5</v>
      </c>
      <c r="B88" s="1" t="s">
        <v>53</v>
      </c>
      <c r="C88" s="1" t="s">
        <v>35</v>
      </c>
      <c r="D88" s="1" t="s">
        <v>91</v>
      </c>
      <c r="E88" s="1" t="s">
        <v>107</v>
      </c>
      <c r="F88" s="1" t="s">
        <v>111</v>
      </c>
      <c r="G88" s="1" t="s">
        <v>114</v>
      </c>
      <c r="H88" s="1" t="s">
        <v>122</v>
      </c>
      <c r="I88" s="1" t="s">
        <v>124</v>
      </c>
      <c r="J88" s="3">
        <v>1665</v>
      </c>
      <c r="K88" s="4">
        <v>1665</v>
      </c>
      <c r="L88" s="1" t="s">
        <v>57</v>
      </c>
      <c r="M88" s="1" t="s">
        <v>61</v>
      </c>
      <c r="N88" s="1" t="s">
        <v>67</v>
      </c>
      <c r="O88" s="1" t="s">
        <v>71</v>
      </c>
      <c r="P88" s="1" t="s">
        <v>72</v>
      </c>
      <c r="Q88" s="1" t="s">
        <v>63</v>
      </c>
    </row>
    <row r="89" spans="1:17" x14ac:dyDescent="0.25">
      <c r="A89" s="2" t="s">
        <v>5</v>
      </c>
      <c r="B89" s="1" t="s">
        <v>53</v>
      </c>
      <c r="C89" s="1" t="s">
        <v>35</v>
      </c>
      <c r="D89" s="1" t="s">
        <v>79</v>
      </c>
      <c r="E89" s="1" t="s">
        <v>95</v>
      </c>
      <c r="F89" s="1" t="s">
        <v>108</v>
      </c>
      <c r="G89" s="1" t="s">
        <v>115</v>
      </c>
      <c r="H89" s="1" t="s">
        <v>119</v>
      </c>
      <c r="I89" s="1" t="s">
        <v>123</v>
      </c>
      <c r="J89" s="3">
        <v>19865</v>
      </c>
      <c r="K89" s="4">
        <v>17481.2</v>
      </c>
      <c r="L89" s="1" t="s">
        <v>57</v>
      </c>
      <c r="M89" s="1" t="s">
        <v>61</v>
      </c>
      <c r="N89" s="1" t="s">
        <v>67</v>
      </c>
      <c r="O89" s="1" t="s">
        <v>71</v>
      </c>
      <c r="P89" s="1" t="s">
        <v>72</v>
      </c>
      <c r="Q89" s="1" t="s">
        <v>63</v>
      </c>
    </row>
    <row r="90" spans="1:17" x14ac:dyDescent="0.25">
      <c r="A90" s="2" t="s">
        <v>5</v>
      </c>
      <c r="B90" s="1" t="s">
        <v>53</v>
      </c>
      <c r="C90" s="1" t="s">
        <v>35</v>
      </c>
      <c r="D90" s="1" t="s">
        <v>83</v>
      </c>
      <c r="E90" s="1" t="s">
        <v>99</v>
      </c>
      <c r="F90" s="1" t="s">
        <v>108</v>
      </c>
      <c r="G90" s="1" t="s">
        <v>114</v>
      </c>
      <c r="H90" s="1" t="s">
        <v>122</v>
      </c>
      <c r="I90" s="1" t="s">
        <v>123</v>
      </c>
      <c r="J90" s="3">
        <v>33862</v>
      </c>
      <c r="K90" s="4">
        <v>29798.560000000001</v>
      </c>
      <c r="L90" s="1" t="s">
        <v>57</v>
      </c>
      <c r="M90" s="1" t="s">
        <v>61</v>
      </c>
      <c r="N90" s="1" t="s">
        <v>67</v>
      </c>
      <c r="O90" s="1" t="s">
        <v>71</v>
      </c>
      <c r="P90" s="1" t="s">
        <v>72</v>
      </c>
      <c r="Q90" s="1" t="s">
        <v>63</v>
      </c>
    </row>
    <row r="91" spans="1:17" x14ac:dyDescent="0.25">
      <c r="A91" s="2" t="s">
        <v>5</v>
      </c>
      <c r="B91" s="1" t="s">
        <v>53</v>
      </c>
      <c r="C91" s="1" t="s">
        <v>35</v>
      </c>
      <c r="D91" s="1" t="s">
        <v>83</v>
      </c>
      <c r="E91" s="1" t="s">
        <v>99</v>
      </c>
      <c r="F91" s="1" t="s">
        <v>108</v>
      </c>
      <c r="G91" s="1" t="s">
        <v>114</v>
      </c>
      <c r="H91" s="1" t="s">
        <v>122</v>
      </c>
      <c r="I91" s="1" t="s">
        <v>123</v>
      </c>
      <c r="J91" s="3">
        <v>19383</v>
      </c>
      <c r="K91" s="4">
        <v>17057.04</v>
      </c>
      <c r="L91" s="1" t="s">
        <v>57</v>
      </c>
      <c r="M91" s="1" t="s">
        <v>61</v>
      </c>
      <c r="N91" s="1" t="s">
        <v>67</v>
      </c>
      <c r="O91" s="1" t="s">
        <v>71</v>
      </c>
      <c r="P91" s="1" t="s">
        <v>72</v>
      </c>
      <c r="Q91" s="1" t="s">
        <v>63</v>
      </c>
    </row>
    <row r="92" spans="1:17" x14ac:dyDescent="0.25">
      <c r="A92" s="2" t="s">
        <v>5</v>
      </c>
      <c r="B92" s="1" t="s">
        <v>54</v>
      </c>
      <c r="C92" s="1" t="s">
        <v>36</v>
      </c>
      <c r="D92" s="1" t="s">
        <v>77</v>
      </c>
      <c r="E92" s="1" t="s">
        <v>95</v>
      </c>
      <c r="F92" s="1" t="s">
        <v>108</v>
      </c>
      <c r="G92" s="1" t="s">
        <v>115</v>
      </c>
      <c r="H92" s="1" t="s">
        <v>119</v>
      </c>
      <c r="I92" s="1" t="s">
        <v>123</v>
      </c>
      <c r="J92" s="3">
        <v>42918</v>
      </c>
      <c r="K92" s="4">
        <v>37767.840000000004</v>
      </c>
      <c r="L92" s="1" t="s">
        <v>57</v>
      </c>
      <c r="M92" s="1" t="s">
        <v>61</v>
      </c>
      <c r="N92" s="1" t="s">
        <v>68</v>
      </c>
      <c r="O92" s="1" t="s">
        <v>70</v>
      </c>
      <c r="P92" s="1" t="s">
        <v>72</v>
      </c>
      <c r="Q92" s="1" t="s">
        <v>63</v>
      </c>
    </row>
    <row r="93" spans="1:17" x14ac:dyDescent="0.25">
      <c r="A93" s="2" t="s">
        <v>5</v>
      </c>
      <c r="B93" s="1" t="s">
        <v>54</v>
      </c>
      <c r="C93" s="1" t="s">
        <v>36</v>
      </c>
      <c r="D93" s="1" t="s">
        <v>81</v>
      </c>
      <c r="E93" s="1" t="s">
        <v>97</v>
      </c>
      <c r="F93" s="1" t="s">
        <v>108</v>
      </c>
      <c r="G93" s="1" t="s">
        <v>113</v>
      </c>
      <c r="H93" s="1" t="s">
        <v>116</v>
      </c>
      <c r="I93" s="1" t="s">
        <v>123</v>
      </c>
      <c r="J93" s="3">
        <v>18716</v>
      </c>
      <c r="K93" s="4">
        <v>16470.080000000002</v>
      </c>
      <c r="L93" s="1" t="s">
        <v>57</v>
      </c>
      <c r="M93" s="1" t="s">
        <v>61</v>
      </c>
      <c r="N93" s="1" t="s">
        <v>68</v>
      </c>
      <c r="O93" s="1" t="s">
        <v>70</v>
      </c>
      <c r="P93" s="1" t="s">
        <v>72</v>
      </c>
      <c r="Q93" s="1" t="s">
        <v>63</v>
      </c>
    </row>
    <row r="94" spans="1:17" x14ac:dyDescent="0.25">
      <c r="A94" s="2" t="s">
        <v>5</v>
      </c>
      <c r="B94" s="1" t="s">
        <v>54</v>
      </c>
      <c r="C94" s="1" t="s">
        <v>36</v>
      </c>
      <c r="D94" s="1" t="s">
        <v>76</v>
      </c>
      <c r="E94" s="1" t="s">
        <v>94</v>
      </c>
      <c r="F94" s="1" t="s">
        <v>108</v>
      </c>
      <c r="G94" s="1" t="s">
        <v>114</v>
      </c>
      <c r="H94" s="1" t="s">
        <v>121</v>
      </c>
      <c r="I94" s="1" t="s">
        <v>123</v>
      </c>
      <c r="J94" s="3">
        <v>12916</v>
      </c>
      <c r="K94" s="4">
        <v>11366.08</v>
      </c>
      <c r="L94" s="1" t="s">
        <v>57</v>
      </c>
      <c r="M94" s="1" t="s">
        <v>61</v>
      </c>
      <c r="N94" s="1" t="s">
        <v>68</v>
      </c>
      <c r="O94" s="1" t="s">
        <v>70</v>
      </c>
      <c r="P94" s="1" t="s">
        <v>72</v>
      </c>
      <c r="Q94" s="1" t="s">
        <v>63</v>
      </c>
    </row>
    <row r="95" spans="1:17" x14ac:dyDescent="0.25">
      <c r="A95" s="2" t="s">
        <v>5</v>
      </c>
      <c r="B95" s="1" t="s">
        <v>54</v>
      </c>
      <c r="C95" s="1" t="s">
        <v>36</v>
      </c>
      <c r="D95" s="1" t="s">
        <v>84</v>
      </c>
      <c r="E95" s="1" t="s">
        <v>100</v>
      </c>
      <c r="F95" s="1" t="s">
        <v>109</v>
      </c>
      <c r="G95" s="1" t="s">
        <v>115</v>
      </c>
      <c r="H95" s="1" t="s">
        <v>119</v>
      </c>
      <c r="I95" s="1" t="s">
        <v>125</v>
      </c>
      <c r="J95" s="3">
        <v>28375</v>
      </c>
      <c r="K95" s="4">
        <v>6810</v>
      </c>
      <c r="L95" s="1" t="s">
        <v>57</v>
      </c>
      <c r="M95" s="1" t="s">
        <v>61</v>
      </c>
      <c r="N95" s="1" t="s">
        <v>68</v>
      </c>
      <c r="O95" s="1" t="s">
        <v>70</v>
      </c>
      <c r="P95" s="1" t="s">
        <v>72</v>
      </c>
      <c r="Q95" s="1" t="s">
        <v>63</v>
      </c>
    </row>
    <row r="96" spans="1:17" x14ac:dyDescent="0.25">
      <c r="A96" s="2" t="s">
        <v>5</v>
      </c>
      <c r="B96" s="1" t="s">
        <v>54</v>
      </c>
      <c r="C96" s="1" t="s">
        <v>36</v>
      </c>
      <c r="D96" s="1" t="s">
        <v>77</v>
      </c>
      <c r="E96" s="1" t="s">
        <v>95</v>
      </c>
      <c r="F96" s="1" t="s">
        <v>108</v>
      </c>
      <c r="G96" s="1" t="s">
        <v>115</v>
      </c>
      <c r="H96" s="1" t="s">
        <v>119</v>
      </c>
      <c r="I96" s="1" t="s">
        <v>123</v>
      </c>
      <c r="J96" s="3">
        <v>44067</v>
      </c>
      <c r="K96" s="4">
        <v>38778.959999999999</v>
      </c>
      <c r="L96" s="1" t="s">
        <v>57</v>
      </c>
      <c r="M96" s="1" t="s">
        <v>61</v>
      </c>
      <c r="N96" s="1" t="s">
        <v>68</v>
      </c>
      <c r="O96" s="1" t="s">
        <v>70</v>
      </c>
      <c r="P96" s="1" t="s">
        <v>72</v>
      </c>
      <c r="Q96" s="1" t="s">
        <v>63</v>
      </c>
    </row>
    <row r="97" spans="1:17" x14ac:dyDescent="0.25">
      <c r="A97" s="2" t="s">
        <v>5</v>
      </c>
      <c r="B97" s="1" t="s">
        <v>55</v>
      </c>
      <c r="C97" s="1" t="s">
        <v>37</v>
      </c>
      <c r="D97" s="1" t="s">
        <v>78</v>
      </c>
      <c r="E97" s="1" t="s">
        <v>96</v>
      </c>
      <c r="F97" s="1" t="s">
        <v>108</v>
      </c>
      <c r="G97" s="1" t="s">
        <v>115</v>
      </c>
      <c r="H97" s="1" t="s">
        <v>119</v>
      </c>
      <c r="I97" s="1" t="s">
        <v>123</v>
      </c>
      <c r="J97" s="3">
        <v>32978</v>
      </c>
      <c r="K97" s="4">
        <v>29020.639999999999</v>
      </c>
      <c r="L97" s="1" t="s">
        <v>58</v>
      </c>
      <c r="M97" s="1" t="s">
        <v>61</v>
      </c>
      <c r="N97" s="1" t="s">
        <v>67</v>
      </c>
      <c r="O97" s="1" t="s">
        <v>70</v>
      </c>
      <c r="P97" s="1" t="s">
        <v>72</v>
      </c>
      <c r="Q97" s="1" t="s">
        <v>64</v>
      </c>
    </row>
    <row r="98" spans="1:17" x14ac:dyDescent="0.25">
      <c r="A98" s="2" t="s">
        <v>5</v>
      </c>
      <c r="B98" s="1" t="s">
        <v>56</v>
      </c>
      <c r="C98" s="1" t="s">
        <v>38</v>
      </c>
      <c r="D98" s="1" t="s">
        <v>83</v>
      </c>
      <c r="E98" s="1" t="s">
        <v>99</v>
      </c>
      <c r="F98" s="1" t="s">
        <v>108</v>
      </c>
      <c r="G98" s="1" t="s">
        <v>114</v>
      </c>
      <c r="H98" s="1" t="s">
        <v>122</v>
      </c>
      <c r="I98" s="1" t="s">
        <v>123</v>
      </c>
      <c r="J98" s="3">
        <v>2973</v>
      </c>
      <c r="K98" s="4">
        <v>2616.2400000000002</v>
      </c>
      <c r="L98" s="1" t="s">
        <v>59</v>
      </c>
      <c r="M98" s="1" t="s">
        <v>60</v>
      </c>
      <c r="N98" s="1" t="s">
        <v>67</v>
      </c>
      <c r="O98" s="1" t="s">
        <v>70</v>
      </c>
      <c r="P98" s="1" t="s">
        <v>72</v>
      </c>
      <c r="Q98" s="1" t="s">
        <v>62</v>
      </c>
    </row>
    <row r="99" spans="1:17" x14ac:dyDescent="0.25">
      <c r="A99" s="2" t="s">
        <v>5</v>
      </c>
      <c r="B99" s="1" t="s">
        <v>56</v>
      </c>
      <c r="C99" s="1" t="s">
        <v>38</v>
      </c>
      <c r="D99" s="1" t="s">
        <v>75</v>
      </c>
      <c r="E99" s="1" t="s">
        <v>93</v>
      </c>
      <c r="F99" s="1" t="s">
        <v>108</v>
      </c>
      <c r="G99" s="1" t="s">
        <v>114</v>
      </c>
      <c r="H99" s="1" t="s">
        <v>121</v>
      </c>
      <c r="I99" s="1" t="s">
        <v>123</v>
      </c>
      <c r="J99" s="3">
        <v>2998</v>
      </c>
      <c r="K99" s="4">
        <v>2638.2400000000002</v>
      </c>
      <c r="L99" s="1" t="s">
        <v>59</v>
      </c>
      <c r="M99" s="1" t="s">
        <v>60</v>
      </c>
      <c r="N99" s="1" t="s">
        <v>67</v>
      </c>
      <c r="O99" s="1" t="s">
        <v>70</v>
      </c>
      <c r="P99" s="1" t="s">
        <v>72</v>
      </c>
      <c r="Q99" s="1" t="s">
        <v>62</v>
      </c>
    </row>
    <row r="100" spans="1:17" x14ac:dyDescent="0.25">
      <c r="A100" s="2" t="s">
        <v>5</v>
      </c>
      <c r="B100" s="1" t="s">
        <v>56</v>
      </c>
      <c r="C100" s="1" t="s">
        <v>38</v>
      </c>
      <c r="D100" s="1" t="s">
        <v>73</v>
      </c>
      <c r="E100" s="1" t="s">
        <v>92</v>
      </c>
      <c r="F100" s="1" t="s">
        <v>108</v>
      </c>
      <c r="G100" s="1" t="s">
        <v>114</v>
      </c>
      <c r="H100" s="1" t="s">
        <v>121</v>
      </c>
      <c r="I100" s="1" t="s">
        <v>123</v>
      </c>
      <c r="J100" s="3">
        <v>40018</v>
      </c>
      <c r="K100" s="4">
        <v>35215.840000000004</v>
      </c>
      <c r="L100" s="1" t="s">
        <v>59</v>
      </c>
      <c r="M100" s="1" t="s">
        <v>60</v>
      </c>
      <c r="N100" s="1" t="s">
        <v>67</v>
      </c>
      <c r="O100" s="1" t="s">
        <v>70</v>
      </c>
      <c r="P100" s="1" t="s">
        <v>72</v>
      </c>
      <c r="Q100" s="1" t="s">
        <v>62</v>
      </c>
    </row>
  </sheetData>
  <sortState xmlns:xlrd2="http://schemas.microsoft.com/office/spreadsheetml/2017/richdata2" ref="A2:Q100">
    <sortCondition ref="B2:B100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377F-A124-4AF3-938D-3DE5DF631FEC}">
  <dimension ref="A1:M11"/>
  <sheetViews>
    <sheetView zoomScaleNormal="100" workbookViewId="0"/>
  </sheetViews>
  <sheetFormatPr defaultRowHeight="15" x14ac:dyDescent="0.25"/>
  <cols>
    <col min="1" max="1" width="9.5703125" bestFit="1" customWidth="1"/>
    <col min="2" max="13" width="7" bestFit="1" customWidth="1"/>
  </cols>
  <sheetData>
    <row r="1" spans="1:13" x14ac:dyDescent="0.25">
      <c r="A1" s="6">
        <v>2021</v>
      </c>
      <c r="B1" s="6" t="s">
        <v>140</v>
      </c>
      <c r="C1" s="6" t="s">
        <v>141</v>
      </c>
      <c r="D1" s="6" t="s">
        <v>142</v>
      </c>
      <c r="E1" s="6" t="s">
        <v>143</v>
      </c>
      <c r="F1" s="6" t="s">
        <v>144</v>
      </c>
      <c r="G1" s="6" t="s">
        <v>145</v>
      </c>
      <c r="H1" s="6" t="s">
        <v>146</v>
      </c>
      <c r="I1" s="6" t="s">
        <v>147</v>
      </c>
      <c r="J1" s="6" t="s">
        <v>148</v>
      </c>
      <c r="K1" s="6" t="s">
        <v>149</v>
      </c>
      <c r="L1" s="6" t="s">
        <v>150</v>
      </c>
      <c r="M1" s="6" t="s">
        <v>151</v>
      </c>
    </row>
    <row r="2" spans="1:13" x14ac:dyDescent="0.25">
      <c r="A2" t="s">
        <v>152</v>
      </c>
      <c r="B2" s="14">
        <v>1200</v>
      </c>
      <c r="C2" s="14">
        <v>1222</v>
      </c>
      <c r="D2" s="14">
        <v>1292</v>
      </c>
      <c r="E2" s="14">
        <v>1346</v>
      </c>
      <c r="F2" s="14">
        <v>1385</v>
      </c>
      <c r="G2" s="14">
        <v>1464</v>
      </c>
      <c r="H2" s="14">
        <v>1500</v>
      </c>
      <c r="I2" s="14">
        <v>1569</v>
      </c>
      <c r="J2" s="14">
        <v>1617</v>
      </c>
      <c r="K2" s="14">
        <v>1664</v>
      </c>
      <c r="L2" s="14">
        <v>1685</v>
      </c>
      <c r="M2" s="14">
        <v>1724</v>
      </c>
    </row>
    <row r="3" spans="1:13" x14ac:dyDescent="0.25">
      <c r="A3" t="s">
        <v>153</v>
      </c>
      <c r="B3" s="14">
        <v>800</v>
      </c>
      <c r="C3" s="14">
        <f>B3+100</f>
        <v>900</v>
      </c>
      <c r="D3" s="14">
        <f t="shared" ref="D3:M3" si="0">C3+100</f>
        <v>1000</v>
      </c>
      <c r="E3" s="14">
        <f t="shared" si="0"/>
        <v>1100</v>
      </c>
      <c r="F3" s="14">
        <f t="shared" si="0"/>
        <v>1200</v>
      </c>
      <c r="G3" s="14">
        <f t="shared" si="0"/>
        <v>1300</v>
      </c>
      <c r="H3" s="14">
        <f t="shared" si="0"/>
        <v>1400</v>
      </c>
      <c r="I3" s="14">
        <f t="shared" si="0"/>
        <v>1500</v>
      </c>
      <c r="J3" s="14">
        <f t="shared" si="0"/>
        <v>1600</v>
      </c>
      <c r="K3" s="14">
        <f t="shared" si="0"/>
        <v>1700</v>
      </c>
      <c r="L3" s="14">
        <f t="shared" si="0"/>
        <v>1800</v>
      </c>
      <c r="M3" s="14">
        <f t="shared" si="0"/>
        <v>1900</v>
      </c>
    </row>
    <row r="4" spans="1:13" x14ac:dyDescent="0.25">
      <c r="A4" t="s">
        <v>154</v>
      </c>
      <c r="B4" s="15">
        <f>B2/B3</f>
        <v>1.5</v>
      </c>
      <c r="C4" s="15">
        <f t="shared" ref="C4:M4" si="1">C2/C3</f>
        <v>1.3577777777777778</v>
      </c>
      <c r="D4" s="15">
        <f t="shared" si="1"/>
        <v>1.292</v>
      </c>
      <c r="E4" s="15">
        <f t="shared" si="1"/>
        <v>1.2236363636363636</v>
      </c>
      <c r="F4" s="15">
        <f t="shared" si="1"/>
        <v>1.1541666666666666</v>
      </c>
      <c r="G4" s="15">
        <f t="shared" si="1"/>
        <v>1.1261538461538461</v>
      </c>
      <c r="H4" s="15">
        <f t="shared" si="1"/>
        <v>1.0714285714285714</v>
      </c>
      <c r="I4" s="15">
        <f t="shared" si="1"/>
        <v>1.046</v>
      </c>
      <c r="J4" s="15">
        <f t="shared" si="1"/>
        <v>1.0106250000000001</v>
      </c>
      <c r="K4" s="15">
        <f t="shared" si="1"/>
        <v>0.97882352941176476</v>
      </c>
      <c r="L4" s="15">
        <f t="shared" si="1"/>
        <v>0.93611111111111112</v>
      </c>
      <c r="M4" s="15">
        <f t="shared" si="1"/>
        <v>0.9073684210526316</v>
      </c>
    </row>
    <row r="6" spans="1:13" x14ac:dyDescent="0.25">
      <c r="A6" s="6">
        <v>2022</v>
      </c>
      <c r="B6" s="6" t="s">
        <v>140</v>
      </c>
      <c r="C6" s="6" t="s">
        <v>141</v>
      </c>
      <c r="D6" s="6" t="s">
        <v>142</v>
      </c>
      <c r="E6" s="6" t="s">
        <v>143</v>
      </c>
      <c r="F6" s="6" t="s">
        <v>144</v>
      </c>
      <c r="G6" s="6" t="s">
        <v>145</v>
      </c>
      <c r="H6" s="6" t="s">
        <v>146</v>
      </c>
      <c r="I6" s="6" t="s">
        <v>147</v>
      </c>
      <c r="J6" s="6" t="s">
        <v>148</v>
      </c>
      <c r="K6" s="6" t="s">
        <v>149</v>
      </c>
      <c r="L6" s="6" t="s">
        <v>150</v>
      </c>
      <c r="M6" s="6" t="s">
        <v>151</v>
      </c>
    </row>
    <row r="7" spans="1:13" x14ac:dyDescent="0.25">
      <c r="A7" t="s">
        <v>152</v>
      </c>
      <c r="B7" s="14">
        <v>1808.4554079999996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t="s">
        <v>153</v>
      </c>
      <c r="B8" s="14">
        <v>2000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x14ac:dyDescent="0.25">
      <c r="A9" t="s">
        <v>154</v>
      </c>
      <c r="B9" s="15">
        <f>B7/B8</f>
        <v>0.90422770399999974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1" spans="1:13" x14ac:dyDescent="0.25">
      <c r="A11" t="s">
        <v>155</v>
      </c>
      <c r="B11" s="15">
        <f>(C2-B2)/C2</f>
        <v>1.8003273322422259E-2</v>
      </c>
      <c r="C11" s="15">
        <f t="shared" ref="C11:M11" si="2">(D2-C2)/D2</f>
        <v>5.4179566563467493E-2</v>
      </c>
      <c r="D11" s="15">
        <f t="shared" si="2"/>
        <v>4.0118870728083213E-2</v>
      </c>
      <c r="E11" s="15">
        <f t="shared" si="2"/>
        <v>2.8158844765342961E-2</v>
      </c>
      <c r="F11" s="15">
        <f t="shared" si="2"/>
        <v>5.3961748633879779E-2</v>
      </c>
      <c r="G11" s="15">
        <f t="shared" si="2"/>
        <v>2.4E-2</v>
      </c>
      <c r="H11" s="15">
        <f t="shared" si="2"/>
        <v>4.3977055449330782E-2</v>
      </c>
      <c r="I11" s="15">
        <f t="shared" si="2"/>
        <v>2.9684601113172542E-2</v>
      </c>
      <c r="J11" s="15">
        <f t="shared" si="2"/>
        <v>2.8245192307692308E-2</v>
      </c>
      <c r="K11" s="15">
        <f t="shared" si="2"/>
        <v>1.2462908011869436E-2</v>
      </c>
      <c r="L11" s="15">
        <f t="shared" si="2"/>
        <v>2.2621809744779581E-2</v>
      </c>
      <c r="M11" s="15">
        <f>(B7-M2)/B7</f>
        <v>4.6700298844194445E-2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36325-8435-48C1-8377-5AEE616E44A1}">
  <dimension ref="A2:I151"/>
  <sheetViews>
    <sheetView topLeftCell="A112" workbookViewId="0">
      <selection activeCell="F121" sqref="F121"/>
    </sheetView>
  </sheetViews>
  <sheetFormatPr defaultRowHeight="15" x14ac:dyDescent="0.25"/>
  <cols>
    <col min="1" max="1" width="13.140625" style="1" bestFit="1" customWidth="1"/>
    <col min="2" max="2" width="31.5703125" style="1" bestFit="1" customWidth="1"/>
    <col min="3" max="3" width="6.5703125" style="1" bestFit="1" customWidth="1"/>
    <col min="4" max="4" width="12.28515625" style="1" bestFit="1" customWidth="1"/>
    <col min="5" max="5" width="11.28515625" style="1" bestFit="1" customWidth="1"/>
    <col min="6" max="6" width="20.42578125" style="1" bestFit="1" customWidth="1"/>
    <col min="7" max="7" width="13.140625" style="1" bestFit="1" customWidth="1"/>
    <col min="8" max="8" width="25.5703125" style="1" bestFit="1" customWidth="1"/>
    <col min="9" max="9" width="18.140625" style="1" bestFit="1" customWidth="1"/>
    <col min="10" max="16384" width="9.140625" style="1"/>
  </cols>
  <sheetData>
    <row r="2" spans="1:9" x14ac:dyDescent="0.25">
      <c r="A2" s="9" t="s">
        <v>135</v>
      </c>
      <c r="B2" s="9" t="s">
        <v>133</v>
      </c>
      <c r="C2"/>
      <c r="D2"/>
      <c r="E2"/>
      <c r="F2"/>
      <c r="G2"/>
      <c r="H2"/>
      <c r="I2"/>
    </row>
    <row r="3" spans="1:9" x14ac:dyDescent="0.25">
      <c r="A3" s="9" t="s">
        <v>131</v>
      </c>
      <c r="B3" s="5" t="s">
        <v>113</v>
      </c>
      <c r="C3" s="5" t="s">
        <v>115</v>
      </c>
      <c r="D3" s="5" t="s">
        <v>114</v>
      </c>
      <c r="E3" s="5" t="s">
        <v>132</v>
      </c>
      <c r="F3"/>
      <c r="G3"/>
      <c r="H3"/>
      <c r="I3"/>
    </row>
    <row r="4" spans="1:9" x14ac:dyDescent="0.25">
      <c r="A4" s="10" t="s">
        <v>17</v>
      </c>
      <c r="B4" s="11">
        <v>34.215120000000006</v>
      </c>
      <c r="C4" s="11">
        <v>1.33104</v>
      </c>
      <c r="D4" s="11">
        <v>33.349359999999997</v>
      </c>
      <c r="E4" s="11">
        <v>68.895520000000005</v>
      </c>
      <c r="F4"/>
      <c r="G4"/>
      <c r="H4"/>
      <c r="I4"/>
    </row>
    <row r="5" spans="1:9" x14ac:dyDescent="0.25">
      <c r="A5" s="10" t="s">
        <v>18</v>
      </c>
      <c r="B5" s="11">
        <v>0.62950800000000007</v>
      </c>
      <c r="C5" s="11">
        <v>26.805</v>
      </c>
      <c r="D5" s="11">
        <v>29.67436</v>
      </c>
      <c r="E5" s="11">
        <v>57.108868000000001</v>
      </c>
      <c r="F5"/>
      <c r="G5"/>
      <c r="H5"/>
      <c r="I5"/>
    </row>
    <row r="6" spans="1:9" x14ac:dyDescent="0.25">
      <c r="A6" s="10" t="s">
        <v>39</v>
      </c>
      <c r="B6" s="11">
        <v>106.36726000000002</v>
      </c>
      <c r="C6" s="11">
        <v>12.978999999999999</v>
      </c>
      <c r="D6" s="11">
        <v>49.792479999999998</v>
      </c>
      <c r="E6" s="11">
        <v>169.13874000000001</v>
      </c>
      <c r="F6"/>
      <c r="G6"/>
      <c r="H6"/>
      <c r="I6"/>
    </row>
    <row r="7" spans="1:9" x14ac:dyDescent="0.25">
      <c r="A7" s="10" t="s">
        <v>40</v>
      </c>
      <c r="B7" s="11">
        <v>61.735050000000001</v>
      </c>
      <c r="C7" s="11">
        <v>23.432639999999999</v>
      </c>
      <c r="D7" s="11">
        <v>40.731679999999997</v>
      </c>
      <c r="E7" s="11">
        <v>125.89936999999999</v>
      </c>
      <c r="F7"/>
      <c r="G7"/>
      <c r="H7"/>
      <c r="I7"/>
    </row>
    <row r="8" spans="1:9" x14ac:dyDescent="0.25">
      <c r="A8" s="10" t="s">
        <v>41</v>
      </c>
      <c r="B8" s="11">
        <v>0.47417999999999999</v>
      </c>
      <c r="C8" s="11">
        <v>46.802800000000005</v>
      </c>
      <c r="D8" s="11">
        <v>79.771119999999996</v>
      </c>
      <c r="E8" s="11">
        <v>127.04809999999999</v>
      </c>
      <c r="F8"/>
      <c r="G8"/>
      <c r="H8"/>
      <c r="I8"/>
    </row>
    <row r="9" spans="1:9" x14ac:dyDescent="0.25">
      <c r="A9" s="10" t="s">
        <v>42</v>
      </c>
      <c r="B9" s="11">
        <v>0.107364</v>
      </c>
      <c r="C9" s="11">
        <v>5.30992</v>
      </c>
      <c r="D9" s="11">
        <v>80.892880000000005</v>
      </c>
      <c r="E9" s="11">
        <v>86.310164</v>
      </c>
      <c r="F9"/>
      <c r="G9"/>
      <c r="H9"/>
      <c r="I9"/>
    </row>
    <row r="10" spans="1:9" x14ac:dyDescent="0.25">
      <c r="A10" s="10" t="s">
        <v>43</v>
      </c>
      <c r="B10" s="11">
        <v>51.996710000000007</v>
      </c>
      <c r="C10" s="11">
        <v>71.813479999999998</v>
      </c>
      <c r="D10" s="11">
        <v>15.171200000000001</v>
      </c>
      <c r="E10" s="11">
        <v>138.98139</v>
      </c>
      <c r="F10"/>
      <c r="G10"/>
      <c r="H10"/>
      <c r="I10"/>
    </row>
    <row r="11" spans="1:9" x14ac:dyDescent="0.25">
      <c r="A11" s="10" t="s">
        <v>44</v>
      </c>
      <c r="B11" s="11">
        <v>0</v>
      </c>
      <c r="C11" s="11">
        <v>8.0760000000000005</v>
      </c>
      <c r="D11" s="11">
        <v>2.4301760000000003</v>
      </c>
      <c r="E11" s="11">
        <v>10.506176</v>
      </c>
      <c r="F11"/>
      <c r="G11"/>
      <c r="H11"/>
      <c r="I11"/>
    </row>
    <row r="12" spans="1:9" x14ac:dyDescent="0.25">
      <c r="A12" s="10" t="s">
        <v>45</v>
      </c>
      <c r="B12" s="11">
        <v>18.699120000000001</v>
      </c>
      <c r="C12" s="11">
        <v>15.752000000000001</v>
      </c>
      <c r="D12" s="11">
        <v>16.805760000000003</v>
      </c>
      <c r="E12" s="11">
        <v>51.256879999999995</v>
      </c>
      <c r="F12"/>
      <c r="G12"/>
      <c r="H12"/>
      <c r="I12"/>
    </row>
    <row r="13" spans="1:9" x14ac:dyDescent="0.25">
      <c r="A13" s="10" t="s">
        <v>46</v>
      </c>
      <c r="B13" s="11">
        <v>13.393600000000001</v>
      </c>
      <c r="C13" s="11">
        <v>0</v>
      </c>
      <c r="D13" s="11">
        <v>41.62312</v>
      </c>
      <c r="E13" s="11">
        <v>55.016719999999999</v>
      </c>
      <c r="F13"/>
      <c r="G13"/>
      <c r="H13"/>
      <c r="I13"/>
    </row>
    <row r="14" spans="1:9" x14ac:dyDescent="0.25">
      <c r="A14" s="10" t="s">
        <v>47</v>
      </c>
      <c r="B14" s="11">
        <v>0</v>
      </c>
      <c r="C14" s="11">
        <v>68.518199999999993</v>
      </c>
      <c r="D14" s="11">
        <v>1.6368240000000001</v>
      </c>
      <c r="E14" s="11">
        <v>70.155023999999997</v>
      </c>
      <c r="F14"/>
      <c r="G14"/>
      <c r="H14"/>
      <c r="I14"/>
    </row>
    <row r="15" spans="1:9" x14ac:dyDescent="0.25">
      <c r="A15" s="10" t="s">
        <v>48</v>
      </c>
      <c r="B15" s="11">
        <v>15.267164000000001</v>
      </c>
      <c r="C15" s="11">
        <v>58.753</v>
      </c>
      <c r="D15" s="11">
        <v>22.784959999999998</v>
      </c>
      <c r="E15" s="11">
        <v>96.805124000000006</v>
      </c>
      <c r="F15"/>
      <c r="G15"/>
      <c r="H15"/>
      <c r="I15"/>
    </row>
    <row r="16" spans="1:9" x14ac:dyDescent="0.25">
      <c r="A16" s="10" t="s">
        <v>49</v>
      </c>
      <c r="B16" s="11">
        <v>26.52065</v>
      </c>
      <c r="C16" s="11">
        <v>4.5152799999999997</v>
      </c>
      <c r="D16" s="11">
        <v>49.886319999999998</v>
      </c>
      <c r="E16" s="11">
        <v>80.922250000000005</v>
      </c>
      <c r="F16"/>
      <c r="G16"/>
      <c r="H16"/>
      <c r="I16"/>
    </row>
    <row r="17" spans="1:9" x14ac:dyDescent="0.25">
      <c r="A17" s="10" t="s">
        <v>50</v>
      </c>
      <c r="B17" s="11">
        <v>0.551844</v>
      </c>
      <c r="C17" s="11">
        <v>70.391279999999995</v>
      </c>
      <c r="D17" s="11">
        <v>49.718792000000001</v>
      </c>
      <c r="E17" s="11">
        <v>120.66191599999999</v>
      </c>
      <c r="F17"/>
      <c r="G17"/>
      <c r="H17"/>
      <c r="I17"/>
    </row>
    <row r="18" spans="1:9" x14ac:dyDescent="0.25">
      <c r="A18" s="10" t="s">
        <v>51</v>
      </c>
      <c r="B18" s="11">
        <v>9.0185959999999987</v>
      </c>
      <c r="C18" s="11">
        <v>34.341000000000001</v>
      </c>
      <c r="D18" s="11">
        <v>14.18648</v>
      </c>
      <c r="E18" s="11">
        <v>57.546075999999999</v>
      </c>
      <c r="F18"/>
      <c r="G18"/>
      <c r="H18"/>
      <c r="I18"/>
    </row>
    <row r="19" spans="1:9" x14ac:dyDescent="0.25">
      <c r="A19" s="10" t="s">
        <v>52</v>
      </c>
      <c r="B19" s="11">
        <v>0</v>
      </c>
      <c r="C19" s="11">
        <v>45.362679999999997</v>
      </c>
      <c r="D19" s="11">
        <v>178.79504</v>
      </c>
      <c r="E19" s="11">
        <v>224.15772000000001</v>
      </c>
      <c r="F19"/>
      <c r="G19"/>
      <c r="H19"/>
      <c r="I19"/>
    </row>
    <row r="20" spans="1:9" x14ac:dyDescent="0.25">
      <c r="A20" s="10" t="s">
        <v>53</v>
      </c>
      <c r="B20" s="11">
        <v>21.359650000000002</v>
      </c>
      <c r="C20" s="11">
        <v>17.481200000000001</v>
      </c>
      <c r="D20" s="11">
        <v>48.520600000000009</v>
      </c>
      <c r="E20" s="11">
        <v>87.361450000000005</v>
      </c>
      <c r="F20"/>
      <c r="G20"/>
      <c r="H20"/>
      <c r="I20"/>
    </row>
    <row r="21" spans="1:9" x14ac:dyDescent="0.25">
      <c r="A21" s="10" t="s">
        <v>54</v>
      </c>
      <c r="B21" s="11">
        <v>16.470080000000003</v>
      </c>
      <c r="C21" s="11">
        <v>83.356800000000007</v>
      </c>
      <c r="D21" s="11">
        <v>11.36608</v>
      </c>
      <c r="E21" s="11">
        <v>111.19296</v>
      </c>
      <c r="F21"/>
      <c r="G21"/>
      <c r="H21"/>
      <c r="I21"/>
    </row>
    <row r="22" spans="1:9" x14ac:dyDescent="0.25">
      <c r="A22" s="10" t="s">
        <v>55</v>
      </c>
      <c r="B22" s="11">
        <v>0</v>
      </c>
      <c r="C22" s="11">
        <v>29.02064</v>
      </c>
      <c r="D22" s="11">
        <v>0</v>
      </c>
      <c r="E22" s="11">
        <v>29.02064</v>
      </c>
      <c r="F22"/>
      <c r="G22"/>
      <c r="H22"/>
      <c r="I22"/>
    </row>
    <row r="23" spans="1:9" x14ac:dyDescent="0.25">
      <c r="A23" s="10" t="s">
        <v>56</v>
      </c>
      <c r="B23" s="11">
        <v>0</v>
      </c>
      <c r="C23" s="11">
        <v>0</v>
      </c>
      <c r="D23" s="11">
        <v>40.470320000000008</v>
      </c>
      <c r="E23" s="11">
        <v>40.470320000000008</v>
      </c>
      <c r="F23"/>
      <c r="G23"/>
      <c r="H23"/>
      <c r="I23"/>
    </row>
    <row r="24" spans="1:9" x14ac:dyDescent="0.25">
      <c r="A24" s="10" t="s">
        <v>132</v>
      </c>
      <c r="B24" s="11">
        <v>376.80589600000002</v>
      </c>
      <c r="C24" s="11">
        <v>624.04196000000002</v>
      </c>
      <c r="D24" s="11">
        <v>807.60755200000028</v>
      </c>
      <c r="E24" s="11">
        <v>1808.4554079999998</v>
      </c>
      <c r="F24"/>
      <c r="G24"/>
      <c r="H24"/>
      <c r="I24"/>
    </row>
    <row r="25" spans="1:9" x14ac:dyDescent="0.25">
      <c r="A25"/>
      <c r="B25"/>
      <c r="C25"/>
      <c r="D25"/>
      <c r="E25"/>
      <c r="F25"/>
      <c r="G25"/>
      <c r="H25"/>
      <c r="I25"/>
    </row>
    <row r="28" spans="1:9" x14ac:dyDescent="0.25">
      <c r="A28" s="9" t="s">
        <v>131</v>
      </c>
      <c r="B28" t="s">
        <v>136</v>
      </c>
      <c r="C28"/>
    </row>
    <row r="29" spans="1:9" x14ac:dyDescent="0.25">
      <c r="A29" s="10" t="s">
        <v>108</v>
      </c>
      <c r="B29" s="11">
        <v>1236.5636800000002</v>
      </c>
      <c r="C29"/>
    </row>
    <row r="30" spans="1:9" x14ac:dyDescent="0.25">
      <c r="A30" s="10" t="s">
        <v>111</v>
      </c>
      <c r="B30" s="11">
        <v>287.971</v>
      </c>
      <c r="C30"/>
    </row>
    <row r="31" spans="1:9" x14ac:dyDescent="0.25">
      <c r="A31" s="10" t="s">
        <v>109</v>
      </c>
      <c r="B31" s="11">
        <v>209.31629600000002</v>
      </c>
      <c r="C31"/>
    </row>
    <row r="32" spans="1:9" x14ac:dyDescent="0.25">
      <c r="A32" s="10" t="s">
        <v>112</v>
      </c>
      <c r="B32" s="11">
        <v>70.152320000000003</v>
      </c>
      <c r="C32"/>
    </row>
    <row r="33" spans="1:3" x14ac:dyDescent="0.25">
      <c r="A33" s="10" t="s">
        <v>110</v>
      </c>
      <c r="B33" s="11">
        <v>4.4521120000000005</v>
      </c>
      <c r="C33"/>
    </row>
    <row r="34" spans="1:3" x14ac:dyDescent="0.25">
      <c r="A34" s="10" t="s">
        <v>132</v>
      </c>
      <c r="B34" s="11">
        <v>1808.4554080000005</v>
      </c>
      <c r="C34"/>
    </row>
    <row r="35" spans="1:3" x14ac:dyDescent="0.25">
      <c r="A35"/>
      <c r="B35"/>
      <c r="C35"/>
    </row>
    <row r="36" spans="1:3" x14ac:dyDescent="0.25">
      <c r="A36"/>
      <c r="B36"/>
      <c r="C36"/>
    </row>
    <row r="37" spans="1:3" x14ac:dyDescent="0.25">
      <c r="A37" s="9" t="s">
        <v>131</v>
      </c>
      <c r="B37" t="s">
        <v>136</v>
      </c>
      <c r="C37"/>
    </row>
    <row r="38" spans="1:3" x14ac:dyDescent="0.25">
      <c r="A38" s="10" t="s">
        <v>108</v>
      </c>
      <c r="B38" s="18">
        <v>0.68376785765900394</v>
      </c>
      <c r="C38"/>
    </row>
    <row r="39" spans="1:3" x14ac:dyDescent="0.25">
      <c r="A39" s="10" t="s">
        <v>111</v>
      </c>
      <c r="B39" s="18">
        <v>0.15923588645100833</v>
      </c>
      <c r="C39"/>
    </row>
    <row r="40" spans="1:3" x14ac:dyDescent="0.25">
      <c r="A40" s="10" t="s">
        <v>109</v>
      </c>
      <c r="B40" s="18">
        <v>0.11574313365651975</v>
      </c>
      <c r="C40"/>
    </row>
    <row r="41" spans="1:3" x14ac:dyDescent="0.25">
      <c r="A41" s="10" t="s">
        <v>112</v>
      </c>
      <c r="B41" s="18">
        <v>3.879129100428446E-2</v>
      </c>
      <c r="C41"/>
    </row>
    <row r="42" spans="1:3" x14ac:dyDescent="0.25">
      <c r="A42" s="10" t="s">
        <v>110</v>
      </c>
      <c r="B42" s="18">
        <v>2.4618312291833956E-3</v>
      </c>
      <c r="C42"/>
    </row>
    <row r="43" spans="1:3" x14ac:dyDescent="0.25">
      <c r="A43" s="10" t="s">
        <v>132</v>
      </c>
      <c r="B43" s="17">
        <v>1</v>
      </c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9" spans="1:3" x14ac:dyDescent="0.25">
      <c r="A49" s="9" t="s">
        <v>131</v>
      </c>
      <c r="B49" t="s">
        <v>137</v>
      </c>
      <c r="C49"/>
    </row>
    <row r="50" spans="1:3" x14ac:dyDescent="0.25">
      <c r="A50" s="10" t="s">
        <v>58</v>
      </c>
      <c r="B50" s="11">
        <v>762.00123400000018</v>
      </c>
      <c r="C50"/>
    </row>
    <row r="51" spans="1:3" x14ac:dyDescent="0.25">
      <c r="A51" s="10" t="s">
        <v>57</v>
      </c>
      <c r="B51" s="11">
        <v>560.24029400000006</v>
      </c>
      <c r="C51"/>
    </row>
    <row r="52" spans="1:3" x14ac:dyDescent="0.25">
      <c r="A52" s="10" t="s">
        <v>59</v>
      </c>
      <c r="B52" s="11">
        <v>486.21388000000002</v>
      </c>
      <c r="C52"/>
    </row>
    <row r="53" spans="1:3" x14ac:dyDescent="0.25">
      <c r="A53" s="10" t="s">
        <v>132</v>
      </c>
      <c r="B53" s="11">
        <v>1808.4554080000005</v>
      </c>
      <c r="C53"/>
    </row>
    <row r="54" spans="1:3" x14ac:dyDescent="0.25">
      <c r="A54"/>
      <c r="B54"/>
      <c r="C54"/>
    </row>
    <row r="55" spans="1:3" x14ac:dyDescent="0.25">
      <c r="A55"/>
      <c r="B55"/>
      <c r="C55"/>
    </row>
    <row r="56" spans="1:3" x14ac:dyDescent="0.25">
      <c r="A56" s="9" t="s">
        <v>131</v>
      </c>
      <c r="B56" t="s">
        <v>137</v>
      </c>
      <c r="C56"/>
    </row>
    <row r="57" spans="1:3" x14ac:dyDescent="0.25">
      <c r="A57" s="10" t="s">
        <v>58</v>
      </c>
      <c r="B57" s="18">
        <v>0.42135472659660955</v>
      </c>
      <c r="C57"/>
    </row>
    <row r="58" spans="1:3" x14ac:dyDescent="0.25">
      <c r="A58" s="10" t="s">
        <v>57</v>
      </c>
      <c r="B58" s="18">
        <v>0.30978938796150834</v>
      </c>
      <c r="C58"/>
    </row>
    <row r="59" spans="1:3" x14ac:dyDescent="0.25">
      <c r="A59" s="10" t="s">
        <v>59</v>
      </c>
      <c r="B59" s="18">
        <v>0.26885588544188194</v>
      </c>
      <c r="C59"/>
    </row>
    <row r="60" spans="1:3" x14ac:dyDescent="0.25">
      <c r="A60" s="10" t="s">
        <v>132</v>
      </c>
      <c r="B60" s="17">
        <v>1</v>
      </c>
      <c r="C60"/>
    </row>
    <row r="61" spans="1:3" x14ac:dyDescent="0.25">
      <c r="A61"/>
      <c r="B61"/>
      <c r="C61"/>
    </row>
    <row r="62" spans="1:3" x14ac:dyDescent="0.25">
      <c r="A62"/>
      <c r="B62"/>
      <c r="C62"/>
    </row>
    <row r="63" spans="1:3" x14ac:dyDescent="0.25">
      <c r="A63"/>
      <c r="B63"/>
      <c r="C63"/>
    </row>
    <row r="64" spans="1:3" x14ac:dyDescent="0.25">
      <c r="A64"/>
      <c r="B64"/>
      <c r="C64"/>
    </row>
    <row r="65" spans="1:5" x14ac:dyDescent="0.25">
      <c r="A65"/>
      <c r="B65"/>
      <c r="C65"/>
    </row>
    <row r="66" spans="1:5" x14ac:dyDescent="0.25">
      <c r="A66"/>
      <c r="B66"/>
      <c r="C66"/>
    </row>
    <row r="67" spans="1:5" x14ac:dyDescent="0.25">
      <c r="A67" s="9" t="s">
        <v>135</v>
      </c>
      <c r="B67" s="9" t="s">
        <v>133</v>
      </c>
      <c r="C67"/>
      <c r="D67"/>
      <c r="E67"/>
    </row>
    <row r="68" spans="1:5" x14ac:dyDescent="0.25">
      <c r="A68" s="9" t="s">
        <v>131</v>
      </c>
      <c r="B68" t="s">
        <v>113</v>
      </c>
      <c r="C68" t="s">
        <v>115</v>
      </c>
      <c r="D68" t="s">
        <v>114</v>
      </c>
      <c r="E68" t="s">
        <v>132</v>
      </c>
    </row>
    <row r="69" spans="1:5" x14ac:dyDescent="0.25">
      <c r="A69" s="10" t="s">
        <v>17</v>
      </c>
      <c r="B69" s="11">
        <v>34.215120000000006</v>
      </c>
      <c r="C69" s="11">
        <v>1.33104</v>
      </c>
      <c r="D69" s="11">
        <v>33.349359999999997</v>
      </c>
      <c r="E69" s="11">
        <v>68.895520000000005</v>
      </c>
    </row>
    <row r="70" spans="1:5" x14ac:dyDescent="0.25">
      <c r="A70" s="10" t="s">
        <v>18</v>
      </c>
      <c r="B70" s="11">
        <v>0.62950800000000007</v>
      </c>
      <c r="C70" s="11">
        <v>26.805</v>
      </c>
      <c r="D70" s="11">
        <v>29.67436</v>
      </c>
      <c r="E70" s="11">
        <v>57.108868000000001</v>
      </c>
    </row>
    <row r="71" spans="1:5" x14ac:dyDescent="0.25">
      <c r="A71" s="10" t="s">
        <v>39</v>
      </c>
      <c r="B71" s="11">
        <v>106.36726000000002</v>
      </c>
      <c r="C71" s="11">
        <v>12.978999999999999</v>
      </c>
      <c r="D71" s="11">
        <v>49.792479999999998</v>
      </c>
      <c r="E71" s="11">
        <v>169.13874000000001</v>
      </c>
    </row>
    <row r="72" spans="1:5" x14ac:dyDescent="0.25">
      <c r="A72" s="10" t="s">
        <v>40</v>
      </c>
      <c r="B72" s="11">
        <v>61.735050000000001</v>
      </c>
      <c r="C72" s="11">
        <v>23.432639999999999</v>
      </c>
      <c r="D72" s="11">
        <v>40.731679999999997</v>
      </c>
      <c r="E72" s="11">
        <v>125.89936999999999</v>
      </c>
    </row>
    <row r="73" spans="1:5" x14ac:dyDescent="0.25">
      <c r="A73" s="10" t="s">
        <v>41</v>
      </c>
      <c r="B73" s="11">
        <v>0.47417999999999999</v>
      </c>
      <c r="C73" s="11">
        <v>46.802800000000005</v>
      </c>
      <c r="D73" s="11">
        <v>79.771119999999996</v>
      </c>
      <c r="E73" s="11">
        <v>127.04809999999999</v>
      </c>
    </row>
    <row r="74" spans="1:5" x14ac:dyDescent="0.25">
      <c r="A74" s="10" t="s">
        <v>42</v>
      </c>
      <c r="B74" s="11">
        <v>0.107364</v>
      </c>
      <c r="C74" s="11">
        <v>5.30992</v>
      </c>
      <c r="D74" s="11">
        <v>80.892880000000005</v>
      </c>
      <c r="E74" s="11">
        <v>86.310164</v>
      </c>
    </row>
    <row r="75" spans="1:5" x14ac:dyDescent="0.25">
      <c r="A75" s="10" t="s">
        <v>43</v>
      </c>
      <c r="B75" s="11">
        <v>51.996710000000007</v>
      </c>
      <c r="C75" s="11">
        <v>71.813479999999998</v>
      </c>
      <c r="D75" s="11">
        <v>15.171200000000001</v>
      </c>
      <c r="E75" s="11">
        <v>138.98139</v>
      </c>
    </row>
    <row r="76" spans="1:5" x14ac:dyDescent="0.25">
      <c r="A76" s="10" t="s">
        <v>44</v>
      </c>
      <c r="B76" s="11">
        <v>0</v>
      </c>
      <c r="C76" s="11">
        <v>8.0760000000000005</v>
      </c>
      <c r="D76" s="11">
        <v>2.4301760000000003</v>
      </c>
      <c r="E76" s="11">
        <v>10.506176</v>
      </c>
    </row>
    <row r="77" spans="1:5" x14ac:dyDescent="0.25">
      <c r="A77" s="10" t="s">
        <v>45</v>
      </c>
      <c r="B77" s="11">
        <v>18.699120000000001</v>
      </c>
      <c r="C77" s="11">
        <v>15.752000000000001</v>
      </c>
      <c r="D77" s="11">
        <v>16.805760000000003</v>
      </c>
      <c r="E77" s="11">
        <v>51.256879999999995</v>
      </c>
    </row>
    <row r="78" spans="1:5" x14ac:dyDescent="0.25">
      <c r="A78" s="10" t="s">
        <v>46</v>
      </c>
      <c r="B78" s="11">
        <v>13.393600000000001</v>
      </c>
      <c r="C78" s="11">
        <v>0</v>
      </c>
      <c r="D78" s="11">
        <v>41.62312</v>
      </c>
      <c r="E78" s="11">
        <v>55.016719999999999</v>
      </c>
    </row>
    <row r="79" spans="1:5" x14ac:dyDescent="0.25">
      <c r="A79" s="10" t="s">
        <v>47</v>
      </c>
      <c r="B79" s="11">
        <v>0</v>
      </c>
      <c r="C79" s="11">
        <v>68.518199999999993</v>
      </c>
      <c r="D79" s="11">
        <v>1.6368240000000001</v>
      </c>
      <c r="E79" s="11">
        <v>70.155023999999997</v>
      </c>
    </row>
    <row r="80" spans="1:5" x14ac:dyDescent="0.25">
      <c r="A80" s="10" t="s">
        <v>48</v>
      </c>
      <c r="B80" s="11">
        <v>15.267164000000001</v>
      </c>
      <c r="C80" s="11">
        <v>58.753</v>
      </c>
      <c r="D80" s="11">
        <v>22.784959999999998</v>
      </c>
      <c r="E80" s="11">
        <v>96.805124000000006</v>
      </c>
    </row>
    <row r="81" spans="1:5" x14ac:dyDescent="0.25">
      <c r="A81" s="10" t="s">
        <v>49</v>
      </c>
      <c r="B81" s="11">
        <v>26.52065</v>
      </c>
      <c r="C81" s="11">
        <v>4.5152799999999997</v>
      </c>
      <c r="D81" s="11">
        <v>49.886319999999998</v>
      </c>
      <c r="E81" s="11">
        <v>80.922250000000005</v>
      </c>
    </row>
    <row r="82" spans="1:5" x14ac:dyDescent="0.25">
      <c r="A82" s="10" t="s">
        <v>50</v>
      </c>
      <c r="B82" s="11">
        <v>0.551844</v>
      </c>
      <c r="C82" s="11">
        <v>70.391279999999995</v>
      </c>
      <c r="D82" s="11">
        <v>49.718792000000001</v>
      </c>
      <c r="E82" s="11">
        <v>120.66191599999999</v>
      </c>
    </row>
    <row r="83" spans="1:5" x14ac:dyDescent="0.25">
      <c r="A83" s="10" t="s">
        <v>51</v>
      </c>
      <c r="B83" s="11">
        <v>9.0185959999999987</v>
      </c>
      <c r="C83" s="11">
        <v>34.341000000000001</v>
      </c>
      <c r="D83" s="11">
        <v>14.18648</v>
      </c>
      <c r="E83" s="11">
        <v>57.546075999999999</v>
      </c>
    </row>
    <row r="84" spans="1:5" x14ac:dyDescent="0.25">
      <c r="A84" s="10" t="s">
        <v>52</v>
      </c>
      <c r="B84" s="11">
        <v>0</v>
      </c>
      <c r="C84" s="11">
        <v>45.362679999999997</v>
      </c>
      <c r="D84" s="11">
        <v>178.79504</v>
      </c>
      <c r="E84" s="11">
        <v>224.15772000000001</v>
      </c>
    </row>
    <row r="85" spans="1:5" x14ac:dyDescent="0.25">
      <c r="A85" s="10" t="s">
        <v>53</v>
      </c>
      <c r="B85" s="11">
        <v>21.359650000000002</v>
      </c>
      <c r="C85" s="11">
        <v>17.481200000000001</v>
      </c>
      <c r="D85" s="11">
        <v>48.520600000000009</v>
      </c>
      <c r="E85" s="11">
        <v>87.361450000000005</v>
      </c>
    </row>
    <row r="86" spans="1:5" x14ac:dyDescent="0.25">
      <c r="A86" s="10" t="s">
        <v>54</v>
      </c>
      <c r="B86" s="11">
        <v>16.470080000000003</v>
      </c>
      <c r="C86" s="11">
        <v>83.356800000000007</v>
      </c>
      <c r="D86" s="11">
        <v>11.36608</v>
      </c>
      <c r="E86" s="11">
        <v>111.19296</v>
      </c>
    </row>
    <row r="87" spans="1:5" x14ac:dyDescent="0.25">
      <c r="A87" s="10" t="s">
        <v>55</v>
      </c>
      <c r="B87" s="11">
        <v>0</v>
      </c>
      <c r="C87" s="11">
        <v>29.02064</v>
      </c>
      <c r="D87" s="11">
        <v>0</v>
      </c>
      <c r="E87" s="11">
        <v>29.02064</v>
      </c>
    </row>
    <row r="88" spans="1:5" x14ac:dyDescent="0.25">
      <c r="A88" s="10" t="s">
        <v>56</v>
      </c>
      <c r="B88" s="11">
        <v>0</v>
      </c>
      <c r="C88" s="11">
        <v>0</v>
      </c>
      <c r="D88" s="11">
        <v>40.470320000000008</v>
      </c>
      <c r="E88" s="11">
        <v>40.470320000000008</v>
      </c>
    </row>
    <row r="89" spans="1:5" x14ac:dyDescent="0.25">
      <c r="A89" s="10" t="s">
        <v>132</v>
      </c>
      <c r="B89" s="11">
        <v>376.80589600000002</v>
      </c>
      <c r="C89" s="11">
        <v>624.04196000000002</v>
      </c>
      <c r="D89" s="11">
        <v>807.60755200000028</v>
      </c>
      <c r="E89" s="11">
        <v>1808.4554079999998</v>
      </c>
    </row>
    <row r="97" spans="1:3" x14ac:dyDescent="0.25">
      <c r="A97" s="9" t="s">
        <v>131</v>
      </c>
      <c r="B97" t="s">
        <v>138</v>
      </c>
      <c r="C97"/>
    </row>
    <row r="98" spans="1:3" x14ac:dyDescent="0.25">
      <c r="A98" s="10" t="s">
        <v>62</v>
      </c>
      <c r="B98" s="11">
        <v>216.67713999999998</v>
      </c>
      <c r="C98"/>
    </row>
    <row r="99" spans="1:3" x14ac:dyDescent="0.25">
      <c r="A99" s="10" t="s">
        <v>63</v>
      </c>
      <c r="B99" s="11">
        <v>560.91936999999996</v>
      </c>
      <c r="C99"/>
    </row>
    <row r="100" spans="1:3" x14ac:dyDescent="0.25">
      <c r="A100" s="10" t="s">
        <v>64</v>
      </c>
      <c r="B100" s="11">
        <v>311.38519800000012</v>
      </c>
      <c r="C100"/>
    </row>
    <row r="101" spans="1:3" x14ac:dyDescent="0.25">
      <c r="A101" s="10" t="s">
        <v>65</v>
      </c>
      <c r="B101" s="11">
        <v>719.47370000000012</v>
      </c>
      <c r="C101"/>
    </row>
    <row r="102" spans="1:3" x14ac:dyDescent="0.25">
      <c r="A102" s="10" t="s">
        <v>132</v>
      </c>
      <c r="B102" s="11">
        <v>1808.4554079999998</v>
      </c>
      <c r="C102"/>
    </row>
    <row r="103" spans="1:3" x14ac:dyDescent="0.25">
      <c r="A103"/>
      <c r="B103"/>
      <c r="C103"/>
    </row>
    <row r="104" spans="1:3" x14ac:dyDescent="0.25">
      <c r="A104"/>
      <c r="B104"/>
      <c r="C104"/>
    </row>
    <row r="105" spans="1:3" x14ac:dyDescent="0.25">
      <c r="A105"/>
      <c r="B105"/>
      <c r="C105"/>
    </row>
    <row r="106" spans="1:3" x14ac:dyDescent="0.25">
      <c r="A106"/>
      <c r="B106"/>
      <c r="C106"/>
    </row>
    <row r="107" spans="1:3" x14ac:dyDescent="0.25">
      <c r="A107"/>
      <c r="B107"/>
      <c r="C107"/>
    </row>
    <row r="108" spans="1:3" x14ac:dyDescent="0.25">
      <c r="A108"/>
      <c r="B108"/>
      <c r="C108"/>
    </row>
    <row r="109" spans="1:3" x14ac:dyDescent="0.25">
      <c r="A109"/>
      <c r="B109"/>
      <c r="C109"/>
    </row>
    <row r="110" spans="1:3" x14ac:dyDescent="0.25">
      <c r="A110"/>
      <c r="B110"/>
      <c r="C110"/>
    </row>
    <row r="111" spans="1:3" x14ac:dyDescent="0.25">
      <c r="A111"/>
      <c r="B111"/>
      <c r="C111"/>
    </row>
    <row r="112" spans="1:3" x14ac:dyDescent="0.25">
      <c r="A112"/>
      <c r="B112"/>
      <c r="C112"/>
    </row>
    <row r="113" spans="1:3" x14ac:dyDescent="0.25">
      <c r="A113"/>
      <c r="B113"/>
      <c r="C113"/>
    </row>
    <row r="114" spans="1:3" x14ac:dyDescent="0.25">
      <c r="A114"/>
      <c r="B114"/>
      <c r="C114"/>
    </row>
    <row r="116" spans="1:3" x14ac:dyDescent="0.25">
      <c r="A116" s="9" t="s">
        <v>131</v>
      </c>
      <c r="B116" t="s">
        <v>139</v>
      </c>
      <c r="C116"/>
    </row>
    <row r="117" spans="1:3" x14ac:dyDescent="0.25">
      <c r="A117" s="10" t="s">
        <v>72</v>
      </c>
      <c r="B117" s="11">
        <v>1808.4554080000003</v>
      </c>
      <c r="C117"/>
    </row>
    <row r="118" spans="1:3" x14ac:dyDescent="0.25">
      <c r="A118" s="12" t="s">
        <v>67</v>
      </c>
      <c r="B118" s="11">
        <v>767.19202000000007</v>
      </c>
      <c r="C118"/>
    </row>
    <row r="119" spans="1:3" x14ac:dyDescent="0.25">
      <c r="A119" s="13" t="s">
        <v>71</v>
      </c>
      <c r="B119" s="11">
        <v>277.59971999999999</v>
      </c>
      <c r="C119"/>
    </row>
    <row r="120" spans="1:3" x14ac:dyDescent="0.25">
      <c r="A120" s="13" t="s">
        <v>70</v>
      </c>
      <c r="B120" s="11">
        <v>489.59229999999997</v>
      </c>
      <c r="C120"/>
    </row>
    <row r="121" spans="1:3" x14ac:dyDescent="0.25">
      <c r="A121" s="12" t="s">
        <v>68</v>
      </c>
      <c r="B121" s="11">
        <v>318.16504000000009</v>
      </c>
      <c r="C121"/>
    </row>
    <row r="122" spans="1:3" x14ac:dyDescent="0.25">
      <c r="A122" s="13" t="s">
        <v>70</v>
      </c>
      <c r="B122" s="11">
        <v>318.16504000000009</v>
      </c>
      <c r="C122"/>
    </row>
    <row r="123" spans="1:3" x14ac:dyDescent="0.25">
      <c r="A123" s="12" t="s">
        <v>66</v>
      </c>
      <c r="B123" s="11">
        <v>289.85296200000005</v>
      </c>
      <c r="C123"/>
    </row>
    <row r="124" spans="1:3" x14ac:dyDescent="0.25">
      <c r="A124" s="13" t="s">
        <v>71</v>
      </c>
      <c r="B124" s="11">
        <v>193.04783800000001</v>
      </c>
      <c r="C124"/>
    </row>
    <row r="125" spans="1:3" x14ac:dyDescent="0.25">
      <c r="A125" s="13" t="s">
        <v>70</v>
      </c>
      <c r="B125" s="11">
        <v>96.805123999999992</v>
      </c>
      <c r="C125"/>
    </row>
    <row r="126" spans="1:3" x14ac:dyDescent="0.25">
      <c r="A126" s="12" t="s">
        <v>69</v>
      </c>
      <c r="B126" s="11">
        <v>433.245386</v>
      </c>
      <c r="C126"/>
    </row>
    <row r="127" spans="1:3" x14ac:dyDescent="0.25">
      <c r="A127" s="13" t="s">
        <v>71</v>
      </c>
      <c r="B127" s="11">
        <v>253.60047</v>
      </c>
      <c r="C127"/>
    </row>
    <row r="128" spans="1:3" x14ac:dyDescent="0.25">
      <c r="A128" s="13" t="s">
        <v>70</v>
      </c>
      <c r="B128" s="11">
        <v>179.64491599999999</v>
      </c>
      <c r="C128"/>
    </row>
    <row r="129" spans="1:4" x14ac:dyDescent="0.25">
      <c r="A129" s="10" t="s">
        <v>132</v>
      </c>
      <c r="B129" s="11">
        <v>1808.4554080000003</v>
      </c>
      <c r="C129"/>
    </row>
    <row r="130" spans="1:4" x14ac:dyDescent="0.25">
      <c r="A130"/>
      <c r="B130"/>
      <c r="C130"/>
    </row>
    <row r="131" spans="1:4" x14ac:dyDescent="0.25">
      <c r="A131"/>
      <c r="B131"/>
      <c r="C131"/>
    </row>
    <row r="132" spans="1:4" x14ac:dyDescent="0.25">
      <c r="A132"/>
      <c r="B132"/>
      <c r="C132"/>
    </row>
    <row r="133" spans="1:4" x14ac:dyDescent="0.25">
      <c r="A133"/>
      <c r="B133"/>
      <c r="C133"/>
    </row>
    <row r="134" spans="1:4" x14ac:dyDescent="0.25">
      <c r="A134" s="9" t="s">
        <v>131</v>
      </c>
      <c r="B134" t="s">
        <v>134</v>
      </c>
      <c r="C134"/>
    </row>
    <row r="135" spans="1:4" x14ac:dyDescent="0.25">
      <c r="A135" s="10" t="s">
        <v>114</v>
      </c>
      <c r="B135" s="18">
        <v>0.44657310787283749</v>
      </c>
      <c r="C135"/>
      <c r="D135" s="16"/>
    </row>
    <row r="136" spans="1:4" x14ac:dyDescent="0.25">
      <c r="A136" s="10" t="s">
        <v>115</v>
      </c>
      <c r="B136" s="18">
        <v>0.34506903362916652</v>
      </c>
      <c r="C136"/>
      <c r="D136" s="16"/>
    </row>
    <row r="137" spans="1:4" x14ac:dyDescent="0.25">
      <c r="A137" s="10" t="s">
        <v>113</v>
      </c>
      <c r="B137" s="18">
        <v>0.20835785849799623</v>
      </c>
      <c r="C137"/>
      <c r="D137" s="16"/>
    </row>
    <row r="138" spans="1:4" x14ac:dyDescent="0.25">
      <c r="A138" s="10" t="s">
        <v>132</v>
      </c>
      <c r="B138" s="18">
        <v>1</v>
      </c>
      <c r="C138"/>
    </row>
    <row r="139" spans="1:4" x14ac:dyDescent="0.25">
      <c r="A139"/>
      <c r="B139"/>
      <c r="C139"/>
    </row>
    <row r="140" spans="1:4" x14ac:dyDescent="0.25">
      <c r="A140"/>
      <c r="B140"/>
      <c r="C140"/>
    </row>
    <row r="141" spans="1:4" x14ac:dyDescent="0.25">
      <c r="A141"/>
      <c r="B141"/>
      <c r="C141"/>
    </row>
    <row r="142" spans="1:4" x14ac:dyDescent="0.25">
      <c r="A142"/>
      <c r="B142"/>
      <c r="C142"/>
    </row>
    <row r="143" spans="1:4" x14ac:dyDescent="0.25">
      <c r="A143"/>
      <c r="B143"/>
      <c r="C143"/>
    </row>
    <row r="144" spans="1:4" x14ac:dyDescent="0.25">
      <c r="A144"/>
      <c r="B144"/>
      <c r="C144"/>
    </row>
    <row r="145" spans="1:3" x14ac:dyDescent="0.25">
      <c r="A145"/>
      <c r="B145"/>
      <c r="C145"/>
    </row>
    <row r="146" spans="1:3" x14ac:dyDescent="0.25">
      <c r="A146"/>
      <c r="B146"/>
      <c r="C146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</sheetData>
  <pageMargins left="0.7" right="0.7" top="0.75" bottom="0.75" header="0.3" footer="0.3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9568-2355-4832-8FCD-987346F14F57}">
  <dimension ref="A1"/>
  <sheetViews>
    <sheetView topLeftCell="A40" workbookViewId="0">
      <selection activeCell="S36" sqref="S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Set</vt:lpstr>
      <vt:lpstr>Budget vs Target</vt:lpstr>
      <vt:lpstr>PIVOTs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2021-12-31T11:51:52Z</dcterms:created>
  <dcterms:modified xsi:type="dcterms:W3CDTF">2022-01-07T09:32:08Z</dcterms:modified>
</cp:coreProperties>
</file>