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74277ad66fc916/Desktop/691/1D^J 2D^J and 3D/Data File_excel/"/>
    </mc:Choice>
  </mc:AlternateContent>
  <xr:revisionPtr revIDLastSave="2" documentId="8_{E7C3F4B6-6119-4F46-B9DC-660C06A50092}" xr6:coauthVersionLast="47" xr6:coauthVersionMax="47" xr10:uidLastSave="{98228BE1-C948-4BA7-A070-48652980E8BD}"/>
  <bookViews>
    <workbookView xWindow="-108" yWindow="-108" windowWidth="23256" windowHeight="12576" activeTab="1" xr2:uid="{BA5A0EAC-F0F4-8942-9D49-193BD111D5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F19" i="2" s="1"/>
  <c r="G19" i="2" s="1"/>
  <c r="J19" i="2" s="1"/>
  <c r="E19" i="2"/>
  <c r="H19" i="2" s="1"/>
  <c r="I19" i="2" s="1"/>
  <c r="D18" i="2"/>
  <c r="F18" i="2" s="1"/>
  <c r="G18" i="2" s="1"/>
  <c r="J18" i="2" s="1"/>
  <c r="E18" i="2"/>
  <c r="H18" i="2" s="1"/>
  <c r="I18" i="2" s="1"/>
  <c r="D17" i="2"/>
  <c r="F17" i="2" s="1"/>
  <c r="G17" i="2" s="1"/>
  <c r="J17" i="2" s="1"/>
  <c r="E17" i="2"/>
  <c r="H17" i="2" s="1"/>
  <c r="I17" i="2" s="1"/>
  <c r="D16" i="2"/>
  <c r="F16" i="2" s="1"/>
  <c r="G16" i="2" s="1"/>
  <c r="J16" i="2" s="1"/>
  <c r="E16" i="2"/>
  <c r="H16" i="2" s="1"/>
  <c r="I16" i="2" s="1"/>
  <c r="E7" i="2" l="1"/>
  <c r="H7" i="2" s="1"/>
  <c r="I7" i="2" s="1"/>
  <c r="E8" i="2"/>
  <c r="H8" i="2" s="1"/>
  <c r="I8" i="2" s="1"/>
  <c r="E9" i="2"/>
  <c r="H9" i="2" s="1"/>
  <c r="I9" i="2" s="1"/>
  <c r="E10" i="2"/>
  <c r="H10" i="2" s="1"/>
  <c r="I10" i="2" s="1"/>
  <c r="E11" i="2"/>
  <c r="H11" i="2" s="1"/>
  <c r="I11" i="2" s="1"/>
  <c r="E12" i="2"/>
  <c r="H12" i="2" s="1"/>
  <c r="I12" i="2" s="1"/>
  <c r="E13" i="2"/>
  <c r="H13" i="2" s="1"/>
  <c r="I13" i="2" s="1"/>
  <c r="E14" i="2"/>
  <c r="H14" i="2" s="1"/>
  <c r="I14" i="2" s="1"/>
  <c r="E15" i="2"/>
  <c r="H15" i="2" s="1"/>
  <c r="I15" i="2" s="1"/>
  <c r="E6" i="2"/>
  <c r="H6" i="2" s="1"/>
  <c r="I6" i="2" s="1"/>
  <c r="D7" i="2"/>
  <c r="F7" i="2" s="1"/>
  <c r="G7" i="2" s="1"/>
  <c r="J7" i="2" s="1"/>
  <c r="D8" i="2"/>
  <c r="F8" i="2" s="1"/>
  <c r="G8" i="2" s="1"/>
  <c r="J8" i="2" s="1"/>
  <c r="D9" i="2"/>
  <c r="F9" i="2" s="1"/>
  <c r="G9" i="2" s="1"/>
  <c r="J9" i="2" s="1"/>
  <c r="D10" i="2"/>
  <c r="F10" i="2" s="1"/>
  <c r="G10" i="2" s="1"/>
  <c r="J10" i="2" s="1"/>
  <c r="D11" i="2"/>
  <c r="F11" i="2" s="1"/>
  <c r="G11" i="2" s="1"/>
  <c r="J11" i="2" s="1"/>
  <c r="D12" i="2"/>
  <c r="F12" i="2" s="1"/>
  <c r="G12" i="2" s="1"/>
  <c r="J12" i="2" s="1"/>
  <c r="D13" i="2"/>
  <c r="F13" i="2" s="1"/>
  <c r="G13" i="2" s="1"/>
  <c r="J13" i="2" s="1"/>
  <c r="D14" i="2"/>
  <c r="F14" i="2" s="1"/>
  <c r="G14" i="2" s="1"/>
  <c r="J14" i="2" s="1"/>
  <c r="D15" i="2"/>
  <c r="F15" i="2" s="1"/>
  <c r="G15" i="2" s="1"/>
  <c r="J15" i="2" s="1"/>
  <c r="D6" i="2"/>
  <c r="F6" i="2" s="1"/>
  <c r="G6" i="2" s="1"/>
  <c r="J6" i="2" s="1"/>
  <c r="E8" i="1"/>
  <c r="H8" i="1" s="1"/>
  <c r="I8" i="1" s="1"/>
  <c r="E9" i="1"/>
  <c r="H9" i="1" s="1"/>
  <c r="I9" i="1" s="1"/>
  <c r="E10" i="1"/>
  <c r="H10" i="1" s="1"/>
  <c r="I10" i="1" s="1"/>
  <c r="E11" i="1"/>
  <c r="H11" i="1" s="1"/>
  <c r="I11" i="1" s="1"/>
  <c r="E12" i="1"/>
  <c r="H12" i="1" s="1"/>
  <c r="I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7" i="1"/>
  <c r="H7" i="1" s="1"/>
  <c r="I7" i="1" s="1"/>
  <c r="D8" i="1"/>
  <c r="F8" i="1" s="1"/>
  <c r="G8" i="1" s="1"/>
  <c r="J8" i="1" s="1"/>
  <c r="D9" i="1"/>
  <c r="F9" i="1" s="1"/>
  <c r="G9" i="1" s="1"/>
  <c r="J9" i="1" s="1"/>
  <c r="D10" i="1"/>
  <c r="F10" i="1" s="1"/>
  <c r="G10" i="1" s="1"/>
  <c r="J10" i="1" s="1"/>
  <c r="D11" i="1"/>
  <c r="F11" i="1" s="1"/>
  <c r="G11" i="1" s="1"/>
  <c r="J11" i="1" s="1"/>
  <c r="D12" i="1"/>
  <c r="F12" i="1" s="1"/>
  <c r="G12" i="1" s="1"/>
  <c r="J12" i="1" s="1"/>
  <c r="D13" i="1"/>
  <c r="F13" i="1" s="1"/>
  <c r="G13" i="1" s="1"/>
  <c r="J13" i="1" s="1"/>
  <c r="D14" i="1"/>
  <c r="F14" i="1" s="1"/>
  <c r="G14" i="1" s="1"/>
  <c r="J14" i="1" s="1"/>
  <c r="D15" i="1"/>
  <c r="F15" i="1" s="1"/>
  <c r="G15" i="1" s="1"/>
  <c r="J15" i="1" s="1"/>
  <c r="D16" i="1"/>
  <c r="F16" i="1" s="1"/>
  <c r="G16" i="1" s="1"/>
  <c r="J16" i="1" s="1"/>
  <c r="D7" i="1"/>
  <c r="F7" i="1" s="1"/>
  <c r="G7" i="1" s="1"/>
  <c r="J7" i="1" s="1"/>
</calcChain>
</file>

<file path=xl/sharedStrings.xml><?xml version="1.0" encoding="utf-8"?>
<sst xmlns="http://schemas.openxmlformats.org/spreadsheetml/2006/main" count="48" uniqueCount="37">
  <si>
    <t>Service time (Ws)</t>
  </si>
  <si>
    <t>Sensitivity Analysis</t>
  </si>
  <si>
    <t>Concordia Health Care Clinc - Monte Carlo</t>
  </si>
  <si>
    <t>Wq in hrs</t>
  </si>
  <si>
    <t>No. of patients per Day(λ)</t>
  </si>
  <si>
    <t>No. of Staff in Clinic(μ)</t>
  </si>
  <si>
    <t>Wait time (Wq)</t>
  </si>
  <si>
    <t>Wq converted to min</t>
  </si>
  <si>
    <t>Ws in min</t>
  </si>
  <si>
    <t>08:00-09:00</t>
  </si>
  <si>
    <t>09:00-10:00</t>
  </si>
  <si>
    <t>10:00-11:00</t>
  </si>
  <si>
    <t>11:00-12:00</t>
  </si>
  <si>
    <t>Avg no of patients in system (Ls)</t>
  </si>
  <si>
    <t>Avg no of patients in waiting (Lq)</t>
  </si>
  <si>
    <t>12:00-01:00</t>
  </si>
  <si>
    <t>02:00-03:00</t>
  </si>
  <si>
    <t>03:00-04:00</t>
  </si>
  <si>
    <t>04:00-05:00</t>
  </si>
  <si>
    <t>05:00-06:00</t>
  </si>
  <si>
    <t>06:00-07:00</t>
  </si>
  <si>
    <t>Timeline</t>
  </si>
  <si>
    <t>Day-1</t>
  </si>
  <si>
    <t>Day-2</t>
  </si>
  <si>
    <t>Day-3</t>
  </si>
  <si>
    <t>Day-4</t>
  </si>
  <si>
    <t>Day-5</t>
  </si>
  <si>
    <t>Day-6</t>
  </si>
  <si>
    <t>Day-7</t>
  </si>
  <si>
    <t>Day-8</t>
  </si>
  <si>
    <t>Day-9</t>
  </si>
  <si>
    <t>Day-10</t>
  </si>
  <si>
    <t>Day-11</t>
  </si>
  <si>
    <t>Day-12</t>
  </si>
  <si>
    <t>Day-13</t>
  </si>
  <si>
    <t>Day-14</t>
  </si>
  <si>
    <t>Scenario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</si>
</sst>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5" xfId="0" applyNumberFormat="1" applyBorder="1"/>
    <xf numFmtId="20" fontId="0" fillId="0" borderId="5" xfId="0" applyNumberFormat="1" applyBorder="1"/>
    <xf numFmtId="16" fontId="0" fillId="0" borderId="6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42C5-7CC4-814D-A4E5-1DE77456BD52}">
  <dimension ref="A1:J16"/>
  <sheetViews>
    <sheetView zoomScale="90" zoomScaleNormal="90" workbookViewId="0">
      <selection activeCell="A7" sqref="A7:C16"/>
    </sheetView>
  </sheetViews>
  <sheetFormatPr defaultColWidth="11.19921875" defaultRowHeight="15.6" x14ac:dyDescent="0.3"/>
  <cols>
    <col min="1" max="1" width="10.5" bestFit="1" customWidth="1"/>
    <col min="2" max="2" width="22.8984375" bestFit="1" customWidth="1"/>
    <col min="3" max="3" width="19.8984375" bestFit="1" customWidth="1"/>
    <col min="4" max="4" width="29" bestFit="1" customWidth="1"/>
    <col min="5" max="5" width="28.296875" bestFit="1" customWidth="1"/>
    <col min="6" max="6" width="14.8984375" customWidth="1"/>
    <col min="7" max="7" width="18.8984375" bestFit="1" customWidth="1"/>
    <col min="8" max="8" width="15.09765625" customWidth="1"/>
    <col min="9" max="9" width="11.5" customWidth="1"/>
    <col min="10" max="10" width="11.8984375" bestFit="1" customWidth="1"/>
  </cols>
  <sheetData>
    <row r="1" spans="1:10" x14ac:dyDescent="0.3">
      <c r="B1" s="1"/>
    </row>
    <row r="4" spans="1:10" x14ac:dyDescent="0.3">
      <c r="A4" s="17" t="s">
        <v>2</v>
      </c>
      <c r="B4" s="18"/>
      <c r="C4" s="18"/>
    </row>
    <row r="5" spans="1:10" ht="16.2" thickBot="1" x14ac:dyDescent="0.35">
      <c r="A5" s="16" t="s">
        <v>1</v>
      </c>
      <c r="B5" s="16"/>
    </row>
    <row r="6" spans="1:10" ht="16.2" thickBot="1" x14ac:dyDescent="0.35">
      <c r="A6" s="9" t="s">
        <v>21</v>
      </c>
      <c r="B6" s="10" t="s">
        <v>4</v>
      </c>
      <c r="C6" s="10" t="s">
        <v>5</v>
      </c>
      <c r="D6" s="10" t="s">
        <v>14</v>
      </c>
      <c r="E6" s="10" t="s">
        <v>13</v>
      </c>
      <c r="F6" s="10" t="s">
        <v>6</v>
      </c>
      <c r="G6" s="10" t="s">
        <v>7</v>
      </c>
      <c r="H6" s="10" t="s">
        <v>0</v>
      </c>
      <c r="I6" s="10" t="s">
        <v>8</v>
      </c>
      <c r="J6" s="11" t="s">
        <v>3</v>
      </c>
    </row>
    <row r="7" spans="1:10" x14ac:dyDescent="0.3">
      <c r="A7" s="4" t="s">
        <v>9</v>
      </c>
      <c r="B7" s="7">
        <v>8</v>
      </c>
      <c r="C7" s="7">
        <v>15</v>
      </c>
      <c r="D7" s="7">
        <f>B7*B7/(C7)*(C7-B7)</f>
        <v>29.866666666666667</v>
      </c>
      <c r="E7" s="7">
        <f>B7/(C7-B7)</f>
        <v>1.1428571428571428</v>
      </c>
      <c r="F7" s="7">
        <f>D7/B7</f>
        <v>3.7333333333333334</v>
      </c>
      <c r="G7" s="7">
        <f>F7*24*60</f>
        <v>5376</v>
      </c>
      <c r="H7" s="7">
        <f>E7/B7</f>
        <v>0.14285714285714285</v>
      </c>
      <c r="I7" s="7">
        <f>H7*24*60</f>
        <v>205.71428571428569</v>
      </c>
      <c r="J7" s="2">
        <f>G7/60</f>
        <v>89.6</v>
      </c>
    </row>
    <row r="8" spans="1:10" x14ac:dyDescent="0.3">
      <c r="A8" s="4" t="s">
        <v>10</v>
      </c>
      <c r="B8" s="7">
        <v>6</v>
      </c>
      <c r="C8" s="7">
        <v>17</v>
      </c>
      <c r="D8" s="7">
        <f t="shared" ref="D8:D16" si="0">B8*B8/(C8)*(C8-B8)</f>
        <v>23.294117647058822</v>
      </c>
      <c r="E8" s="7">
        <f t="shared" ref="E8:E16" si="1">B8/(C8-B8)</f>
        <v>0.54545454545454541</v>
      </c>
      <c r="F8" s="7">
        <f t="shared" ref="F8:F16" si="2">D8/B8</f>
        <v>3.8823529411764706</v>
      </c>
      <c r="G8" s="7">
        <f t="shared" ref="G8:G16" si="3">F8*24*60</f>
        <v>5590.5882352941171</v>
      </c>
      <c r="H8" s="7">
        <f t="shared" ref="H8:H16" si="4">E8/B8</f>
        <v>9.0909090909090898E-2</v>
      </c>
      <c r="I8" s="7">
        <f t="shared" ref="I8:I16" si="5">H8*24*60</f>
        <v>130.90909090909091</v>
      </c>
      <c r="J8" s="2">
        <f t="shared" ref="J8:J16" si="6">G8/60</f>
        <v>93.17647058823529</v>
      </c>
    </row>
    <row r="9" spans="1:10" x14ac:dyDescent="0.3">
      <c r="A9" s="4" t="s">
        <v>11</v>
      </c>
      <c r="B9" s="7">
        <v>11</v>
      </c>
      <c r="C9" s="7">
        <v>20</v>
      </c>
      <c r="D9" s="7">
        <f t="shared" si="0"/>
        <v>54.449999999999996</v>
      </c>
      <c r="E9" s="7">
        <f t="shared" si="1"/>
        <v>1.2222222222222223</v>
      </c>
      <c r="F9" s="7">
        <f t="shared" si="2"/>
        <v>4.9499999999999993</v>
      </c>
      <c r="G9" s="7">
        <f t="shared" si="3"/>
        <v>7127.9999999999991</v>
      </c>
      <c r="H9" s="7">
        <f t="shared" si="4"/>
        <v>0.11111111111111112</v>
      </c>
      <c r="I9" s="7">
        <f t="shared" si="5"/>
        <v>160.00000000000003</v>
      </c>
      <c r="J9" s="2">
        <f t="shared" si="6"/>
        <v>118.79999999999998</v>
      </c>
    </row>
    <row r="10" spans="1:10" x14ac:dyDescent="0.3">
      <c r="A10" s="4" t="s">
        <v>12</v>
      </c>
      <c r="B10" s="7">
        <v>7</v>
      </c>
      <c r="C10" s="7">
        <v>14</v>
      </c>
      <c r="D10" s="7">
        <f t="shared" si="0"/>
        <v>24.5</v>
      </c>
      <c r="E10" s="7">
        <f t="shared" si="1"/>
        <v>1</v>
      </c>
      <c r="F10" s="7">
        <f t="shared" si="2"/>
        <v>3.5</v>
      </c>
      <c r="G10" s="7">
        <f t="shared" si="3"/>
        <v>5040</v>
      </c>
      <c r="H10" s="7">
        <f t="shared" si="4"/>
        <v>0.14285714285714285</v>
      </c>
      <c r="I10" s="7">
        <f t="shared" si="5"/>
        <v>205.71428571428569</v>
      </c>
      <c r="J10" s="2">
        <f t="shared" si="6"/>
        <v>84</v>
      </c>
    </row>
    <row r="11" spans="1:10" x14ac:dyDescent="0.3">
      <c r="A11" s="4" t="s">
        <v>15</v>
      </c>
      <c r="B11" s="7">
        <v>14</v>
      </c>
      <c r="C11" s="7">
        <v>26</v>
      </c>
      <c r="D11" s="7">
        <f t="shared" si="0"/>
        <v>90.461538461538453</v>
      </c>
      <c r="E11" s="7">
        <f t="shared" si="1"/>
        <v>1.1666666666666667</v>
      </c>
      <c r="F11" s="7">
        <f t="shared" si="2"/>
        <v>6.4615384615384608</v>
      </c>
      <c r="G11" s="7">
        <f t="shared" si="3"/>
        <v>9304.6153846153848</v>
      </c>
      <c r="H11" s="7">
        <f t="shared" si="4"/>
        <v>8.3333333333333343E-2</v>
      </c>
      <c r="I11" s="7">
        <f t="shared" si="5"/>
        <v>120</v>
      </c>
      <c r="J11" s="2">
        <f t="shared" si="6"/>
        <v>155.07692307692307</v>
      </c>
    </row>
    <row r="12" spans="1:10" x14ac:dyDescent="0.3">
      <c r="A12" s="5" t="s">
        <v>16</v>
      </c>
      <c r="B12" s="7">
        <v>17</v>
      </c>
      <c r="C12" s="7">
        <v>27</v>
      </c>
      <c r="D12" s="7">
        <f t="shared" si="0"/>
        <v>107.03703703703704</v>
      </c>
      <c r="E12" s="7">
        <f t="shared" si="1"/>
        <v>1.7</v>
      </c>
      <c r="F12" s="7">
        <f t="shared" si="2"/>
        <v>6.2962962962962967</v>
      </c>
      <c r="G12" s="7">
        <f t="shared" si="3"/>
        <v>9066.6666666666661</v>
      </c>
      <c r="H12" s="7">
        <f t="shared" si="4"/>
        <v>9.9999999999999992E-2</v>
      </c>
      <c r="I12" s="7">
        <f t="shared" si="5"/>
        <v>144</v>
      </c>
      <c r="J12" s="2">
        <f t="shared" si="6"/>
        <v>151.11111111111111</v>
      </c>
    </row>
    <row r="13" spans="1:10" x14ac:dyDescent="0.3">
      <c r="A13" s="4" t="s">
        <v>17</v>
      </c>
      <c r="B13" s="7">
        <v>19</v>
      </c>
      <c r="C13" s="7">
        <v>29</v>
      </c>
      <c r="D13" s="7">
        <f t="shared" si="0"/>
        <v>124.48275862068967</v>
      </c>
      <c r="E13" s="7">
        <f t="shared" si="1"/>
        <v>1.9</v>
      </c>
      <c r="F13" s="7">
        <f t="shared" si="2"/>
        <v>6.5517241379310347</v>
      </c>
      <c r="G13" s="7">
        <f t="shared" si="3"/>
        <v>9434.4827586206902</v>
      </c>
      <c r="H13" s="7">
        <f t="shared" si="4"/>
        <v>9.9999999999999992E-2</v>
      </c>
      <c r="I13" s="7">
        <f t="shared" si="5"/>
        <v>144</v>
      </c>
      <c r="J13" s="2">
        <f t="shared" si="6"/>
        <v>157.24137931034483</v>
      </c>
    </row>
    <row r="14" spans="1:10" x14ac:dyDescent="0.3">
      <c r="A14" s="4" t="s">
        <v>18</v>
      </c>
      <c r="B14" s="7">
        <v>9</v>
      </c>
      <c r="C14" s="7">
        <v>19</v>
      </c>
      <c r="D14" s="7">
        <f t="shared" si="0"/>
        <v>42.631578947368425</v>
      </c>
      <c r="E14" s="7">
        <f t="shared" si="1"/>
        <v>0.9</v>
      </c>
      <c r="F14" s="7">
        <f t="shared" si="2"/>
        <v>4.7368421052631584</v>
      </c>
      <c r="G14" s="7">
        <f t="shared" si="3"/>
        <v>6821.0526315789484</v>
      </c>
      <c r="H14" s="7">
        <f t="shared" si="4"/>
        <v>0.1</v>
      </c>
      <c r="I14" s="7">
        <f t="shared" si="5"/>
        <v>144.00000000000003</v>
      </c>
      <c r="J14" s="2">
        <f t="shared" si="6"/>
        <v>113.68421052631581</v>
      </c>
    </row>
    <row r="15" spans="1:10" x14ac:dyDescent="0.3">
      <c r="A15" s="4" t="s">
        <v>19</v>
      </c>
      <c r="B15" s="7">
        <v>12</v>
      </c>
      <c r="C15" s="7">
        <v>25</v>
      </c>
      <c r="D15" s="7">
        <f t="shared" si="0"/>
        <v>74.88</v>
      </c>
      <c r="E15" s="7">
        <f t="shared" si="1"/>
        <v>0.92307692307692313</v>
      </c>
      <c r="F15" s="7">
        <f t="shared" si="2"/>
        <v>6.2399999999999993</v>
      </c>
      <c r="G15" s="7">
        <f t="shared" si="3"/>
        <v>8985.5999999999985</v>
      </c>
      <c r="H15" s="7">
        <f t="shared" si="4"/>
        <v>7.6923076923076927E-2</v>
      </c>
      <c r="I15" s="7">
        <f t="shared" si="5"/>
        <v>110.76923076923077</v>
      </c>
      <c r="J15" s="2">
        <f t="shared" si="6"/>
        <v>149.75999999999996</v>
      </c>
    </row>
    <row r="16" spans="1:10" ht="16.2" thickBot="1" x14ac:dyDescent="0.35">
      <c r="A16" s="6" t="s">
        <v>20</v>
      </c>
      <c r="B16" s="8">
        <v>4</v>
      </c>
      <c r="C16" s="8">
        <v>9</v>
      </c>
      <c r="D16" s="8">
        <f t="shared" si="0"/>
        <v>8.8888888888888893</v>
      </c>
      <c r="E16" s="8">
        <f t="shared" si="1"/>
        <v>0.8</v>
      </c>
      <c r="F16" s="8">
        <f t="shared" si="2"/>
        <v>2.2222222222222223</v>
      </c>
      <c r="G16" s="8">
        <f t="shared" si="3"/>
        <v>3200</v>
      </c>
      <c r="H16" s="8">
        <f t="shared" si="4"/>
        <v>0.2</v>
      </c>
      <c r="I16" s="8">
        <f t="shared" si="5"/>
        <v>288.00000000000006</v>
      </c>
      <c r="J16" s="3">
        <f t="shared" si="6"/>
        <v>53.333333333333336</v>
      </c>
    </row>
  </sheetData>
  <mergeCells count="2">
    <mergeCell ref="A5:B5"/>
    <mergeCell ref="A4:C4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A9F6-E2A6-E346-A9C2-9FE13B48F3FB}">
  <dimension ref="A3:J19"/>
  <sheetViews>
    <sheetView tabSelected="1" workbookViewId="0">
      <selection activeCell="A5" sqref="A5"/>
    </sheetView>
  </sheetViews>
  <sheetFormatPr defaultColWidth="11.19921875" defaultRowHeight="15.6" x14ac:dyDescent="0.3"/>
  <cols>
    <col min="1" max="1" width="10.5" bestFit="1" customWidth="1"/>
    <col min="2" max="2" width="22.8984375" bestFit="1" customWidth="1"/>
    <col min="3" max="3" width="19.8984375" bestFit="1" customWidth="1"/>
    <col min="4" max="4" width="29" bestFit="1" customWidth="1"/>
    <col min="5" max="5" width="28.296875" bestFit="1" customWidth="1"/>
    <col min="6" max="6" width="13.8984375" bestFit="1" customWidth="1"/>
    <col min="7" max="7" width="18.8984375" bestFit="1" customWidth="1"/>
    <col min="8" max="8" width="15.3984375" bestFit="1" customWidth="1"/>
    <col min="9" max="10" width="11.8984375" bestFit="1" customWidth="1"/>
  </cols>
  <sheetData>
    <row r="3" spans="1:10" x14ac:dyDescent="0.3">
      <c r="A3" s="17" t="s">
        <v>2</v>
      </c>
      <c r="B3" s="18"/>
      <c r="C3" s="18"/>
    </row>
    <row r="4" spans="1:10" ht="16.2" thickBot="1" x14ac:dyDescent="0.35">
      <c r="A4" s="16" t="s">
        <v>36</v>
      </c>
      <c r="B4" s="16"/>
    </row>
    <row r="5" spans="1:10" ht="16.2" thickBot="1" x14ac:dyDescent="0.35">
      <c r="A5" s="9" t="s">
        <v>21</v>
      </c>
      <c r="B5" s="10" t="s">
        <v>4</v>
      </c>
      <c r="C5" s="10" t="s">
        <v>5</v>
      </c>
      <c r="D5" s="10" t="s">
        <v>14</v>
      </c>
      <c r="E5" s="10" t="s">
        <v>13</v>
      </c>
      <c r="F5" s="10" t="s">
        <v>6</v>
      </c>
      <c r="G5" s="10" t="s">
        <v>7</v>
      </c>
      <c r="H5" s="10" t="s">
        <v>0</v>
      </c>
      <c r="I5" s="10" t="s">
        <v>8</v>
      </c>
      <c r="J5" s="11" t="s">
        <v>3</v>
      </c>
    </row>
    <row r="6" spans="1:10" x14ac:dyDescent="0.3">
      <c r="A6" s="4" t="s">
        <v>22</v>
      </c>
      <c r="B6" s="7">
        <v>107</v>
      </c>
      <c r="C6" s="7">
        <v>120</v>
      </c>
      <c r="D6" s="7">
        <f>B6*B6/(C6)*(C6-B6)</f>
        <v>1240.3083333333334</v>
      </c>
      <c r="E6" s="7">
        <f>B6/(C6-B6)</f>
        <v>8.2307692307692299</v>
      </c>
      <c r="F6" s="7">
        <f>D6/B6</f>
        <v>11.591666666666667</v>
      </c>
      <c r="G6" s="7">
        <f>F6*24*60</f>
        <v>16692</v>
      </c>
      <c r="H6" s="7">
        <f>E6/B6</f>
        <v>7.6923076923076913E-2</v>
      </c>
      <c r="I6" s="7">
        <f>H6*24*60</f>
        <v>110.76923076923075</v>
      </c>
      <c r="J6" s="2">
        <f>G6/60</f>
        <v>278.2</v>
      </c>
    </row>
    <row r="7" spans="1:10" x14ac:dyDescent="0.3">
      <c r="A7" s="4" t="s">
        <v>23</v>
      </c>
      <c r="B7" s="7">
        <v>91</v>
      </c>
      <c r="C7" s="7">
        <v>104</v>
      </c>
      <c r="D7" s="7">
        <f t="shared" ref="D7:D19" si="0">B7*B7/(C7)*(C7-B7)</f>
        <v>1035.125</v>
      </c>
      <c r="E7" s="7">
        <f t="shared" ref="E7:E19" si="1">B7/(C7-B7)</f>
        <v>7</v>
      </c>
      <c r="F7" s="7">
        <f t="shared" ref="F7:F19" si="2">D7/B7</f>
        <v>11.375</v>
      </c>
      <c r="G7" s="7">
        <f t="shared" ref="G7:G19" si="3">F7*24*60</f>
        <v>16380</v>
      </c>
      <c r="H7" s="7">
        <f t="shared" ref="H7:H19" si="4">E7/B7</f>
        <v>7.6923076923076927E-2</v>
      </c>
      <c r="I7" s="7">
        <f t="shared" ref="I7:I19" si="5">H7*24*60</f>
        <v>110.76923076923077</v>
      </c>
      <c r="J7" s="2">
        <f t="shared" ref="J7:J19" si="6">G7/60</f>
        <v>273</v>
      </c>
    </row>
    <row r="8" spans="1:10" x14ac:dyDescent="0.3">
      <c r="A8" s="4" t="s">
        <v>24</v>
      </c>
      <c r="B8" s="7">
        <v>126</v>
      </c>
      <c r="C8" s="7">
        <v>130</v>
      </c>
      <c r="D8" s="7">
        <f t="shared" si="0"/>
        <v>488.49230769230769</v>
      </c>
      <c r="E8" s="7">
        <f t="shared" si="1"/>
        <v>31.5</v>
      </c>
      <c r="F8" s="7">
        <f t="shared" si="2"/>
        <v>3.8769230769230769</v>
      </c>
      <c r="G8" s="7">
        <f t="shared" si="3"/>
        <v>5582.7692307692305</v>
      </c>
      <c r="H8" s="7">
        <f t="shared" si="4"/>
        <v>0.25</v>
      </c>
      <c r="I8" s="7">
        <f t="shared" si="5"/>
        <v>360</v>
      </c>
      <c r="J8" s="2">
        <f t="shared" si="6"/>
        <v>93.046153846153842</v>
      </c>
    </row>
    <row r="9" spans="1:10" x14ac:dyDescent="0.3">
      <c r="A9" s="4" t="s">
        <v>25</v>
      </c>
      <c r="B9" s="7">
        <v>87</v>
      </c>
      <c r="C9" s="7">
        <v>97</v>
      </c>
      <c r="D9" s="7">
        <f t="shared" si="0"/>
        <v>780.30927835051546</v>
      </c>
      <c r="E9" s="7">
        <f t="shared" si="1"/>
        <v>8.6999999999999993</v>
      </c>
      <c r="F9" s="7">
        <f t="shared" si="2"/>
        <v>8.9690721649484537</v>
      </c>
      <c r="G9" s="7">
        <f t="shared" si="3"/>
        <v>12915.463917525773</v>
      </c>
      <c r="H9" s="7">
        <f t="shared" si="4"/>
        <v>9.9999999999999992E-2</v>
      </c>
      <c r="I9" s="7">
        <f t="shared" si="5"/>
        <v>144</v>
      </c>
      <c r="J9" s="2">
        <f t="shared" si="6"/>
        <v>215.25773195876289</v>
      </c>
    </row>
    <row r="10" spans="1:10" x14ac:dyDescent="0.3">
      <c r="A10" s="4" t="s">
        <v>26</v>
      </c>
      <c r="B10" s="7">
        <v>115</v>
      </c>
      <c r="C10" s="7">
        <v>121</v>
      </c>
      <c r="D10" s="7">
        <f t="shared" si="0"/>
        <v>655.78512396694214</v>
      </c>
      <c r="E10" s="7">
        <f t="shared" si="1"/>
        <v>19.166666666666668</v>
      </c>
      <c r="F10" s="7">
        <f t="shared" si="2"/>
        <v>5.7024793388429753</v>
      </c>
      <c r="G10" s="7">
        <f t="shared" si="3"/>
        <v>8211.5702479338834</v>
      </c>
      <c r="H10" s="7">
        <f t="shared" si="4"/>
        <v>0.16666666666666669</v>
      </c>
      <c r="I10" s="7">
        <f t="shared" si="5"/>
        <v>240</v>
      </c>
      <c r="J10" s="2">
        <f t="shared" si="6"/>
        <v>136.85950413223139</v>
      </c>
    </row>
    <row r="11" spans="1:10" x14ac:dyDescent="0.3">
      <c r="A11" s="4" t="s">
        <v>27</v>
      </c>
      <c r="B11" s="7">
        <v>123</v>
      </c>
      <c r="C11" s="7">
        <v>128</v>
      </c>
      <c r="D11" s="7">
        <f t="shared" si="0"/>
        <v>590.9765625</v>
      </c>
      <c r="E11" s="7">
        <f t="shared" si="1"/>
        <v>24.6</v>
      </c>
      <c r="F11" s="7">
        <f t="shared" si="2"/>
        <v>4.8046875</v>
      </c>
      <c r="G11" s="7">
        <f t="shared" si="3"/>
        <v>6918.75</v>
      </c>
      <c r="H11" s="7">
        <f t="shared" si="4"/>
        <v>0.2</v>
      </c>
      <c r="I11" s="7">
        <f t="shared" si="5"/>
        <v>288.00000000000006</v>
      </c>
      <c r="J11" s="2">
        <f t="shared" si="6"/>
        <v>115.3125</v>
      </c>
    </row>
    <row r="12" spans="1:10" x14ac:dyDescent="0.3">
      <c r="A12" s="4" t="s">
        <v>28</v>
      </c>
      <c r="B12" s="7">
        <v>64</v>
      </c>
      <c r="C12" s="7">
        <v>84</v>
      </c>
      <c r="D12" s="7">
        <f t="shared" si="0"/>
        <v>975.23809523809518</v>
      </c>
      <c r="E12" s="7">
        <f t="shared" si="1"/>
        <v>3.2</v>
      </c>
      <c r="F12" s="7">
        <f t="shared" si="2"/>
        <v>15.238095238095237</v>
      </c>
      <c r="G12" s="7">
        <f t="shared" si="3"/>
        <v>21942.857142857141</v>
      </c>
      <c r="H12" s="7">
        <f t="shared" si="4"/>
        <v>0.05</v>
      </c>
      <c r="I12" s="7">
        <f t="shared" si="5"/>
        <v>72.000000000000014</v>
      </c>
      <c r="J12" s="2">
        <f t="shared" si="6"/>
        <v>365.71428571428567</v>
      </c>
    </row>
    <row r="13" spans="1:10" x14ac:dyDescent="0.3">
      <c r="A13" s="4" t="s">
        <v>29</v>
      </c>
      <c r="B13" s="7">
        <v>96</v>
      </c>
      <c r="C13" s="7">
        <v>110</v>
      </c>
      <c r="D13" s="7">
        <f t="shared" si="0"/>
        <v>1172.9454545454546</v>
      </c>
      <c r="E13" s="7">
        <f t="shared" si="1"/>
        <v>6.8571428571428568</v>
      </c>
      <c r="F13" s="7">
        <f t="shared" si="2"/>
        <v>12.218181818181819</v>
      </c>
      <c r="G13" s="7">
        <f t="shared" si="3"/>
        <v>17594.18181818182</v>
      </c>
      <c r="H13" s="7">
        <f t="shared" si="4"/>
        <v>7.1428571428571425E-2</v>
      </c>
      <c r="I13" s="7">
        <f t="shared" si="5"/>
        <v>102.85714285714285</v>
      </c>
      <c r="J13" s="2">
        <f t="shared" si="6"/>
        <v>293.23636363636365</v>
      </c>
    </row>
    <row r="14" spans="1:10" x14ac:dyDescent="0.3">
      <c r="A14" s="4" t="s">
        <v>30</v>
      </c>
      <c r="B14" s="7">
        <v>89</v>
      </c>
      <c r="C14" s="7">
        <v>111</v>
      </c>
      <c r="D14" s="7">
        <f t="shared" si="0"/>
        <v>1569.9279279279278</v>
      </c>
      <c r="E14" s="7">
        <f t="shared" si="1"/>
        <v>4.0454545454545459</v>
      </c>
      <c r="F14" s="7">
        <f t="shared" si="2"/>
        <v>17.63963963963964</v>
      </c>
      <c r="G14" s="7">
        <f t="shared" si="3"/>
        <v>25401.08108108108</v>
      </c>
      <c r="H14" s="7">
        <f t="shared" si="4"/>
        <v>4.5454545454545456E-2</v>
      </c>
      <c r="I14" s="7">
        <f t="shared" si="5"/>
        <v>65.454545454545453</v>
      </c>
      <c r="J14" s="2">
        <f t="shared" si="6"/>
        <v>423.35135135135135</v>
      </c>
    </row>
    <row r="15" spans="1:10" x14ac:dyDescent="0.3">
      <c r="A15" s="4" t="s">
        <v>31</v>
      </c>
      <c r="B15" s="7">
        <v>117</v>
      </c>
      <c r="C15" s="7">
        <v>126</v>
      </c>
      <c r="D15" s="7">
        <f t="shared" si="0"/>
        <v>977.78571428571422</v>
      </c>
      <c r="E15" s="7">
        <f t="shared" si="1"/>
        <v>13</v>
      </c>
      <c r="F15" s="7">
        <f t="shared" si="2"/>
        <v>8.3571428571428559</v>
      </c>
      <c r="G15" s="7">
        <f t="shared" si="3"/>
        <v>12034.285714285714</v>
      </c>
      <c r="H15" s="7">
        <f t="shared" si="4"/>
        <v>0.1111111111111111</v>
      </c>
      <c r="I15" s="7">
        <f t="shared" si="5"/>
        <v>160</v>
      </c>
      <c r="J15" s="2">
        <f t="shared" si="6"/>
        <v>200.57142857142856</v>
      </c>
    </row>
    <row r="16" spans="1:10" x14ac:dyDescent="0.3">
      <c r="A16" s="4" t="s">
        <v>32</v>
      </c>
      <c r="B16" s="14">
        <v>125</v>
      </c>
      <c r="C16" s="14">
        <v>134</v>
      </c>
      <c r="D16" s="14">
        <f t="shared" si="0"/>
        <v>1049.4402985074626</v>
      </c>
      <c r="E16" s="14">
        <f t="shared" si="1"/>
        <v>13.888888888888889</v>
      </c>
      <c r="F16" s="14">
        <f t="shared" si="2"/>
        <v>8.3955223880596996</v>
      </c>
      <c r="G16" s="14">
        <f t="shared" si="3"/>
        <v>12089.552238805967</v>
      </c>
      <c r="H16" s="14">
        <f t="shared" si="4"/>
        <v>0.11111111111111112</v>
      </c>
      <c r="I16" s="14">
        <f t="shared" si="5"/>
        <v>160.00000000000003</v>
      </c>
      <c r="J16" s="12">
        <f t="shared" si="6"/>
        <v>201.49253731343279</v>
      </c>
    </row>
    <row r="17" spans="1:10" x14ac:dyDescent="0.3">
      <c r="A17" s="4" t="s">
        <v>33</v>
      </c>
      <c r="B17" s="14">
        <v>119</v>
      </c>
      <c r="C17" s="14">
        <v>125</v>
      </c>
      <c r="D17" s="14">
        <f t="shared" si="0"/>
        <v>679.72799999999995</v>
      </c>
      <c r="E17" s="14">
        <f t="shared" si="1"/>
        <v>19.833333333333332</v>
      </c>
      <c r="F17" s="14">
        <f t="shared" si="2"/>
        <v>5.7119999999999997</v>
      </c>
      <c r="G17" s="14">
        <f t="shared" si="3"/>
        <v>8225.2799999999988</v>
      </c>
      <c r="H17" s="14">
        <f t="shared" si="4"/>
        <v>0.16666666666666666</v>
      </c>
      <c r="I17" s="14">
        <f t="shared" si="5"/>
        <v>240</v>
      </c>
      <c r="J17" s="12">
        <f t="shared" si="6"/>
        <v>137.08799999999999</v>
      </c>
    </row>
    <row r="18" spans="1:10" x14ac:dyDescent="0.3">
      <c r="A18" s="4" t="s">
        <v>34</v>
      </c>
      <c r="B18" s="14">
        <v>96</v>
      </c>
      <c r="C18" s="14">
        <v>102</v>
      </c>
      <c r="D18" s="14">
        <f t="shared" si="0"/>
        <v>542.11764705882354</v>
      </c>
      <c r="E18" s="14">
        <f t="shared" si="1"/>
        <v>16</v>
      </c>
      <c r="F18" s="14">
        <f t="shared" si="2"/>
        <v>5.6470588235294121</v>
      </c>
      <c r="G18" s="14">
        <f t="shared" si="3"/>
        <v>8131.7647058823532</v>
      </c>
      <c r="H18" s="14">
        <f t="shared" si="4"/>
        <v>0.16666666666666666</v>
      </c>
      <c r="I18" s="14">
        <f t="shared" si="5"/>
        <v>240</v>
      </c>
      <c r="J18" s="12">
        <f t="shared" si="6"/>
        <v>135.52941176470588</v>
      </c>
    </row>
    <row r="19" spans="1:10" ht="16.2" thickBot="1" x14ac:dyDescent="0.35">
      <c r="A19" s="6" t="s">
        <v>35</v>
      </c>
      <c r="B19" s="15">
        <v>99</v>
      </c>
      <c r="C19" s="15">
        <v>105</v>
      </c>
      <c r="D19" s="15">
        <f t="shared" si="0"/>
        <v>560.05714285714282</v>
      </c>
      <c r="E19" s="15">
        <f t="shared" si="1"/>
        <v>16.5</v>
      </c>
      <c r="F19" s="15">
        <f t="shared" si="2"/>
        <v>5.6571428571428566</v>
      </c>
      <c r="G19" s="15">
        <f t="shared" si="3"/>
        <v>8146.2857142857129</v>
      </c>
      <c r="H19" s="15">
        <f t="shared" si="4"/>
        <v>0.16666666666666666</v>
      </c>
      <c r="I19" s="15">
        <f t="shared" si="5"/>
        <v>240</v>
      </c>
      <c r="J19" s="13">
        <f t="shared" si="6"/>
        <v>135.77142857142854</v>
      </c>
    </row>
  </sheetData>
  <mergeCells count="2">
    <mergeCell ref="A3:C3"/>
    <mergeCell ref="A4:B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NithishReddy@liveconcordia.onmicrosoft.com;nithish.reddy@outlook.com</dc:creator>
  <cp:lastModifiedBy>Nithish Reddy</cp:lastModifiedBy>
  <dcterms:created xsi:type="dcterms:W3CDTF">2021-08-09T20:53:11Z</dcterms:created>
  <dcterms:modified xsi:type="dcterms:W3CDTF">2021-08-16T19:53:24Z</dcterms:modified>
</cp:coreProperties>
</file>