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Research\RegGCN\SRGCN\"/>
    </mc:Choice>
  </mc:AlternateContent>
  <xr:revisionPtr revIDLastSave="0" documentId="13_ncr:1_{39449600-A64F-4D7E-8409-0B9F643717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ys5" sheetId="13" r:id="rId1"/>
    <sheet name="sys4" sheetId="12" r:id="rId2"/>
    <sheet name="Low_Sample" sheetId="11" r:id="rId3"/>
    <sheet name="sys3" sheetId="10" r:id="rId4"/>
    <sheet name="Regions" sheetId="9" r:id="rId5"/>
    <sheet name="sys2" sheetId="8" r:id="rId6"/>
    <sheet name="sys" sheetId="7" r:id="rId7"/>
    <sheet name="Election" sheetId="5" r:id="rId8"/>
  </sheets>
  <definedNames>
    <definedName name="_xlnm._FilterDatabase" localSheetId="7" hidden="1">Election!$A$2:$F$9</definedName>
    <definedName name="_xlnm._FilterDatabase" localSheetId="5" hidden="1">'sys2'!$A$2:$E$10</definedName>
    <definedName name="_xlnm._FilterDatabase" localSheetId="3" hidden="1">'sys3'!$A$2:$E$13</definedName>
    <definedName name="_xlnm._FilterDatabase" localSheetId="1" hidden="1">'sys4'!$A$2:$I$13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2" l="1"/>
  <c r="I85" i="12"/>
  <c r="J84" i="12"/>
  <c r="I84" i="12"/>
  <c r="K74" i="12"/>
  <c r="F6" i="13"/>
  <c r="G6" i="13"/>
  <c r="E6" i="13"/>
  <c r="C6" i="13"/>
  <c r="D6" i="13"/>
  <c r="B6" i="13"/>
  <c r="J57" i="13"/>
  <c r="I57" i="13"/>
  <c r="J56" i="13"/>
  <c r="I56" i="13"/>
  <c r="K46" i="13"/>
  <c r="J42" i="13"/>
  <c r="I42" i="13"/>
  <c r="J41" i="13"/>
  <c r="I41" i="13"/>
  <c r="K31" i="13"/>
  <c r="K85" i="12" l="1"/>
  <c r="I86" i="12" s="1"/>
  <c r="J86" i="12" s="1"/>
  <c r="K57" i="13"/>
  <c r="I58" i="13"/>
  <c r="J58" i="13" s="1"/>
  <c r="K42" i="13"/>
  <c r="I43" i="13" s="1"/>
  <c r="J43" i="13" s="1"/>
  <c r="J55" i="12"/>
  <c r="I55" i="12"/>
  <c r="K55" i="12" s="1"/>
  <c r="J54" i="12"/>
  <c r="I54" i="12"/>
  <c r="K44" i="12"/>
  <c r="J70" i="12"/>
  <c r="I70" i="12"/>
  <c r="J69" i="12"/>
  <c r="I69" i="12"/>
  <c r="K59" i="12"/>
  <c r="K16" i="13"/>
  <c r="I26" i="13"/>
  <c r="J26" i="13"/>
  <c r="I27" i="13"/>
  <c r="J27" i="13"/>
  <c r="F11" i="13"/>
  <c r="G11" i="13"/>
  <c r="E11" i="13"/>
  <c r="C11" i="13"/>
  <c r="D11" i="13"/>
  <c r="B11" i="13"/>
  <c r="F12" i="13"/>
  <c r="G12" i="13"/>
  <c r="E12" i="13"/>
  <c r="B12" i="13"/>
  <c r="C12" i="13"/>
  <c r="D12" i="13"/>
  <c r="G13" i="13"/>
  <c r="F13" i="13"/>
  <c r="E13" i="13"/>
  <c r="D13" i="13"/>
  <c r="C13" i="13"/>
  <c r="B13" i="13"/>
  <c r="G9" i="13"/>
  <c r="F9" i="13"/>
  <c r="E9" i="13"/>
  <c r="D9" i="13"/>
  <c r="C9" i="13"/>
  <c r="B9" i="13"/>
  <c r="G8" i="13"/>
  <c r="F8" i="13"/>
  <c r="E8" i="13"/>
  <c r="D8" i="13"/>
  <c r="C8" i="13"/>
  <c r="B8" i="13"/>
  <c r="G10" i="13"/>
  <c r="F10" i="13"/>
  <c r="E10" i="13"/>
  <c r="D10" i="13"/>
  <c r="C10" i="13"/>
  <c r="B10" i="13"/>
  <c r="G7" i="13"/>
  <c r="F7" i="13"/>
  <c r="E7" i="13"/>
  <c r="D7" i="13"/>
  <c r="C7" i="13"/>
  <c r="B7" i="13"/>
  <c r="G5" i="13"/>
  <c r="F5" i="13"/>
  <c r="E5" i="13"/>
  <c r="D5" i="13"/>
  <c r="C5" i="13"/>
  <c r="B5" i="13"/>
  <c r="G4" i="13"/>
  <c r="F4" i="13"/>
  <c r="E4" i="13"/>
  <c r="D4" i="13"/>
  <c r="C4" i="13"/>
  <c r="B4" i="13"/>
  <c r="G3" i="13"/>
  <c r="F3" i="13"/>
  <c r="E3" i="13"/>
  <c r="D3" i="13"/>
  <c r="C3" i="13"/>
  <c r="B3" i="13"/>
  <c r="F13" i="12"/>
  <c r="G13" i="12"/>
  <c r="E13" i="12"/>
  <c r="F12" i="12"/>
  <c r="G12" i="12"/>
  <c r="E12" i="12"/>
  <c r="F11" i="12"/>
  <c r="G11" i="12"/>
  <c r="E11" i="12"/>
  <c r="F10" i="12"/>
  <c r="G10" i="12"/>
  <c r="E10" i="12"/>
  <c r="F9" i="12"/>
  <c r="G9" i="12"/>
  <c r="E9" i="12"/>
  <c r="F8" i="12"/>
  <c r="G8" i="12"/>
  <c r="E8" i="12"/>
  <c r="F7" i="12"/>
  <c r="G7" i="12"/>
  <c r="E7" i="12"/>
  <c r="F6" i="12"/>
  <c r="G6" i="12"/>
  <c r="E6" i="12"/>
  <c r="F5" i="12"/>
  <c r="G5" i="12"/>
  <c r="E5" i="12"/>
  <c r="F4" i="12"/>
  <c r="G4" i="12"/>
  <c r="E4" i="12"/>
  <c r="B4" i="12"/>
  <c r="F3" i="12"/>
  <c r="G3" i="12"/>
  <c r="E3" i="12"/>
  <c r="K29" i="12"/>
  <c r="J40" i="12"/>
  <c r="I40" i="12"/>
  <c r="J39" i="12"/>
  <c r="I39" i="12"/>
  <c r="C3" i="12"/>
  <c r="D3" i="12"/>
  <c r="B3" i="12"/>
  <c r="I56" i="12" l="1"/>
  <c r="J56" i="12" s="1"/>
  <c r="K70" i="12"/>
  <c r="I71" i="12" s="1"/>
  <c r="J71" i="12" s="1"/>
  <c r="K27" i="13"/>
  <c r="I28" i="13" s="1"/>
  <c r="J28" i="13" s="1"/>
  <c r="K40" i="12"/>
  <c r="I41" i="12" s="1"/>
  <c r="J41" i="12" s="1"/>
  <c r="D13" i="12"/>
  <c r="C13" i="12"/>
  <c r="B13" i="12"/>
  <c r="D12" i="12"/>
  <c r="C12" i="12"/>
  <c r="B12" i="12"/>
  <c r="D11" i="12"/>
  <c r="C11" i="12"/>
  <c r="B11" i="12"/>
  <c r="D8" i="12"/>
  <c r="C8" i="12"/>
  <c r="B8" i="12"/>
  <c r="D10" i="12"/>
  <c r="C10" i="12"/>
  <c r="B10" i="12"/>
  <c r="D7" i="12"/>
  <c r="C7" i="12"/>
  <c r="B7" i="12"/>
  <c r="D9" i="12"/>
  <c r="C9" i="12"/>
  <c r="B9" i="12"/>
  <c r="D6" i="12"/>
  <c r="C6" i="12"/>
  <c r="B6" i="12"/>
  <c r="D5" i="12"/>
  <c r="C5" i="12"/>
  <c r="B5" i="12"/>
  <c r="D4" i="12"/>
  <c r="C4" i="12"/>
  <c r="C3" i="10"/>
  <c r="D3" i="10"/>
  <c r="B3" i="10"/>
  <c r="C4" i="10"/>
  <c r="D4" i="10"/>
  <c r="B4" i="10"/>
  <c r="D8" i="10"/>
  <c r="C8" i="10"/>
  <c r="B8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7" i="10"/>
  <c r="C7" i="10"/>
  <c r="B7" i="10"/>
  <c r="D6" i="10"/>
  <c r="C6" i="10"/>
  <c r="B6" i="10"/>
  <c r="D5" i="10"/>
  <c r="C5" i="10"/>
  <c r="B5" i="10"/>
  <c r="C5" i="9"/>
  <c r="D5" i="9"/>
  <c r="B5" i="9"/>
  <c r="C6" i="9"/>
  <c r="D6" i="9"/>
  <c r="B6" i="9"/>
  <c r="C4" i="9"/>
  <c r="D4" i="9"/>
  <c r="B4" i="9"/>
  <c r="B3" i="9"/>
  <c r="C3" i="9"/>
  <c r="D3" i="9"/>
  <c r="C7" i="8"/>
  <c r="D7" i="8"/>
  <c r="B7" i="8"/>
  <c r="C10" i="8"/>
  <c r="D10" i="8"/>
  <c r="B10" i="8"/>
  <c r="C9" i="8"/>
  <c r="D9" i="8"/>
  <c r="B9" i="8"/>
  <c r="C8" i="8"/>
  <c r="D8" i="8"/>
  <c r="B8" i="8"/>
  <c r="C6" i="8"/>
  <c r="D6" i="8"/>
  <c r="B6" i="8"/>
  <c r="C5" i="8"/>
  <c r="D5" i="8"/>
  <c r="B5" i="8"/>
  <c r="C4" i="8"/>
  <c r="D4" i="8"/>
  <c r="B4" i="8"/>
  <c r="C3" i="8"/>
  <c r="D3" i="8"/>
  <c r="B3" i="8"/>
  <c r="C3" i="7" l="1"/>
  <c r="D3" i="7"/>
  <c r="B3" i="7"/>
  <c r="C7" i="7"/>
  <c r="D7" i="7"/>
  <c r="B7" i="7"/>
  <c r="C6" i="7"/>
  <c r="D6" i="7"/>
  <c r="B6" i="7"/>
  <c r="C4" i="7"/>
  <c r="D4" i="7"/>
  <c r="B4" i="7"/>
  <c r="C5" i="7"/>
  <c r="D5" i="7"/>
  <c r="B5" i="7"/>
</calcChain>
</file>

<file path=xl/sharedStrings.xml><?xml version="1.0" encoding="utf-8"?>
<sst xmlns="http://schemas.openxmlformats.org/spreadsheetml/2006/main" count="1181" uniqueCount="519">
  <si>
    <t>Method</t>
    <phoneticPr fontId="1" type="noConversion"/>
  </si>
  <si>
    <t>R^2</t>
    <phoneticPr fontId="1" type="noConversion"/>
  </si>
  <si>
    <t>log</t>
    <phoneticPr fontId="1" type="noConversion"/>
  </si>
  <si>
    <t>LR</t>
    <phoneticPr fontId="1" type="noConversion"/>
  </si>
  <si>
    <t>MLP</t>
    <phoneticPr fontId="1" type="noConversion"/>
  </si>
  <si>
    <t>lr=1e-3</t>
    <phoneticPr fontId="1" type="noConversion"/>
  </si>
  <si>
    <t>GCN</t>
    <phoneticPr fontId="1" type="noConversion"/>
  </si>
  <si>
    <t>SRGCN</t>
    <phoneticPr fontId="1" type="noConversion"/>
  </si>
  <si>
    <t>GWGCN</t>
    <phoneticPr fontId="1" type="noConversion"/>
  </si>
  <si>
    <t>GAT</t>
    <phoneticPr fontId="1" type="noConversion"/>
  </si>
  <si>
    <t>lr=3e-2</t>
    <phoneticPr fontId="1" type="noConversion"/>
  </si>
  <si>
    <t>lr=1e-3, EB</t>
    <phoneticPr fontId="1" type="noConversion"/>
  </si>
  <si>
    <t>Basic Data</t>
    <phoneticPr fontId="1" type="noConversion"/>
  </si>
  <si>
    <t>RegGCN</t>
    <phoneticPr fontId="1" type="noConversion"/>
  </si>
  <si>
    <t>MAE</t>
    <phoneticPr fontId="1" type="noConversion"/>
  </si>
  <si>
    <t>RMSE</t>
    <phoneticPr fontId="1" type="noConversion"/>
  </si>
  <si>
    <t>lr=1e-2, heads=1</t>
    <phoneticPr fontId="1" type="noConversion"/>
  </si>
  <si>
    <t>Parameters &amp; Notes (default: 3-layer, FeatStd, hidden=144, wd=lr, dropout=0.0, epochs=10000, stop_tol=1000, relu, sigmoidout)</t>
    <phoneticPr fontId="1" type="noConversion"/>
  </si>
  <si>
    <t>lr=3e-2, wd=1e-2</t>
    <phoneticPr fontId="1" type="noConversion"/>
  </si>
  <si>
    <t>XGBoost</t>
    <phoneticPr fontId="1" type="noConversion"/>
  </si>
  <si>
    <t>Parameters &amp; Notes (default: 3-layer, FeatStd, hidden=144, dropout=0.0, epochs=10000, stop_tol=1000, relu, sigmoidout)</t>
    <phoneticPr fontId="1" type="noConversion"/>
  </si>
  <si>
    <t>Summary</t>
    <phoneticPr fontId="1" type="noConversion"/>
  </si>
  <si>
    <t>Detail</t>
    <phoneticPr fontId="1" type="noConversion"/>
  </si>
  <si>
    <t>ANN_23901</t>
    <phoneticPr fontId="1" type="noConversion"/>
  </si>
  <si>
    <t>ANN_23902</t>
  </si>
  <si>
    <t>ANN_23903</t>
  </si>
  <si>
    <t>ANN_23904</t>
  </si>
  <si>
    <t>ANN_23905</t>
  </si>
  <si>
    <t>ANN_23906</t>
  </si>
  <si>
    <t>ANN_23907</t>
  </si>
  <si>
    <t>ANN_23908</t>
  </si>
  <si>
    <t>ANN_23909</t>
  </si>
  <si>
    <t>ANN_23910</t>
  </si>
  <si>
    <t>ANN</t>
    <phoneticPr fontId="1" type="noConversion"/>
  </si>
  <si>
    <t>GCN_23901</t>
    <phoneticPr fontId="1" type="noConversion"/>
  </si>
  <si>
    <t>GCN_23902</t>
  </si>
  <si>
    <t>GCN_23903</t>
  </si>
  <si>
    <t>GCN_23904</t>
  </si>
  <si>
    <t>GCN_23905</t>
  </si>
  <si>
    <t>GCN_23906</t>
  </si>
  <si>
    <t>GCN_23907</t>
  </si>
  <si>
    <t>GCN_23908</t>
  </si>
  <si>
    <t>GCN_23909</t>
  </si>
  <si>
    <t>GCN_23910</t>
  </si>
  <si>
    <t>GWGCN_23901</t>
    <phoneticPr fontId="1" type="noConversion"/>
  </si>
  <si>
    <t>GWGCN_23902</t>
  </si>
  <si>
    <t>GWGCN_23903</t>
  </si>
  <si>
    <t>GWGCN_23904</t>
  </si>
  <si>
    <t>GWGCN_23905</t>
  </si>
  <si>
    <t>GWGCN_23906</t>
  </si>
  <si>
    <t>GWGCN_23907</t>
  </si>
  <si>
    <t>GWGCN_23908</t>
  </si>
  <si>
    <t>GWGCN_23909</t>
  </si>
  <si>
    <t>GWGCN_23910</t>
  </si>
  <si>
    <t>RegGCN_23901</t>
    <phoneticPr fontId="1" type="noConversion"/>
  </si>
  <si>
    <t>RegGCN_23902</t>
  </si>
  <si>
    <t>RegGCN_23903</t>
  </si>
  <si>
    <t>RegGCN_23904</t>
  </si>
  <si>
    <t>RegGCN_23905</t>
  </si>
  <si>
    <t>RegGCN_23906</t>
  </si>
  <si>
    <t>RegGCN_23907</t>
  </si>
  <si>
    <t>RegGCN_23908</t>
  </si>
  <si>
    <t>RegGCN_23909</t>
  </si>
  <si>
    <t>RegGCN_23910</t>
  </si>
  <si>
    <t>lr=3e-4, wd=3e-4, EB</t>
    <phoneticPr fontId="1" type="noConversion"/>
  </si>
  <si>
    <t>LR_23901</t>
    <phoneticPr fontId="1" type="noConversion"/>
  </si>
  <si>
    <t>LR_23902</t>
  </si>
  <si>
    <t>LR_23903</t>
  </si>
  <si>
    <t>LR_23904</t>
  </si>
  <si>
    <t>LR_23905</t>
  </si>
  <si>
    <t>LR_23906</t>
  </si>
  <si>
    <t>LR_23907</t>
  </si>
  <si>
    <t>LR_23908</t>
  </si>
  <si>
    <t>LR_23909</t>
  </si>
  <si>
    <t>LR_23910</t>
  </si>
  <si>
    <t>XGB_23901</t>
    <phoneticPr fontId="1" type="noConversion"/>
  </si>
  <si>
    <t>XGB_23902</t>
  </si>
  <si>
    <t>XGB_23903</t>
  </si>
  <si>
    <t>XGB_23904</t>
  </si>
  <si>
    <t>XGB_23905</t>
  </si>
  <si>
    <t>XGB_23906</t>
  </si>
  <si>
    <t>XGB_23907</t>
  </si>
  <si>
    <t>XGB_23908</t>
  </si>
  <si>
    <t>XGB_23909</t>
  </si>
  <si>
    <t>XGB_23910</t>
  </si>
  <si>
    <t>lr=3e-3, wd=1e-3</t>
    <phoneticPr fontId="1" type="noConversion"/>
  </si>
  <si>
    <t>lr=3e-3, wd=1e-2</t>
    <phoneticPr fontId="1" type="noConversion"/>
  </si>
  <si>
    <t>lr=3e-3, wd=0.3</t>
    <phoneticPr fontId="1" type="noConversion"/>
  </si>
  <si>
    <t>Parameters &amp; Notes (default: 3-layer, FeatStd, hidden=72, dropout=0.0, epochs=10000, stop_tol=1000, relu, sigmoidout)</t>
    <phoneticPr fontId="1" type="noConversion"/>
  </si>
  <si>
    <t>with pooled neighborhood info</t>
    <phoneticPr fontId="1" type="noConversion"/>
  </si>
  <si>
    <t>RegGCN-F</t>
    <phoneticPr fontId="1" type="noConversion"/>
  </si>
  <si>
    <t>RegGCN-F_23901</t>
    <phoneticPr fontId="1" type="noConversion"/>
  </si>
  <si>
    <t>RegGCN-F_23902</t>
  </si>
  <si>
    <t>RegGCN-F_23903</t>
  </si>
  <si>
    <t>RegGCN-F_23904</t>
  </si>
  <si>
    <t>RegGCN-F_23905</t>
  </si>
  <si>
    <t>RegGCN-F_23906</t>
  </si>
  <si>
    <t>RegGCN-F_23907</t>
  </si>
  <si>
    <t>RegGCN-F_23908</t>
  </si>
  <si>
    <t>RegGCN-F_23909</t>
  </si>
  <si>
    <t>RegGCN-F_23910</t>
  </si>
  <si>
    <t>RegGCN-C</t>
    <phoneticPr fontId="1" type="noConversion"/>
  </si>
  <si>
    <t>RegGCN-C_23901</t>
    <phoneticPr fontId="1" type="noConversion"/>
  </si>
  <si>
    <t>RegGCN-C_23902</t>
  </si>
  <si>
    <t>RegGCN-C_23903</t>
  </si>
  <si>
    <t>RegGCN-C_23904</t>
  </si>
  <si>
    <t>RegGCN-C_23905</t>
  </si>
  <si>
    <t>RegGCN-C_23906</t>
  </si>
  <si>
    <t>RegGCN-C_23907</t>
  </si>
  <si>
    <t>RegGCN-C_23908</t>
  </si>
  <si>
    <t>RegGCN-C_23909</t>
  </si>
  <si>
    <t>RegGCN-C_23910</t>
  </si>
  <si>
    <t>lr=1e-4, wd=0.3</t>
    <phoneticPr fontId="1" type="noConversion"/>
  </si>
  <si>
    <t>lr=3e-3, wd=0.3, Applying region contiguity constraint</t>
    <phoneticPr fontId="1" type="noConversion"/>
  </si>
  <si>
    <t>lr=3e-3, wd=0.3, Initial random regions, no region optimization</t>
    <phoneticPr fontId="1" type="noConversion"/>
  </si>
  <si>
    <t>Platform</t>
    <phoneticPr fontId="1" type="noConversion"/>
  </si>
  <si>
    <t>Windows PC</t>
    <phoneticPr fontId="1" type="noConversion"/>
  </si>
  <si>
    <t>Linux Server</t>
    <phoneticPr fontId="1" type="noConversion"/>
  </si>
  <si>
    <t>Model</t>
    <phoneticPr fontId="1" type="noConversion"/>
  </si>
  <si>
    <t>RegGCN-5</t>
    <phoneticPr fontId="1" type="noConversion"/>
  </si>
  <si>
    <t>RegGCN-10</t>
    <phoneticPr fontId="1" type="noConversion"/>
  </si>
  <si>
    <t>RegGCN-50</t>
    <phoneticPr fontId="1" type="noConversion"/>
  </si>
  <si>
    <t>RegGCN-5_23901</t>
    <phoneticPr fontId="1" type="noConversion"/>
  </si>
  <si>
    <t>RegGCN-5_23902</t>
  </si>
  <si>
    <t>RegGCN-5_23903</t>
  </si>
  <si>
    <t>RegGCN-5_23904</t>
  </si>
  <si>
    <t>RegGCN-5_23905</t>
  </si>
  <si>
    <t>RegGCN-10_23901</t>
    <phoneticPr fontId="1" type="noConversion"/>
  </si>
  <si>
    <t>RegGCN-10_23902</t>
  </si>
  <si>
    <t>RegGCN-10_23903</t>
  </si>
  <si>
    <t>RegGCN-10_23904</t>
  </si>
  <si>
    <t>RegGCN-10_23905</t>
  </si>
  <si>
    <t>RegGCN-50_23901</t>
    <phoneticPr fontId="1" type="noConversion"/>
  </si>
  <si>
    <t>RegGCN-50_23902</t>
  </si>
  <si>
    <t>RegGCN-50_23903</t>
  </si>
  <si>
    <t>RegGCN-50_23904</t>
  </si>
  <si>
    <t>RegGCN-50_23905</t>
  </si>
  <si>
    <t>RegGCN-30_23901</t>
    <phoneticPr fontId="1" type="noConversion"/>
  </si>
  <si>
    <t>RegGCN-30_23902</t>
  </si>
  <si>
    <t>RegGCN-30_23903</t>
  </si>
  <si>
    <t>RegGCN-30_23904</t>
  </si>
  <si>
    <t>RegGCN-30_23905</t>
  </si>
  <si>
    <t>RegGCN-30</t>
    <phoneticPr fontId="1" type="noConversion"/>
  </si>
  <si>
    <t>lr=3e-3, wd=0.4</t>
  </si>
  <si>
    <t>LR_24301</t>
    <phoneticPr fontId="1" type="noConversion"/>
  </si>
  <si>
    <t>LR_24302</t>
  </si>
  <si>
    <t>LR_24303</t>
  </si>
  <si>
    <t>LR_24304</t>
  </si>
  <si>
    <t>LR_24305</t>
  </si>
  <si>
    <t>LR_24306</t>
  </si>
  <si>
    <t>LR_24307</t>
  </si>
  <si>
    <t>LR_24308</t>
  </si>
  <si>
    <t>LR_24309</t>
  </si>
  <si>
    <t>LR_24310</t>
  </si>
  <si>
    <t>XGB_24301</t>
    <phoneticPr fontId="1" type="noConversion"/>
  </si>
  <si>
    <t>XGB_24302</t>
  </si>
  <si>
    <t>XGB_24303</t>
  </si>
  <si>
    <t>XGB_24304</t>
  </si>
  <si>
    <t>XGB_24305</t>
  </si>
  <si>
    <t>XGB_24306</t>
  </si>
  <si>
    <t>XGB_24307</t>
  </si>
  <si>
    <t>XGB_24308</t>
  </si>
  <si>
    <t>XGB_24309</t>
  </si>
  <si>
    <t>XGB_24310</t>
  </si>
  <si>
    <t>ANN_24301</t>
    <phoneticPr fontId="1" type="noConversion"/>
  </si>
  <si>
    <t>ANN_24302</t>
    <phoneticPr fontId="1" type="noConversion"/>
  </si>
  <si>
    <t>ANN_24303</t>
  </si>
  <si>
    <t>ANN_24304</t>
  </si>
  <si>
    <t>ANN_24305</t>
  </si>
  <si>
    <t>ANN_24306</t>
  </si>
  <si>
    <t>ANN_24307</t>
  </si>
  <si>
    <t>ANN_24308</t>
  </si>
  <si>
    <t>ANN_24309</t>
  </si>
  <si>
    <t>ANN_24310</t>
  </si>
  <si>
    <t>GCN_24301</t>
    <phoneticPr fontId="1" type="noConversion"/>
  </si>
  <si>
    <t>GCN_24302</t>
    <phoneticPr fontId="1" type="noConversion"/>
  </si>
  <si>
    <t>GCN_24303</t>
  </si>
  <si>
    <t>GCN_24304</t>
  </si>
  <si>
    <t>GCN_24305</t>
  </si>
  <si>
    <t>GCN_24306</t>
  </si>
  <si>
    <t>GCN_24307</t>
  </si>
  <si>
    <t>GCN_24308</t>
  </si>
  <si>
    <t>GCN_24309</t>
  </si>
  <si>
    <t>GCN_24310</t>
  </si>
  <si>
    <t>RegGCN_24301</t>
    <phoneticPr fontId="1" type="noConversion"/>
  </si>
  <si>
    <t>RegGCN_24302</t>
    <phoneticPr fontId="1" type="noConversion"/>
  </si>
  <si>
    <t>RegGCN_24303</t>
  </si>
  <si>
    <t>RegGCN_24304</t>
  </si>
  <si>
    <t>RegGCN_24305</t>
  </si>
  <si>
    <t>RegGCN_24306</t>
  </si>
  <si>
    <t>RegGCN_24307</t>
  </si>
  <si>
    <t>RegGCN_24308</t>
  </si>
  <si>
    <t>RegGCN_24309</t>
  </si>
  <si>
    <t>RegGCN_24310</t>
  </si>
  <si>
    <t>GWGCN_24301</t>
    <phoneticPr fontId="1" type="noConversion"/>
  </si>
  <si>
    <t>GWGCN_24302</t>
  </si>
  <si>
    <t>GWGCN_24303</t>
  </si>
  <si>
    <t>GWGCN_24304</t>
  </si>
  <si>
    <t>GWGCN_24305</t>
  </si>
  <si>
    <t>GWGCN_24306</t>
  </si>
  <si>
    <t>GWGCN_24307</t>
  </si>
  <si>
    <t>GWGCN_24308</t>
  </si>
  <si>
    <t>GWGCN_24309</t>
  </si>
  <si>
    <t>GWGCN_24310</t>
  </si>
  <si>
    <t>lr=3e-3, wd=3e-4, EB</t>
    <phoneticPr fontId="1" type="noConversion"/>
  </si>
  <si>
    <t>lr=1e-3, wd=0.3</t>
    <phoneticPr fontId="1" type="noConversion"/>
  </si>
  <si>
    <t>ANN-Deepwalk_24301</t>
    <phoneticPr fontId="1" type="noConversion"/>
  </si>
  <si>
    <t>ANN-Deepwalk_24302</t>
  </si>
  <si>
    <t>ANN-Deepwalk_24303</t>
  </si>
  <si>
    <t>ANN-Deepwalk_24304</t>
  </si>
  <si>
    <t>ANN-Deepwalk_24305</t>
  </si>
  <si>
    <t>ANN-Deepwalk_24306</t>
  </si>
  <si>
    <t>ANN-Deepwalk_24307</t>
  </si>
  <si>
    <t>ANN-Deepwalk_24308</t>
  </si>
  <si>
    <t>ANN-Deepwalk_24309</t>
  </si>
  <si>
    <t>ANN-Deepwalk_24310</t>
  </si>
  <si>
    <t>ANN+Deepwalk</t>
    <phoneticPr fontId="1" type="noConversion"/>
  </si>
  <si>
    <t>lr=3e-3, wd=1e-3, EB</t>
    <phoneticPr fontId="1" type="noConversion"/>
  </si>
  <si>
    <t>GCN+Deepwalk</t>
    <phoneticPr fontId="1" type="noConversion"/>
  </si>
  <si>
    <t>GCN-DeepWalk-24301</t>
    <phoneticPr fontId="1" type="noConversion"/>
  </si>
  <si>
    <t>GCN-DeepWalk-24302</t>
  </si>
  <si>
    <t>GCN-DeepWalk-24303</t>
  </si>
  <si>
    <t>GCN-DeepWalk-24304</t>
  </si>
  <si>
    <t>GCN-DeepWalk-24305</t>
  </si>
  <si>
    <t>GCN-DeepWalk-24306</t>
  </si>
  <si>
    <t>GCN-DeepWalk-24307</t>
  </si>
  <si>
    <t>GCN-DeepWalk-24308</t>
  </si>
  <si>
    <t>GCN-DeepWalk-24309</t>
  </si>
  <si>
    <t>GCN-DeepWalk-24310</t>
  </si>
  <si>
    <t>lr=1e-2, wd=0.1</t>
    <phoneticPr fontId="1" type="noConversion"/>
  </si>
  <si>
    <t>lr=3e-4, wd=1.0, region=30</t>
    <phoneticPr fontId="1" type="noConversion"/>
  </si>
  <si>
    <t>RegGCN+Deepwalk</t>
    <phoneticPr fontId="1" type="noConversion"/>
  </si>
  <si>
    <t>RegGCN-Deepwalk_24301</t>
    <phoneticPr fontId="1" type="noConversion"/>
  </si>
  <si>
    <t>RegGCN-Deepwalk_24302</t>
  </si>
  <si>
    <t>RegGCN-Deepwalk_24303</t>
  </si>
  <si>
    <t>RegGCN-Deepwalk_24304</t>
  </si>
  <si>
    <t>RegGCN-Deepwalk_24305</t>
  </si>
  <si>
    <t>RegGCN-Deepwalk_24306</t>
  </si>
  <si>
    <t>RegGCN-Deepwalk_24307</t>
  </si>
  <si>
    <t>RegGCN-Deepwalk_24308</t>
  </si>
  <si>
    <t>RegGCN-Deepwalk_24309</t>
  </si>
  <si>
    <t>RegGCN-Deepwalk_24310</t>
  </si>
  <si>
    <t>lr=1e-4, wd=1e-2, region=30</t>
    <phoneticPr fontId="1" type="noConversion"/>
  </si>
  <si>
    <t>Train Ratio</t>
    <phoneticPr fontId="1" type="noConversion"/>
  </si>
  <si>
    <t>seed=24301</t>
    <phoneticPr fontId="1" type="noConversion"/>
  </si>
  <si>
    <t>LR_24301_10</t>
    <phoneticPr fontId="1" type="noConversion"/>
  </si>
  <si>
    <t>LR_24301_20</t>
    <phoneticPr fontId="1" type="noConversion"/>
  </si>
  <si>
    <t>LR_24301_40</t>
    <phoneticPr fontId="1" type="noConversion"/>
  </si>
  <si>
    <t>lr=1e-4, wd=0.1</t>
    <phoneticPr fontId="1" type="noConversion"/>
  </si>
  <si>
    <t>XGB_24301_10</t>
    <phoneticPr fontId="1" type="noConversion"/>
  </si>
  <si>
    <t>XGB_24301_20</t>
    <phoneticPr fontId="1" type="noConversion"/>
  </si>
  <si>
    <t>XGB_24301_40</t>
    <phoneticPr fontId="1" type="noConversion"/>
  </si>
  <si>
    <t>GWGCN_24301_40</t>
    <phoneticPr fontId="1" type="noConversion"/>
  </si>
  <si>
    <t>GWGCN_24301_10</t>
    <phoneticPr fontId="1" type="noConversion"/>
  </si>
  <si>
    <t>GWGCN_24301_20</t>
    <phoneticPr fontId="1" type="noConversion"/>
  </si>
  <si>
    <t>GCN_24301_10</t>
    <phoneticPr fontId="1" type="noConversion"/>
  </si>
  <si>
    <t>GCN_24301_20</t>
    <phoneticPr fontId="1" type="noConversion"/>
  </si>
  <si>
    <t>GCN_24301_40</t>
    <phoneticPr fontId="1" type="noConversion"/>
  </si>
  <si>
    <t>ANN_24301_10</t>
    <phoneticPr fontId="1" type="noConversion"/>
  </si>
  <si>
    <t>ANN_24301_20</t>
    <phoneticPr fontId="1" type="noConversion"/>
  </si>
  <si>
    <t>ANN_24301_40</t>
    <phoneticPr fontId="1" type="noConversion"/>
  </si>
  <si>
    <t>RegGCN_24301_10</t>
    <phoneticPr fontId="1" type="noConversion"/>
  </si>
  <si>
    <t>RegGCN_24301_20</t>
    <phoneticPr fontId="1" type="noConversion"/>
  </si>
  <si>
    <t>RegGCN_24301_40</t>
    <phoneticPr fontId="1" type="noConversion"/>
  </si>
  <si>
    <t>LR_24501</t>
    <phoneticPr fontId="1" type="noConversion"/>
  </si>
  <si>
    <t>LR_24502</t>
  </si>
  <si>
    <t>LR_24503</t>
  </si>
  <si>
    <t>LR_24504</t>
  </si>
  <si>
    <t>LR_24505</t>
  </si>
  <si>
    <t>LR_24506</t>
  </si>
  <si>
    <t>LR_24507</t>
  </si>
  <si>
    <t>LR_24508</t>
  </si>
  <si>
    <t>LR_24509</t>
  </si>
  <si>
    <t>LR_24510</t>
  </si>
  <si>
    <t>XGB_24501</t>
    <phoneticPr fontId="1" type="noConversion"/>
  </si>
  <si>
    <t>XGB_24502</t>
  </si>
  <si>
    <t>XGB_24503</t>
  </si>
  <si>
    <t>XGB_24504</t>
  </si>
  <si>
    <t>XGB_24505</t>
  </si>
  <si>
    <t>XGB_24506</t>
  </si>
  <si>
    <t>XGB_24507</t>
  </si>
  <si>
    <t>XGB_24508</t>
  </si>
  <si>
    <t>XGB_24509</t>
  </si>
  <si>
    <t>XGB_24510</t>
  </si>
  <si>
    <t>ANN_24501</t>
    <phoneticPr fontId="1" type="noConversion"/>
  </si>
  <si>
    <t>ANN_24502</t>
  </si>
  <si>
    <t>ANN_24503</t>
  </si>
  <si>
    <t>ANN_24504</t>
  </si>
  <si>
    <t>ANN_24505</t>
  </si>
  <si>
    <t>ANN_24506</t>
  </si>
  <si>
    <t>ANN_24507</t>
  </si>
  <si>
    <t>ANN_24508</t>
  </si>
  <si>
    <t>ANN_24509</t>
  </si>
  <si>
    <t>ANN_24510</t>
  </si>
  <si>
    <t>ANN-Deepwalk_24501</t>
    <phoneticPr fontId="1" type="noConversion"/>
  </si>
  <si>
    <t>ANN-Deepwalk_24502</t>
  </si>
  <si>
    <t>ANN-Deepwalk_24503</t>
  </si>
  <si>
    <t>ANN-Deepwalk_24504</t>
  </si>
  <si>
    <t>ANN-Deepwalk_24505</t>
  </si>
  <si>
    <t>ANN-Deepwalk_24506</t>
  </si>
  <si>
    <t>ANN-Deepwalk_24507</t>
  </si>
  <si>
    <t>ANN-Deepwalk_24508</t>
  </si>
  <si>
    <t>ANN-Deepwalk_24509</t>
  </si>
  <si>
    <t>ANN-Deepwalk_24510</t>
  </si>
  <si>
    <t>GCN_24501</t>
    <phoneticPr fontId="1" type="noConversion"/>
  </si>
  <si>
    <t>GCN_24502</t>
  </si>
  <si>
    <t>GCN_24503</t>
  </si>
  <si>
    <t>GCN_24504</t>
  </si>
  <si>
    <t>GCN_24505</t>
  </si>
  <si>
    <t>GCN_24506</t>
  </si>
  <si>
    <t>GCN_24507</t>
  </si>
  <si>
    <t>GCN_24508</t>
  </si>
  <si>
    <t>GCN_24509</t>
  </si>
  <si>
    <t>GCN_24510</t>
  </si>
  <si>
    <t>GCN-DeepWalk-24501</t>
    <phoneticPr fontId="1" type="noConversion"/>
  </si>
  <si>
    <t>GCN-DeepWalk-24502</t>
  </si>
  <si>
    <t>GCN-DeepWalk-24503</t>
  </si>
  <si>
    <t>GCN-DeepWalk-24504</t>
  </si>
  <si>
    <t>GCN-DeepWalk-24505</t>
  </si>
  <si>
    <t>GCN-DeepWalk-24506</t>
  </si>
  <si>
    <t>GCN-DeepWalk-24507</t>
  </si>
  <si>
    <t>GCN-DeepWalk-24508</t>
  </si>
  <si>
    <t>GCN-DeepWalk-24509</t>
  </si>
  <si>
    <t>GCN-DeepWalk-24510</t>
  </si>
  <si>
    <t>RegGCN_24501</t>
    <phoneticPr fontId="1" type="noConversion"/>
  </si>
  <si>
    <t>RegGCN_24502</t>
  </si>
  <si>
    <t>RegGCN_24503</t>
  </si>
  <si>
    <t>RegGCN_24504</t>
  </si>
  <si>
    <t>RegGCN_24505</t>
  </si>
  <si>
    <t>RegGCN_24506</t>
  </si>
  <si>
    <t>RegGCN_24507</t>
  </si>
  <si>
    <t>RegGCN_24508</t>
  </si>
  <si>
    <t>RegGCN_24509</t>
  </si>
  <si>
    <t>RegGCN_24510</t>
  </si>
  <si>
    <t>RegGCN-Deepwalk_24501</t>
    <phoneticPr fontId="1" type="noConversion"/>
  </si>
  <si>
    <t>RegGCN-Deepwalk_24502</t>
  </si>
  <si>
    <t>RegGCN-Deepwalk_24503</t>
  </si>
  <si>
    <t>RegGCN-Deepwalk_24504</t>
  </si>
  <si>
    <t>RegGCN-Deepwalk_24505</t>
  </si>
  <si>
    <t>RegGCN-Deepwalk_24506</t>
  </si>
  <si>
    <t>RegGCN-Deepwalk_24507</t>
  </si>
  <si>
    <t>RegGCN-Deepwalk_24508</t>
  </si>
  <si>
    <t>RegGCN-Deepwalk_24509</t>
  </si>
  <si>
    <t>RegGCN-Deepwalk_24510</t>
  </si>
  <si>
    <t>RegGCN-C_24501</t>
    <phoneticPr fontId="1" type="noConversion"/>
  </si>
  <si>
    <t>RegGCN-C_24502</t>
  </si>
  <si>
    <t>RegGCN-C_24503</t>
  </si>
  <si>
    <t>RegGCN-C_24504</t>
  </si>
  <si>
    <t>RegGCN-C_24505</t>
  </si>
  <si>
    <t>RegGCN-C_24506</t>
  </si>
  <si>
    <t>RegGCN-C_24507</t>
  </si>
  <si>
    <t>RegGCN-C_24508</t>
  </si>
  <si>
    <t>RegGCN-C_24509</t>
  </si>
  <si>
    <t>RegGCN-C_24510</t>
  </si>
  <si>
    <t>RegGCN-F_24501</t>
    <phoneticPr fontId="1" type="noConversion"/>
  </si>
  <si>
    <t>RegGCN-F_24502</t>
  </si>
  <si>
    <t>RegGCN-F_24503</t>
  </si>
  <si>
    <t>RegGCN-F_24504</t>
  </si>
  <si>
    <t>RegGCN-F_24505</t>
  </si>
  <si>
    <t>RegGCN-F_24506</t>
  </si>
  <si>
    <t>RegGCN-F_24507</t>
  </si>
  <si>
    <t>RegGCN-F_24508</t>
  </si>
  <si>
    <t>RegGCN-F_24509</t>
  </si>
  <si>
    <t>RegGCN-F_24510</t>
  </si>
  <si>
    <t>GWGCN_24501</t>
    <phoneticPr fontId="1" type="noConversion"/>
  </si>
  <si>
    <t>GWGCN_24502</t>
  </si>
  <si>
    <t>GWGCN_24503</t>
  </si>
  <si>
    <t>GWGCN_24504</t>
  </si>
  <si>
    <t>GWGCN_24505</t>
  </si>
  <si>
    <t>GWGCN_24506</t>
  </si>
  <si>
    <t>GWGCN_24507</t>
  </si>
  <si>
    <t>GWGCN_24508</t>
  </si>
  <si>
    <t>GWGCN_24509</t>
  </si>
  <si>
    <t>GWGCN_24510</t>
  </si>
  <si>
    <t>lr=1e-4, wd=1.0, region=30</t>
    <phoneticPr fontId="1" type="noConversion"/>
  </si>
  <si>
    <t>&amp;</t>
    <phoneticPr fontId="1" type="noConversion"/>
  </si>
  <si>
    <t>\\</t>
    <phoneticPr fontId="1" type="noConversion"/>
  </si>
  <si>
    <t>Mean</t>
    <phoneticPr fontId="1" type="noConversion"/>
  </si>
  <si>
    <t>Std</t>
    <phoneticPr fontId="1" type="noConversion"/>
  </si>
  <si>
    <t>T</t>
    <phoneticPr fontId="1" type="noConversion"/>
  </si>
  <si>
    <t>StdRMSE</t>
    <phoneticPr fontId="1" type="noConversion"/>
  </si>
  <si>
    <t>StdMAE</t>
    <phoneticPr fontId="1" type="noConversion"/>
  </si>
  <si>
    <t>StdR^2</t>
    <phoneticPr fontId="1" type="noConversion"/>
  </si>
  <si>
    <t>LR_24129</t>
  </si>
  <si>
    <t>LR_24121</t>
    <phoneticPr fontId="1" type="noConversion"/>
  </si>
  <si>
    <t>LR_24122</t>
  </si>
  <si>
    <t>LR_24123</t>
  </si>
  <si>
    <t>LR_24124</t>
  </si>
  <si>
    <t>LR_24125</t>
  </si>
  <si>
    <t>LR_24126</t>
  </si>
  <si>
    <t>LR_24127</t>
  </si>
  <si>
    <t>LR_24128</t>
  </si>
  <si>
    <t>XGB_24121</t>
    <phoneticPr fontId="1" type="noConversion"/>
  </si>
  <si>
    <t>XGB_24122</t>
  </si>
  <si>
    <t>XGB_24123</t>
  </si>
  <si>
    <t>XGB_24124</t>
  </si>
  <si>
    <t>XGB_24125</t>
  </si>
  <si>
    <t>XGB_24126</t>
  </si>
  <si>
    <t>XGB_24127</t>
  </si>
  <si>
    <t>XGB_24128</t>
  </si>
  <si>
    <t>XGB_24129</t>
  </si>
  <si>
    <t>ANN_24121</t>
    <phoneticPr fontId="1" type="noConversion"/>
  </si>
  <si>
    <t>ANN_24122</t>
  </si>
  <si>
    <t>ANN_24123</t>
  </si>
  <si>
    <t>ANN_24124</t>
  </si>
  <si>
    <t>ANN_24125</t>
  </si>
  <si>
    <t>ANN_24126</t>
  </si>
  <si>
    <t>ANN_24127</t>
  </si>
  <si>
    <t>ANN_24128</t>
  </si>
  <si>
    <t>ANN_24129</t>
  </si>
  <si>
    <t>ANN-Deepwalk_24121</t>
    <phoneticPr fontId="1" type="noConversion"/>
  </si>
  <si>
    <t>ANN-Deepwalk_24122</t>
  </si>
  <si>
    <t>ANN-Deepwalk_24123</t>
  </si>
  <si>
    <t>ANN-Deepwalk_24124</t>
  </si>
  <si>
    <t>ANN-Deepwalk_24125</t>
  </si>
  <si>
    <t>ANN-Deepwalk_24126</t>
  </si>
  <si>
    <t>ANN-Deepwalk_24127</t>
  </si>
  <si>
    <t>ANN-Deepwalk_24128</t>
  </si>
  <si>
    <t>ANN-Deepwalk_24129</t>
  </si>
  <si>
    <t>GCN_24122</t>
  </si>
  <si>
    <t>GCN_24123</t>
  </si>
  <si>
    <t>GCN_24124</t>
  </si>
  <si>
    <t>GCN_24125</t>
  </si>
  <si>
    <t>GCN_24126</t>
  </si>
  <si>
    <t>GCN_24127</t>
  </si>
  <si>
    <t>GCN_24128</t>
  </si>
  <si>
    <t>GCN_24129</t>
  </si>
  <si>
    <t>GCN-DeepWalk-24122</t>
  </si>
  <si>
    <t>GCN-DeepWalk-24123</t>
  </si>
  <si>
    <t>GCN-DeepWalk-24124</t>
  </si>
  <si>
    <t>GCN-DeepWalk-24125</t>
  </si>
  <si>
    <t>GCN-DeepWalk-24126</t>
  </si>
  <si>
    <t>GCN-DeepWalk-24127</t>
  </si>
  <si>
    <t>GCN-DeepWalk-24128</t>
  </si>
  <si>
    <t>GCN-DeepWalk-24129</t>
  </si>
  <si>
    <t>RegGCN_24122</t>
  </si>
  <si>
    <t>RegGCN_24123</t>
  </si>
  <si>
    <t>RegGCN_24124</t>
  </si>
  <si>
    <t>RegGCN_24125</t>
  </si>
  <si>
    <t>RegGCN_24126</t>
  </si>
  <si>
    <t>RegGCN_24127</t>
  </si>
  <si>
    <t>RegGCN_24128</t>
  </si>
  <si>
    <t>RegGCN_24129</t>
  </si>
  <si>
    <t>RegGCN-Deepwalk_24122</t>
  </si>
  <si>
    <t>RegGCN-Deepwalk_24123</t>
  </si>
  <si>
    <t>RegGCN-Deepwalk_24124</t>
  </si>
  <si>
    <t>RegGCN-Deepwalk_24125</t>
  </si>
  <si>
    <t>RegGCN-Deepwalk_24126</t>
  </si>
  <si>
    <t>RegGCN-Deepwalk_24127</t>
  </si>
  <si>
    <t>RegGCN-Deepwalk_24128</t>
  </si>
  <si>
    <t>RegGCN-Deepwalk_24129</t>
  </si>
  <si>
    <t>RegGCN-C_24122</t>
  </si>
  <si>
    <t>RegGCN-C_24123</t>
  </si>
  <si>
    <t>RegGCN-C_24124</t>
  </si>
  <si>
    <t>RegGCN-C_24125</t>
  </si>
  <si>
    <t>RegGCN-C_24126</t>
  </si>
  <si>
    <t>RegGCN-C_24127</t>
  </si>
  <si>
    <t>RegGCN-C_24128</t>
  </si>
  <si>
    <t>RegGCN-C_24129</t>
  </si>
  <si>
    <t>RegGCN-F_24122</t>
  </si>
  <si>
    <t>RegGCN-F_24123</t>
  </si>
  <si>
    <t>RegGCN-F_24124</t>
  </si>
  <si>
    <t>RegGCN-F_24125</t>
  </si>
  <si>
    <t>RegGCN-F_24126</t>
  </si>
  <si>
    <t>RegGCN-F_24127</t>
  </si>
  <si>
    <t>RegGCN-F_24128</t>
  </si>
  <si>
    <t>RegGCN-F_24129</t>
  </si>
  <si>
    <t>GWGCN_24122</t>
  </si>
  <si>
    <t>GWGCN_24123</t>
  </si>
  <si>
    <t>GWGCN_24124</t>
  </si>
  <si>
    <t>GWGCN_24125</t>
  </si>
  <si>
    <t>GWGCN_24126</t>
  </si>
  <si>
    <t>GWGCN_24127</t>
  </si>
  <si>
    <t>GWGCN_24128</t>
  </si>
  <si>
    <t>GWGCN_24129</t>
  </si>
  <si>
    <t>Parameters &amp; Notes (default: 3-layer, FeatStd, hidden=56, dropout=0.0, epochs=10000, stop_tol=1000, relu, sigmoidout)</t>
    <phoneticPr fontId="1" type="noConversion"/>
  </si>
  <si>
    <t>LR_24130</t>
  </si>
  <si>
    <t>XGB_24130</t>
  </si>
  <si>
    <t>ANN_24130</t>
  </si>
  <si>
    <t>ANN-Deepwalk_24130</t>
  </si>
  <si>
    <t>GCN_24121</t>
    <phoneticPr fontId="1" type="noConversion"/>
  </si>
  <si>
    <t>GCN_24130</t>
  </si>
  <si>
    <t>GCN-DeepWalk-24121</t>
    <phoneticPr fontId="1" type="noConversion"/>
  </si>
  <si>
    <t>GCN-DeepWalk-24130</t>
  </si>
  <si>
    <t>RegGCN_24121</t>
    <phoneticPr fontId="1" type="noConversion"/>
  </si>
  <si>
    <t>RegGCN_24130</t>
  </si>
  <si>
    <t>RegGCN-Deepwalk_24121</t>
    <phoneticPr fontId="1" type="noConversion"/>
  </si>
  <si>
    <t>RegGCN-Deepwalk_24130</t>
  </si>
  <si>
    <t>RegGCN-C_24121</t>
    <phoneticPr fontId="1" type="noConversion"/>
  </si>
  <si>
    <t>RegGCN-C_24130</t>
  </si>
  <si>
    <t>RegGCN-F_24121</t>
    <phoneticPr fontId="1" type="noConversion"/>
  </si>
  <si>
    <t>RegGCN-F_24130</t>
  </si>
  <si>
    <t>GWGCN_24121</t>
    <phoneticPr fontId="1" type="noConversion"/>
  </si>
  <si>
    <t>GWGCN_24130</t>
  </si>
  <si>
    <t>Linux g02</t>
    <phoneticPr fontId="1" type="noConversion"/>
  </si>
  <si>
    <t>Linux g02</t>
  </si>
  <si>
    <t>lr=1e-2, wd=1e-4, EB</t>
    <phoneticPr fontId="1" type="noConversion"/>
  </si>
  <si>
    <t>lr=1e-4, wd=0.3, region=50</t>
    <phoneticPr fontId="1" type="noConversion"/>
  </si>
  <si>
    <t>T-test</t>
    <phoneticPr fontId="1" type="noConversion"/>
  </si>
  <si>
    <t>RegGCN</t>
    <phoneticPr fontId="1" type="noConversion"/>
  </si>
  <si>
    <t>GCN</t>
    <phoneticPr fontId="1" type="noConversion"/>
  </si>
  <si>
    <t>T-test</t>
    <phoneticPr fontId="1" type="noConversion"/>
  </si>
  <si>
    <t>RegGCN</t>
    <phoneticPr fontId="1" type="noConversion"/>
  </si>
  <si>
    <t>GCN</t>
    <phoneticPr fontId="1" type="noConversion"/>
  </si>
  <si>
    <t>RegGCN-DW</t>
    <phoneticPr fontId="1" type="noConversion"/>
  </si>
  <si>
    <t>GCN-DW</t>
    <phoneticPr fontId="1" type="noConversion"/>
  </si>
  <si>
    <t>GWGCN</t>
    <phoneticPr fontId="1" type="noConversion"/>
  </si>
  <si>
    <t>GWGCN</t>
    <phoneticPr fontId="1" type="noConversion"/>
  </si>
  <si>
    <t>lr=1e-4, wd=0.3, region=50, Applying region contiguity constraint</t>
    <phoneticPr fontId="1" type="noConversion"/>
  </si>
  <si>
    <t>lr=1e-4, wd=0.3, region=50, Initial random regions, no region optimization</t>
    <phoneticPr fontId="1" type="noConversion"/>
  </si>
  <si>
    <t>RegGCN-F</t>
    <phoneticPr fontId="1" type="noConversion"/>
  </si>
  <si>
    <t>Linux g08</t>
  </si>
  <si>
    <t>Linux g07</t>
  </si>
  <si>
    <t>Linux g06</t>
  </si>
  <si>
    <t>Linux g05</t>
  </si>
  <si>
    <t>Linux g04</t>
  </si>
  <si>
    <t>Linux g03</t>
  </si>
  <si>
    <t>Linux g01</t>
  </si>
  <si>
    <t>Linux g00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</si>
</sst>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76" fontId="2" fillId="0" borderId="0" xfId="0" applyNumberFormat="1" applyFont="1"/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1D62-198B-4FE4-89AE-96A0B6DBC14C}">
  <dimension ref="A1:M125"/>
  <sheetViews>
    <sheetView tabSelected="1" workbookViewId="0">
      <selection activeCell="I70" sqref="I70"/>
    </sheetView>
  </sheetViews>
  <sheetFormatPr defaultRowHeight="14" x14ac:dyDescent="0.3"/>
  <cols>
    <col min="1" max="1" width="23.5" customWidth="1"/>
    <col min="5" max="5" width="8.58203125" customWidth="1"/>
    <col min="6" max="6" width="11.08203125" customWidth="1"/>
    <col min="10" max="10" width="9.4140625" customWidth="1"/>
  </cols>
  <sheetData>
    <row r="1" spans="1:13" x14ac:dyDescent="0.3">
      <c r="A1" t="s">
        <v>21</v>
      </c>
    </row>
    <row r="2" spans="1:13" x14ac:dyDescent="0.3">
      <c r="A2" t="s">
        <v>0</v>
      </c>
      <c r="B2" s="1" t="s">
        <v>15</v>
      </c>
      <c r="C2" s="1" t="s">
        <v>14</v>
      </c>
      <c r="D2" s="1" t="s">
        <v>1</v>
      </c>
      <c r="E2" s="1" t="s">
        <v>380</v>
      </c>
      <c r="F2" s="1" t="s">
        <v>381</v>
      </c>
      <c r="G2" s="1" t="s">
        <v>382</v>
      </c>
      <c r="H2" t="s">
        <v>475</v>
      </c>
    </row>
    <row r="3" spans="1:13" x14ac:dyDescent="0.3">
      <c r="A3" t="s">
        <v>231</v>
      </c>
      <c r="B3" s="1" t="e">
        <f>AVERAGE(B$86:B$95)</f>
        <v>#DIV/0!</v>
      </c>
      <c r="C3" s="1" t="e">
        <f>AVERAGE(C$86:C$95)</f>
        <v>#DIV/0!</v>
      </c>
      <c r="D3" s="1" t="e">
        <f>AVERAGE(D$86:D$95)</f>
        <v>#DIV/0!</v>
      </c>
      <c r="E3" s="9" t="e">
        <f>_xlfn.STDEV.S(B$86:B$95)</f>
        <v>#DIV/0!</v>
      </c>
      <c r="F3" s="9" t="e">
        <f t="shared" ref="F3:G3" si="0">_xlfn.STDEV.S(C$86:C$95)</f>
        <v>#DIV/0!</v>
      </c>
      <c r="G3" s="9" t="e">
        <f t="shared" si="0"/>
        <v>#DIV/0!</v>
      </c>
      <c r="H3" t="s">
        <v>242</v>
      </c>
    </row>
    <row r="4" spans="1:13" x14ac:dyDescent="0.3">
      <c r="A4" t="s">
        <v>218</v>
      </c>
      <c r="B4" s="1" t="e">
        <f>AVERAGE(B$66:B$75)</f>
        <v>#DIV/0!</v>
      </c>
      <c r="C4" s="1" t="e">
        <f>AVERAGE(C$66:C$75)</f>
        <v>#DIV/0!</v>
      </c>
      <c r="D4" s="1" t="e">
        <f>AVERAGE(D$66:D$75)</f>
        <v>#DIV/0!</v>
      </c>
      <c r="E4" s="9" t="e">
        <f>_xlfn.STDEV.S(B$66:B$75)</f>
        <v>#DIV/0!</v>
      </c>
      <c r="F4" s="9" t="e">
        <f t="shared" ref="F4:G4" si="1">_xlfn.STDEV.S(C$66:C$75)</f>
        <v>#DIV/0!</v>
      </c>
      <c r="G4" s="9" t="e">
        <f t="shared" si="1"/>
        <v>#DIV/0!</v>
      </c>
      <c r="H4" t="s">
        <v>229</v>
      </c>
    </row>
    <row r="5" spans="1:13" x14ac:dyDescent="0.3">
      <c r="A5" t="s">
        <v>13</v>
      </c>
      <c r="B5" s="1">
        <f>AVERAGE(B$76:B$85)</f>
        <v>4.9786099999999989</v>
      </c>
      <c r="C5" s="1">
        <f>AVERAGE(C$76:C$85)</f>
        <v>3.674840000000001</v>
      </c>
      <c r="D5" s="1">
        <f>AVERAGE(D$76:D$85)</f>
        <v>0.90428999999999993</v>
      </c>
      <c r="E5" s="9">
        <f>_xlfn.STDEV.S(B$76:B$85)</f>
        <v>0.21581177730194026</v>
      </c>
      <c r="F5" s="9">
        <f t="shared" ref="F5:G5" si="2">_xlfn.STDEV.S(C$76:C$85)</f>
        <v>0.13111429449995987</v>
      </c>
      <c r="G5" s="9">
        <f t="shared" si="2"/>
        <v>7.7890878085234809E-3</v>
      </c>
      <c r="H5" t="s">
        <v>497</v>
      </c>
    </row>
    <row r="6" spans="1:13" x14ac:dyDescent="0.3">
      <c r="A6" t="s">
        <v>101</v>
      </c>
      <c r="B6" s="1">
        <f>AVERAGE(B$96:B$105)</f>
        <v>5.0057800000000006</v>
      </c>
      <c r="C6" s="1">
        <f t="shared" ref="C6:D6" si="3">AVERAGE(C$96:C$105)</f>
        <v>3.7031399999999999</v>
      </c>
      <c r="D6" s="1">
        <f t="shared" si="3"/>
        <v>0.9032</v>
      </c>
      <c r="E6" s="9">
        <f>_xlfn.STDEV.S(B$96:B$105)</f>
        <v>0.17321569597854958</v>
      </c>
      <c r="F6" s="9">
        <f t="shared" ref="F6:G6" si="4">_xlfn.STDEV.S(C$96:C$105)</f>
        <v>0.11773549639387056</v>
      </c>
      <c r="G6" s="9">
        <f t="shared" si="4"/>
        <v>7.5756921209293527E-3</v>
      </c>
      <c r="H6" t="s">
        <v>508</v>
      </c>
    </row>
    <row r="7" spans="1:13" x14ac:dyDescent="0.3">
      <c r="A7" t="s">
        <v>216</v>
      </c>
      <c r="B7" s="1" t="e">
        <f>AVERAGE(B$46:B$55)</f>
        <v>#DIV/0!</v>
      </c>
      <c r="C7" s="1" t="e">
        <f>AVERAGE(C$46:C$55)</f>
        <v>#DIV/0!</v>
      </c>
      <c r="D7" s="1" t="e">
        <f>AVERAGE(D$46:D$55)</f>
        <v>#DIV/0!</v>
      </c>
      <c r="E7" s="9" t="e">
        <f>_xlfn.STDEV.S(B$46:B$55)</f>
        <v>#DIV/0!</v>
      </c>
      <c r="F7" s="9" t="e">
        <f t="shared" ref="F7:G7" si="5">_xlfn.STDEV.S(C$46:C$55)</f>
        <v>#DIV/0!</v>
      </c>
      <c r="G7" s="9" t="e">
        <f t="shared" si="5"/>
        <v>#DIV/0!</v>
      </c>
      <c r="H7" t="s">
        <v>217</v>
      </c>
    </row>
    <row r="8" spans="1:13" x14ac:dyDescent="0.3">
      <c r="A8" t="s">
        <v>90</v>
      </c>
      <c r="B8" s="1">
        <f>AVERAGE(B$106:B$115)</f>
        <v>5.0892299999999997</v>
      </c>
      <c r="C8" s="1">
        <f>AVERAGE(C$106:C$115)</f>
        <v>3.7987600000000001</v>
      </c>
      <c r="D8" s="1">
        <f>AVERAGE(D$106:D$115)</f>
        <v>0.89994999999999981</v>
      </c>
      <c r="E8" s="9">
        <f>_xlfn.STDEV.S(B$106:B$115)</f>
        <v>0.19794317394421831</v>
      </c>
      <c r="F8" s="9">
        <f t="shared" ref="F8:G8" si="6">_xlfn.STDEV.S(C$106:C$115)</f>
        <v>0.11134047082909451</v>
      </c>
      <c r="G8" s="9">
        <f t="shared" si="6"/>
        <v>8.1868797474984392E-3</v>
      </c>
      <c r="H8" t="s">
        <v>509</v>
      </c>
    </row>
    <row r="9" spans="1:13" x14ac:dyDescent="0.3">
      <c r="A9" t="s">
        <v>6</v>
      </c>
      <c r="B9" s="1">
        <f>AVERAGE(B$56:B$65)</f>
        <v>5.1912600000000007</v>
      </c>
      <c r="C9" s="1">
        <f>AVERAGE(C$56:C$65)</f>
        <v>3.8728599999999993</v>
      </c>
      <c r="D9" s="1">
        <f>AVERAGE(D$56:D$65)</f>
        <v>0.89587999999999979</v>
      </c>
      <c r="E9" s="9">
        <f>_xlfn.STDEV.S(B$56:B$65)</f>
        <v>0.24929171310378961</v>
      </c>
      <c r="F9" s="9">
        <f t="shared" ref="F9:G9" si="7">_xlfn.STDEV.S(C$56:C$65)</f>
        <v>0.14114384467233726</v>
      </c>
      <c r="G9" s="9">
        <f t="shared" si="7"/>
        <v>9.5664692197975094E-3</v>
      </c>
      <c r="H9" t="s">
        <v>205</v>
      </c>
    </row>
    <row r="10" spans="1:13" x14ac:dyDescent="0.3">
      <c r="A10" t="s">
        <v>8</v>
      </c>
      <c r="B10" s="1">
        <f>AVERAGE(B$116:B$125)</f>
        <v>5.2911900000000003</v>
      </c>
      <c r="C10" s="1">
        <f>AVERAGE(C$116:C$125)</f>
        <v>3.9232500000000008</v>
      </c>
      <c r="D10" s="1">
        <f>AVERAGE(D$116:D$125)</f>
        <v>0.89172999999999991</v>
      </c>
      <c r="E10" s="9">
        <f>_xlfn.STDEV.S(B$116:B$125)</f>
        <v>0.22226790366582388</v>
      </c>
      <c r="F10" s="9">
        <f t="shared" ref="F10:G10" si="8">_xlfn.STDEV.S(C$116:C$125)</f>
        <v>0.15288728782268901</v>
      </c>
      <c r="G10" s="9">
        <f t="shared" si="8"/>
        <v>1.0854497275835076E-2</v>
      </c>
      <c r="H10" t="s">
        <v>248</v>
      </c>
    </row>
    <row r="11" spans="1:13" x14ac:dyDescent="0.3">
      <c r="A11" s="4" t="s">
        <v>33</v>
      </c>
      <c r="B11" s="1">
        <f>AVERAGE(B$36:B$45)</f>
        <v>6.4520300000000006</v>
      </c>
      <c r="C11" s="1">
        <f t="shared" ref="C11:D11" si="9">AVERAGE(C$36:C$45)</f>
        <v>4.7556200000000004</v>
      </c>
      <c r="D11" s="1">
        <f t="shared" si="9"/>
        <v>0.83850999999999998</v>
      </c>
      <c r="E11" s="9">
        <f>_xlfn.STDEV.S(B$36:B$45)</f>
        <v>0.42726260998230203</v>
      </c>
      <c r="F11" s="9">
        <f t="shared" ref="F11:G11" si="10">_xlfn.STDEV.S(C$36:C$45)</f>
        <v>0.19259675086679026</v>
      </c>
      <c r="G11" s="9">
        <f t="shared" si="10"/>
        <v>2.4083671277905741E-2</v>
      </c>
      <c r="H11" t="s">
        <v>496</v>
      </c>
    </row>
    <row r="12" spans="1:13" x14ac:dyDescent="0.3">
      <c r="A12" t="s">
        <v>19</v>
      </c>
      <c r="B12" s="1">
        <f>AVERAGE(B$26:B$35)</f>
        <v>7.0339100000000014</v>
      </c>
      <c r="C12" s="1">
        <f t="shared" ref="C12:D12" si="11">AVERAGE(C$26:C$35)</f>
        <v>5.14872</v>
      </c>
      <c r="D12" s="1">
        <f t="shared" si="11"/>
        <v>0.80897000000000008</v>
      </c>
      <c r="E12" s="9">
        <f>_xlfn.STDEV.S(B$26:B$35)</f>
        <v>0.326266841881168</v>
      </c>
      <c r="F12" s="9">
        <f t="shared" ref="F12:G12" si="12">_xlfn.STDEV.S(C$26:C$35)</f>
        <v>0.25533105220913149</v>
      </c>
      <c r="G12" s="9">
        <f t="shared" si="12"/>
        <v>1.5547207680695153E-2</v>
      </c>
      <c r="H12" t="s">
        <v>89</v>
      </c>
    </row>
    <row r="13" spans="1:13" x14ac:dyDescent="0.3">
      <c r="A13" s="3" t="s">
        <v>3</v>
      </c>
      <c r="B13" s="1">
        <f>AVERAGE(B$16:B$25)</f>
        <v>8.3997200000000003</v>
      </c>
      <c r="C13" s="1">
        <f>AVERAGE(C$16:C$25)</f>
        <v>6.2015899999999995</v>
      </c>
      <c r="D13" s="1">
        <f>AVERAGE(D$16:D$25)</f>
        <v>0.72686999999999991</v>
      </c>
      <c r="E13" s="9">
        <f>_xlfn.STDEV.S(B$16:B$25)</f>
        <v>0.40672212681933645</v>
      </c>
      <c r="F13" s="9">
        <f t="shared" ref="F13:G13" si="13">_xlfn.STDEV.S(C$16:C$25)</f>
        <v>0.21055131045266232</v>
      </c>
      <c r="G13" s="9">
        <f t="shared" si="13"/>
        <v>3.1226237187482079E-2</v>
      </c>
      <c r="H13" t="s">
        <v>89</v>
      </c>
    </row>
    <row r="15" spans="1:13" x14ac:dyDescent="0.3">
      <c r="A15" t="s">
        <v>22</v>
      </c>
      <c r="B15" s="1" t="s">
        <v>15</v>
      </c>
      <c r="C15" s="1" t="s">
        <v>14</v>
      </c>
      <c r="D15" s="1" t="s">
        <v>1</v>
      </c>
      <c r="E15" s="2" t="s">
        <v>2</v>
      </c>
      <c r="F15" s="1" t="s">
        <v>115</v>
      </c>
      <c r="H15" s="9" t="s">
        <v>498</v>
      </c>
      <c r="I15" t="s">
        <v>499</v>
      </c>
      <c r="J15" t="s">
        <v>500</v>
      </c>
      <c r="L15" s="5"/>
      <c r="M15" s="5"/>
    </row>
    <row r="16" spans="1:13" x14ac:dyDescent="0.3">
      <c r="A16" t="s">
        <v>384</v>
      </c>
      <c r="B16" s="1">
        <v>8.5032999999999994</v>
      </c>
      <c r="C16" s="1">
        <v>6.0762</v>
      </c>
      <c r="D16" s="1">
        <v>0.73299999999999998</v>
      </c>
      <c r="E16" s="2"/>
      <c r="F16" t="s">
        <v>116</v>
      </c>
      <c r="I16" s="5">
        <v>5.0978000000000003</v>
      </c>
      <c r="J16" s="5">
        <v>5.2256999999999998</v>
      </c>
      <c r="K16" s="9">
        <f>_xlfn.T.TEST(I16:I25,J16:J25,1,2)</f>
        <v>2.8182293009115827E-2</v>
      </c>
      <c r="L16" s="5"/>
      <c r="M16" s="5"/>
    </row>
    <row r="17" spans="1:13" x14ac:dyDescent="0.3">
      <c r="A17" t="s">
        <v>385</v>
      </c>
      <c r="B17" s="1">
        <v>8.3467000000000002</v>
      </c>
      <c r="C17" s="1">
        <v>6.1680999999999999</v>
      </c>
      <c r="D17" s="1">
        <v>0.75090000000000001</v>
      </c>
      <c r="E17" s="2"/>
      <c r="F17" t="s">
        <v>116</v>
      </c>
      <c r="I17" s="5">
        <v>5.0998999999999999</v>
      </c>
      <c r="J17" s="5">
        <v>5.46</v>
      </c>
      <c r="L17" s="5"/>
      <c r="M17" s="5"/>
    </row>
    <row r="18" spans="1:13" x14ac:dyDescent="0.3">
      <c r="A18" t="s">
        <v>386</v>
      </c>
      <c r="B18" s="1">
        <v>8.6905999999999999</v>
      </c>
      <c r="C18" s="1">
        <v>6.4084000000000003</v>
      </c>
      <c r="D18" s="1">
        <v>0.70660000000000001</v>
      </c>
      <c r="E18" s="2"/>
      <c r="F18" t="s">
        <v>116</v>
      </c>
      <c r="I18" s="5">
        <v>5.165</v>
      </c>
      <c r="J18" s="5">
        <v>5.4981</v>
      </c>
      <c r="L18" s="5"/>
      <c r="M18" s="5"/>
    </row>
    <row r="19" spans="1:13" x14ac:dyDescent="0.3">
      <c r="A19" t="s">
        <v>387</v>
      </c>
      <c r="B19" s="1">
        <v>8.5820000000000007</v>
      </c>
      <c r="C19" s="1">
        <v>6.1863000000000001</v>
      </c>
      <c r="D19" s="1">
        <v>0.70509999999999995</v>
      </c>
      <c r="E19" s="2"/>
      <c r="F19" t="s">
        <v>116</v>
      </c>
      <c r="I19" s="5">
        <v>4.7596999999999996</v>
      </c>
      <c r="J19" s="5">
        <v>4.9840999999999998</v>
      </c>
      <c r="L19" s="5"/>
      <c r="M19" s="5"/>
    </row>
    <row r="20" spans="1:13" x14ac:dyDescent="0.3">
      <c r="A20" t="s">
        <v>388</v>
      </c>
      <c r="B20" s="1">
        <v>8.3567</v>
      </c>
      <c r="C20" s="1">
        <v>6.3220000000000001</v>
      </c>
      <c r="D20" s="1">
        <v>0.6774</v>
      </c>
      <c r="E20" s="2"/>
      <c r="F20" t="s">
        <v>116</v>
      </c>
      <c r="I20" s="5">
        <v>4.7827000000000002</v>
      </c>
      <c r="J20" s="5">
        <v>4.9943</v>
      </c>
      <c r="L20" s="5"/>
      <c r="M20" s="5"/>
    </row>
    <row r="21" spans="1:13" x14ac:dyDescent="0.3">
      <c r="A21" t="s">
        <v>389</v>
      </c>
      <c r="B21" s="1">
        <v>8.5998999999999999</v>
      </c>
      <c r="C21" s="1">
        <v>6.4958</v>
      </c>
      <c r="D21" s="1">
        <v>0.72219999999999995</v>
      </c>
      <c r="E21" s="2"/>
      <c r="F21" t="s">
        <v>116</v>
      </c>
      <c r="I21" s="5">
        <v>4.8467000000000002</v>
      </c>
      <c r="J21" s="5">
        <v>5.0590999999999999</v>
      </c>
      <c r="L21" s="5"/>
      <c r="M21" s="5"/>
    </row>
    <row r="22" spans="1:13" x14ac:dyDescent="0.3">
      <c r="A22" t="s">
        <v>390</v>
      </c>
      <c r="B22" s="1">
        <v>8.1103000000000005</v>
      </c>
      <c r="C22" s="1">
        <v>6.0934999999999997</v>
      </c>
      <c r="D22" s="1">
        <v>0.75619999999999998</v>
      </c>
      <c r="E22" s="2"/>
      <c r="F22" t="s">
        <v>116</v>
      </c>
      <c r="I22" s="5">
        <v>4.7702999999999998</v>
      </c>
      <c r="J22" s="5">
        <v>4.8604000000000003</v>
      </c>
      <c r="L22" s="5"/>
      <c r="M22" s="5"/>
    </row>
    <row r="23" spans="1:13" x14ac:dyDescent="0.3">
      <c r="A23" t="s">
        <v>391</v>
      </c>
      <c r="B23" s="1">
        <v>7.9494999999999996</v>
      </c>
      <c r="C23" s="1">
        <v>5.9351000000000003</v>
      </c>
      <c r="D23" s="1">
        <v>0.753</v>
      </c>
      <c r="E23" s="2"/>
      <c r="F23" t="s">
        <v>116</v>
      </c>
      <c r="I23" s="5">
        <v>4.7779999999999996</v>
      </c>
      <c r="J23" s="5">
        <v>4.9709000000000003</v>
      </c>
      <c r="L23" s="5"/>
      <c r="M23" s="5"/>
    </row>
    <row r="24" spans="1:13" x14ac:dyDescent="0.3">
      <c r="A24" t="s">
        <v>383</v>
      </c>
      <c r="B24" s="1">
        <v>7.7123999999999997</v>
      </c>
      <c r="C24" s="1">
        <v>5.8888999999999996</v>
      </c>
      <c r="D24" s="1">
        <v>0.7722</v>
      </c>
      <c r="E24" s="2"/>
      <c r="F24" t="s">
        <v>116</v>
      </c>
      <c r="I24" s="5">
        <v>5.1238999999999999</v>
      </c>
      <c r="J24" s="5">
        <v>5.3285999999999998</v>
      </c>
      <c r="L24" s="5"/>
      <c r="M24" s="5"/>
    </row>
    <row r="25" spans="1:13" x14ac:dyDescent="0.3">
      <c r="A25" t="s">
        <v>476</v>
      </c>
      <c r="B25" s="1">
        <v>9.1457999999999995</v>
      </c>
      <c r="C25" s="1">
        <v>6.4416000000000002</v>
      </c>
      <c r="D25" s="1">
        <v>0.69210000000000005</v>
      </c>
      <c r="E25" s="2"/>
      <c r="F25" t="s">
        <v>116</v>
      </c>
      <c r="I25" s="5">
        <v>5.3620999999999999</v>
      </c>
      <c r="J25" s="5">
        <v>5.5313999999999997</v>
      </c>
      <c r="L25" s="1"/>
      <c r="M25" s="1"/>
    </row>
    <row r="26" spans="1:13" x14ac:dyDescent="0.3">
      <c r="A26" t="s">
        <v>392</v>
      </c>
      <c r="B26" s="1">
        <v>7.2938000000000001</v>
      </c>
      <c r="C26" s="1">
        <v>5.3708999999999998</v>
      </c>
      <c r="D26" s="1">
        <v>0.80349999999999999</v>
      </c>
      <c r="E26" s="2"/>
      <c r="F26" t="s">
        <v>116</v>
      </c>
      <c r="H26" t="s">
        <v>377</v>
      </c>
      <c r="I26" s="1">
        <f>AVERAGE(I16:I25)</f>
        <v>4.9786099999999989</v>
      </c>
      <c r="J26" s="1">
        <f>AVERAGE(J16:J25)</f>
        <v>5.1912600000000007</v>
      </c>
    </row>
    <row r="27" spans="1:13" x14ac:dyDescent="0.3">
      <c r="A27" t="s">
        <v>393</v>
      </c>
      <c r="B27" s="1">
        <v>7.5195999999999996</v>
      </c>
      <c r="C27" s="1">
        <v>5.5925000000000002</v>
      </c>
      <c r="D27" s="1">
        <v>0.79779999999999995</v>
      </c>
      <c r="E27" s="2"/>
      <c r="F27" t="s">
        <v>116</v>
      </c>
      <c r="H27" t="s">
        <v>378</v>
      </c>
      <c r="I27" s="9">
        <f>_xlfn.STDEV.S(I16:I25)</f>
        <v>0.21581177730194026</v>
      </c>
      <c r="J27" s="9">
        <f>_xlfn.STDEV.S(J16:J25)</f>
        <v>0.24929171310378961</v>
      </c>
      <c r="K27" s="9">
        <f>SQRT((I27*I27+J27*J27)/2)</f>
        <v>0.23315347031992084</v>
      </c>
    </row>
    <row r="28" spans="1:13" x14ac:dyDescent="0.3">
      <c r="A28" t="s">
        <v>394</v>
      </c>
      <c r="B28" s="1">
        <v>7.3148</v>
      </c>
      <c r="C28" s="1">
        <v>5.3091999999999997</v>
      </c>
      <c r="D28" s="1">
        <v>0.79220000000000002</v>
      </c>
      <c r="E28" s="2"/>
      <c r="F28" t="s">
        <v>116</v>
      </c>
      <c r="H28" t="s">
        <v>379</v>
      </c>
      <c r="I28" s="9">
        <f>(J26-I26)/(K27*SQRT(2/10))</f>
        <v>2.0394285993808223</v>
      </c>
      <c r="J28" s="9">
        <f>_xlfn.T.DIST.RT(I28,18)</f>
        <v>2.8182293009115813E-2</v>
      </c>
      <c r="K28" s="9"/>
    </row>
    <row r="29" spans="1:13" x14ac:dyDescent="0.3">
      <c r="A29" t="s">
        <v>395</v>
      </c>
      <c r="B29" s="1">
        <v>6.9737999999999998</v>
      </c>
      <c r="C29" s="1">
        <v>4.8723000000000001</v>
      </c>
      <c r="D29" s="1">
        <v>0.80520000000000003</v>
      </c>
      <c r="E29" s="2"/>
      <c r="F29" t="s">
        <v>116</v>
      </c>
    </row>
    <row r="30" spans="1:13" x14ac:dyDescent="0.3">
      <c r="A30" t="s">
        <v>396</v>
      </c>
      <c r="B30" s="1">
        <v>6.7403000000000004</v>
      </c>
      <c r="C30" s="1">
        <v>4.9532999999999996</v>
      </c>
      <c r="D30" s="1">
        <v>0.79010000000000002</v>
      </c>
      <c r="E30" s="2"/>
      <c r="F30" t="s">
        <v>116</v>
      </c>
      <c r="H30" s="9" t="s">
        <v>498</v>
      </c>
      <c r="I30" t="s">
        <v>500</v>
      </c>
      <c r="J30" t="s">
        <v>507</v>
      </c>
    </row>
    <row r="31" spans="1:13" x14ac:dyDescent="0.3">
      <c r="A31" t="s">
        <v>397</v>
      </c>
      <c r="B31" s="1">
        <v>6.8798000000000004</v>
      </c>
      <c r="C31" s="1">
        <v>5.2236000000000002</v>
      </c>
      <c r="D31" s="1">
        <v>0.82220000000000004</v>
      </c>
      <c r="E31" s="2"/>
      <c r="F31" t="s">
        <v>116</v>
      </c>
      <c r="I31" s="5">
        <v>5.2256999999999998</v>
      </c>
      <c r="J31" s="1">
        <v>5.3537999999999997</v>
      </c>
      <c r="K31" s="9">
        <f>_xlfn.T.TEST(I31:I40,J31:J40,1,2)</f>
        <v>0.17829942523874998</v>
      </c>
    </row>
    <row r="32" spans="1:13" x14ac:dyDescent="0.3">
      <c r="A32" t="s">
        <v>398</v>
      </c>
      <c r="B32" s="1">
        <v>6.8102</v>
      </c>
      <c r="C32" s="1">
        <v>4.9560000000000004</v>
      </c>
      <c r="D32" s="1">
        <v>0.82809999999999995</v>
      </c>
      <c r="E32" s="2"/>
      <c r="F32" t="s">
        <v>116</v>
      </c>
      <c r="I32" s="5">
        <v>5.46</v>
      </c>
      <c r="J32" s="1">
        <v>5.5758000000000001</v>
      </c>
    </row>
    <row r="33" spans="1:11" x14ac:dyDescent="0.3">
      <c r="A33" t="s">
        <v>399</v>
      </c>
      <c r="B33" s="1">
        <v>6.6590999999999996</v>
      </c>
      <c r="C33" s="1">
        <v>4.9637000000000002</v>
      </c>
      <c r="D33" s="1">
        <v>0.82669999999999999</v>
      </c>
      <c r="E33" s="2"/>
      <c r="F33" t="s">
        <v>116</v>
      </c>
      <c r="I33" s="5">
        <v>5.4981</v>
      </c>
      <c r="J33" s="1">
        <v>5.6818999999999997</v>
      </c>
    </row>
    <row r="34" spans="1:11" x14ac:dyDescent="0.3">
      <c r="A34" t="s">
        <v>400</v>
      </c>
      <c r="B34" s="1">
        <v>6.7074999999999996</v>
      </c>
      <c r="C34" s="1">
        <v>4.8761000000000001</v>
      </c>
      <c r="D34" s="1">
        <v>0.82769999999999999</v>
      </c>
      <c r="E34" s="2"/>
      <c r="F34" t="s">
        <v>116</v>
      </c>
      <c r="I34" s="5">
        <v>4.9840999999999998</v>
      </c>
      <c r="J34" s="1">
        <v>5.141</v>
      </c>
    </row>
    <row r="35" spans="1:11" x14ac:dyDescent="0.3">
      <c r="A35" t="s">
        <v>477</v>
      </c>
      <c r="B35" s="1">
        <v>7.4401999999999999</v>
      </c>
      <c r="C35" s="1">
        <v>5.3696000000000002</v>
      </c>
      <c r="D35" s="1">
        <v>0.79620000000000002</v>
      </c>
      <c r="E35" s="2"/>
      <c r="F35" t="s">
        <v>116</v>
      </c>
      <c r="I35" s="5">
        <v>4.9943</v>
      </c>
      <c r="J35" s="1">
        <v>5.2675999999999998</v>
      </c>
    </row>
    <row r="36" spans="1:11" x14ac:dyDescent="0.3">
      <c r="A36" t="s">
        <v>401</v>
      </c>
      <c r="B36" s="1">
        <v>6.5654000000000003</v>
      </c>
      <c r="C36" s="1">
        <v>4.9040999999999997</v>
      </c>
      <c r="D36" s="1">
        <v>0.84079999999999999</v>
      </c>
      <c r="E36" s="2">
        <v>472</v>
      </c>
      <c r="F36" t="s">
        <v>494</v>
      </c>
      <c r="I36" s="5">
        <v>5.0590999999999999</v>
      </c>
      <c r="J36" s="1">
        <v>5.2704000000000004</v>
      </c>
    </row>
    <row r="37" spans="1:11" x14ac:dyDescent="0.3">
      <c r="A37" t="s">
        <v>402</v>
      </c>
      <c r="B37" s="1">
        <v>6.5659000000000001</v>
      </c>
      <c r="C37" s="1">
        <v>4.7453000000000003</v>
      </c>
      <c r="D37" s="1">
        <v>0.84589999999999999</v>
      </c>
      <c r="E37" s="2">
        <v>473</v>
      </c>
      <c r="F37" t="s">
        <v>494</v>
      </c>
      <c r="I37" s="5">
        <v>4.8604000000000003</v>
      </c>
      <c r="J37" s="1">
        <v>5.1197999999999997</v>
      </c>
    </row>
    <row r="38" spans="1:11" x14ac:dyDescent="0.3">
      <c r="A38" t="s">
        <v>403</v>
      </c>
      <c r="B38" s="1">
        <v>7.3507999999999996</v>
      </c>
      <c r="C38" s="1">
        <v>5.2026000000000003</v>
      </c>
      <c r="D38" s="1">
        <v>0.79010000000000002</v>
      </c>
      <c r="E38" s="2">
        <v>474</v>
      </c>
      <c r="F38" t="s">
        <v>495</v>
      </c>
      <c r="I38" s="5">
        <v>4.9709000000000003</v>
      </c>
      <c r="J38" s="1">
        <v>5.0082000000000004</v>
      </c>
    </row>
    <row r="39" spans="1:11" x14ac:dyDescent="0.3">
      <c r="A39" t="s">
        <v>404</v>
      </c>
      <c r="B39" s="1">
        <v>6.3772000000000002</v>
      </c>
      <c r="C39" s="1">
        <v>4.7150999999999996</v>
      </c>
      <c r="D39" s="1">
        <v>0.83709999999999996</v>
      </c>
      <c r="E39" s="2">
        <v>475</v>
      </c>
      <c r="F39" t="s">
        <v>495</v>
      </c>
      <c r="I39" s="5">
        <v>5.3285999999999998</v>
      </c>
      <c r="J39" s="1">
        <v>5.0594999999999999</v>
      </c>
    </row>
    <row r="40" spans="1:11" x14ac:dyDescent="0.3">
      <c r="A40" t="s">
        <v>405</v>
      </c>
      <c r="B40" s="1">
        <v>6.3696999999999999</v>
      </c>
      <c r="C40" s="1">
        <v>4.8085000000000004</v>
      </c>
      <c r="D40" s="1">
        <v>0.81259999999999999</v>
      </c>
      <c r="E40" s="2">
        <v>476</v>
      </c>
      <c r="F40" t="s">
        <v>495</v>
      </c>
      <c r="I40" s="5">
        <v>5.5313999999999997</v>
      </c>
      <c r="J40" s="1">
        <v>5.4339000000000004</v>
      </c>
    </row>
    <row r="41" spans="1:11" x14ac:dyDescent="0.3">
      <c r="A41" t="s">
        <v>406</v>
      </c>
      <c r="B41" s="1">
        <v>6.1521999999999997</v>
      </c>
      <c r="C41" s="1">
        <v>4.6538000000000004</v>
      </c>
      <c r="D41" s="1">
        <v>0.85780000000000001</v>
      </c>
      <c r="E41" s="2">
        <v>477</v>
      </c>
      <c r="F41" t="s">
        <v>495</v>
      </c>
      <c r="H41" t="s">
        <v>377</v>
      </c>
      <c r="I41" s="1">
        <f>AVERAGE(I31:I40)</f>
        <v>5.1912600000000007</v>
      </c>
      <c r="J41" s="1">
        <f>AVERAGE(J31:J40)</f>
        <v>5.2911900000000003</v>
      </c>
    </row>
    <row r="42" spans="1:11" x14ac:dyDescent="0.3">
      <c r="A42" t="s">
        <v>407</v>
      </c>
      <c r="B42" s="1">
        <v>5.9440999999999997</v>
      </c>
      <c r="C42" s="1">
        <v>4.5294999999999996</v>
      </c>
      <c r="D42" s="1">
        <v>0.86899999999999999</v>
      </c>
      <c r="E42" s="2">
        <v>478</v>
      </c>
      <c r="F42" t="s">
        <v>495</v>
      </c>
      <c r="H42" t="s">
        <v>378</v>
      </c>
      <c r="I42" s="9">
        <f>_xlfn.STDEV.S(I31:I40)</f>
        <v>0.24929171310378961</v>
      </c>
      <c r="J42" s="9">
        <f>_xlfn.STDEV.S(J31:J40)</f>
        <v>0.22226790366582388</v>
      </c>
      <c r="K42" s="9">
        <f>SQRT((I42*I42+J42*J42)/2)</f>
        <v>0.23616665643377993</v>
      </c>
    </row>
    <row r="43" spans="1:11" x14ac:dyDescent="0.3">
      <c r="A43" t="s">
        <v>408</v>
      </c>
      <c r="B43" s="1">
        <v>6.3329000000000004</v>
      </c>
      <c r="C43" s="1">
        <v>4.7049000000000003</v>
      </c>
      <c r="D43" s="1">
        <v>0.84319999999999995</v>
      </c>
      <c r="E43" s="2">
        <v>479</v>
      </c>
      <c r="F43" t="s">
        <v>495</v>
      </c>
      <c r="H43" t="s">
        <v>379</v>
      </c>
      <c r="I43" s="9">
        <f>(J41-I41)/(K42*SQRT(2/10))</f>
        <v>0.94615504307741938</v>
      </c>
      <c r="J43" s="9">
        <f>_xlfn.T.DIST.RT(I43,18)</f>
        <v>0.17829942523874998</v>
      </c>
      <c r="K43" s="9"/>
    </row>
    <row r="44" spans="1:11" x14ac:dyDescent="0.3">
      <c r="A44" t="s">
        <v>409</v>
      </c>
      <c r="B44" s="1">
        <v>5.9652000000000003</v>
      </c>
      <c r="C44" s="1">
        <v>4.5476000000000001</v>
      </c>
      <c r="D44" s="1">
        <v>0.86370000000000002</v>
      </c>
      <c r="E44" s="2">
        <v>480</v>
      </c>
      <c r="F44" t="s">
        <v>495</v>
      </c>
    </row>
    <row r="45" spans="1:11" x14ac:dyDescent="0.3">
      <c r="A45" t="s">
        <v>478</v>
      </c>
      <c r="B45" s="1">
        <v>6.8968999999999996</v>
      </c>
      <c r="C45" s="1">
        <v>4.7447999999999997</v>
      </c>
      <c r="D45" s="1">
        <v>0.82489999999999997</v>
      </c>
      <c r="E45" s="2">
        <v>481</v>
      </c>
      <c r="F45" t="s">
        <v>495</v>
      </c>
      <c r="H45" s="9" t="s">
        <v>498</v>
      </c>
      <c r="I45" t="s">
        <v>499</v>
      </c>
      <c r="J45" t="s">
        <v>510</v>
      </c>
    </row>
    <row r="46" spans="1:11" x14ac:dyDescent="0.3">
      <c r="A46" t="s">
        <v>410</v>
      </c>
      <c r="B46" s="1"/>
      <c r="C46" s="1"/>
      <c r="D46" s="1"/>
      <c r="E46" s="2"/>
      <c r="I46" s="5">
        <v>5.0978000000000003</v>
      </c>
      <c r="J46" s="5">
        <v>5.0427</v>
      </c>
      <c r="K46" s="9">
        <f>_xlfn.T.TEST(I46:I55,J46:J55,1,2)</f>
        <v>0.12388520733304276</v>
      </c>
    </row>
    <row r="47" spans="1:11" x14ac:dyDescent="0.3">
      <c r="A47" t="s">
        <v>411</v>
      </c>
      <c r="B47" s="1"/>
      <c r="C47" s="1"/>
      <c r="D47" s="1"/>
      <c r="E47" s="2"/>
      <c r="I47" s="5">
        <v>5.0998999999999999</v>
      </c>
      <c r="J47" s="5">
        <v>5.3049999999999997</v>
      </c>
    </row>
    <row r="48" spans="1:11" x14ac:dyDescent="0.3">
      <c r="A48" t="s">
        <v>412</v>
      </c>
      <c r="B48" s="1"/>
      <c r="C48" s="1"/>
      <c r="D48" s="1"/>
      <c r="E48" s="2"/>
      <c r="I48" s="5">
        <v>5.165</v>
      </c>
      <c r="J48" s="5">
        <v>5.29</v>
      </c>
    </row>
    <row r="49" spans="1:11" x14ac:dyDescent="0.3">
      <c r="A49" t="s">
        <v>413</v>
      </c>
      <c r="B49" s="1"/>
      <c r="C49" s="1"/>
      <c r="D49" s="1"/>
      <c r="E49" s="2"/>
      <c r="I49" s="5">
        <v>4.7596999999999996</v>
      </c>
      <c r="J49" s="5">
        <v>4.9565999999999999</v>
      </c>
    </row>
    <row r="50" spans="1:11" x14ac:dyDescent="0.3">
      <c r="A50" t="s">
        <v>414</v>
      </c>
      <c r="B50" s="1"/>
      <c r="C50" s="1"/>
      <c r="D50" s="1"/>
      <c r="E50" s="2"/>
      <c r="I50" s="5">
        <v>4.7827000000000002</v>
      </c>
      <c r="J50" s="5">
        <v>4.9509999999999996</v>
      </c>
    </row>
    <row r="51" spans="1:11" x14ac:dyDescent="0.3">
      <c r="A51" t="s">
        <v>415</v>
      </c>
      <c r="B51" s="1"/>
      <c r="C51" s="1"/>
      <c r="D51" s="1"/>
      <c r="E51" s="2"/>
      <c r="I51" s="5">
        <v>4.8467000000000002</v>
      </c>
      <c r="J51" s="5">
        <v>4.9805000000000001</v>
      </c>
    </row>
    <row r="52" spans="1:11" x14ac:dyDescent="0.3">
      <c r="A52" t="s">
        <v>416</v>
      </c>
      <c r="B52" s="1"/>
      <c r="C52" s="1"/>
      <c r="D52" s="1"/>
      <c r="E52" s="2"/>
      <c r="I52" s="5">
        <v>4.7702999999999998</v>
      </c>
      <c r="J52" s="5">
        <v>4.8913000000000002</v>
      </c>
    </row>
    <row r="53" spans="1:11" x14ac:dyDescent="0.3">
      <c r="A53" t="s">
        <v>417</v>
      </c>
      <c r="B53" s="1"/>
      <c r="C53" s="1"/>
      <c r="D53" s="1"/>
      <c r="E53" s="2"/>
      <c r="I53" s="5">
        <v>4.7779999999999996</v>
      </c>
      <c r="J53" s="5">
        <v>4.8528000000000002</v>
      </c>
    </row>
    <row r="54" spans="1:11" x14ac:dyDescent="0.3">
      <c r="A54" t="s">
        <v>418</v>
      </c>
      <c r="B54" s="1"/>
      <c r="C54" s="1"/>
      <c r="D54" s="1"/>
      <c r="E54" s="2"/>
      <c r="I54" s="5">
        <v>5.1238999999999999</v>
      </c>
      <c r="J54" s="5">
        <v>5.2076000000000002</v>
      </c>
    </row>
    <row r="55" spans="1:11" x14ac:dyDescent="0.3">
      <c r="A55" t="s">
        <v>479</v>
      </c>
      <c r="B55" s="1"/>
      <c r="C55" s="1"/>
      <c r="D55" s="1"/>
      <c r="E55" s="2"/>
      <c r="I55" s="5">
        <v>5.3620999999999999</v>
      </c>
      <c r="J55" s="5">
        <v>5.4147999999999996</v>
      </c>
    </row>
    <row r="56" spans="1:11" x14ac:dyDescent="0.3">
      <c r="A56" t="s">
        <v>480</v>
      </c>
      <c r="B56" s="5">
        <v>5.2256999999999998</v>
      </c>
      <c r="C56" s="5">
        <v>3.9790999999999999</v>
      </c>
      <c r="D56" s="5">
        <v>0.89910000000000001</v>
      </c>
      <c r="E56" s="6">
        <v>488</v>
      </c>
      <c r="F56" t="s">
        <v>494</v>
      </c>
      <c r="H56" t="s">
        <v>377</v>
      </c>
      <c r="I56" s="1">
        <f>AVERAGE(I46:I55)</f>
        <v>4.9786099999999989</v>
      </c>
      <c r="J56" s="1">
        <f>AVERAGE(J46:J55)</f>
        <v>5.0892299999999997</v>
      </c>
    </row>
    <row r="57" spans="1:11" x14ac:dyDescent="0.3">
      <c r="A57" t="s">
        <v>419</v>
      </c>
      <c r="B57" s="5">
        <v>5.46</v>
      </c>
      <c r="C57" s="5">
        <v>4.0039999999999996</v>
      </c>
      <c r="D57" s="5">
        <v>0.89339999999999997</v>
      </c>
      <c r="E57" s="6">
        <v>489</v>
      </c>
      <c r="F57" t="s">
        <v>494</v>
      </c>
      <c r="H57" t="s">
        <v>378</v>
      </c>
      <c r="I57" s="9">
        <f>_xlfn.STDEV.S(I46:I55)</f>
        <v>0.21581177730194026</v>
      </c>
      <c r="J57" s="9">
        <f>_xlfn.STDEV.S(J46:J55)</f>
        <v>0.19794317394421831</v>
      </c>
      <c r="K57" s="9">
        <f>SQRT((I57*I57+J57*J57)/2)</f>
        <v>0.2070703060959409</v>
      </c>
    </row>
    <row r="58" spans="1:11" x14ac:dyDescent="0.3">
      <c r="A58" t="s">
        <v>420</v>
      </c>
      <c r="B58" s="5">
        <v>5.4981</v>
      </c>
      <c r="C58" s="5">
        <v>4.0015000000000001</v>
      </c>
      <c r="D58" s="5">
        <v>0.88260000000000005</v>
      </c>
      <c r="E58" s="6">
        <v>490</v>
      </c>
      <c r="F58" t="s">
        <v>495</v>
      </c>
      <c r="H58" t="s">
        <v>379</v>
      </c>
      <c r="I58" s="9">
        <f>(J56-I56)/(K57*SQRT(2/10))</f>
        <v>1.1945403681222324</v>
      </c>
      <c r="J58" s="9">
        <f>_xlfn.T.DIST.RT(I58,18)</f>
        <v>0.12388520733304265</v>
      </c>
      <c r="K58" s="9"/>
    </row>
    <row r="59" spans="1:11" x14ac:dyDescent="0.3">
      <c r="A59" t="s">
        <v>421</v>
      </c>
      <c r="B59" s="5">
        <v>4.9840999999999998</v>
      </c>
      <c r="C59" s="5">
        <v>3.7172999999999998</v>
      </c>
      <c r="D59" s="5">
        <v>0.90049999999999997</v>
      </c>
      <c r="E59" s="6">
        <v>491</v>
      </c>
      <c r="F59" t="s">
        <v>495</v>
      </c>
    </row>
    <row r="60" spans="1:11" x14ac:dyDescent="0.3">
      <c r="A60" t="s">
        <v>422</v>
      </c>
      <c r="B60" s="5">
        <v>4.9943</v>
      </c>
      <c r="C60" s="5">
        <v>3.782</v>
      </c>
      <c r="D60" s="5">
        <v>0.88480000000000003</v>
      </c>
      <c r="E60" s="6">
        <v>492</v>
      </c>
      <c r="F60" t="s">
        <v>495</v>
      </c>
      <c r="H60" s="9"/>
    </row>
    <row r="61" spans="1:11" x14ac:dyDescent="0.3">
      <c r="A61" t="s">
        <v>423</v>
      </c>
      <c r="B61" s="5">
        <v>5.0590999999999999</v>
      </c>
      <c r="C61" s="5">
        <v>3.8451</v>
      </c>
      <c r="D61" s="5">
        <v>0.90390000000000004</v>
      </c>
      <c r="E61" s="6">
        <v>493</v>
      </c>
      <c r="F61" t="s">
        <v>495</v>
      </c>
      <c r="I61" s="5"/>
      <c r="J61" s="5"/>
      <c r="K61" s="9"/>
    </row>
    <row r="62" spans="1:11" x14ac:dyDescent="0.3">
      <c r="A62" t="s">
        <v>424</v>
      </c>
      <c r="B62" s="5">
        <v>4.8604000000000003</v>
      </c>
      <c r="C62" s="5">
        <v>3.7143999999999999</v>
      </c>
      <c r="D62" s="5">
        <v>0.91239999999999999</v>
      </c>
      <c r="E62" s="6">
        <v>494</v>
      </c>
      <c r="F62" t="s">
        <v>495</v>
      </c>
      <c r="I62" s="5"/>
      <c r="J62" s="5"/>
    </row>
    <row r="63" spans="1:11" x14ac:dyDescent="0.3">
      <c r="A63" t="s">
        <v>425</v>
      </c>
      <c r="B63" s="5">
        <v>4.9709000000000003</v>
      </c>
      <c r="C63" s="5">
        <v>3.6863000000000001</v>
      </c>
      <c r="D63" s="5">
        <v>0.90339999999999998</v>
      </c>
      <c r="E63" s="6">
        <v>495</v>
      </c>
      <c r="F63" t="s">
        <v>495</v>
      </c>
      <c r="I63" s="5"/>
      <c r="J63" s="5"/>
    </row>
    <row r="64" spans="1:11" x14ac:dyDescent="0.3">
      <c r="A64" t="s">
        <v>426</v>
      </c>
      <c r="B64" s="5">
        <v>5.3285999999999998</v>
      </c>
      <c r="C64" s="5">
        <v>4.0667999999999997</v>
      </c>
      <c r="D64" s="5">
        <v>0.89129999999999998</v>
      </c>
      <c r="E64" s="6">
        <v>496</v>
      </c>
      <c r="F64" t="s">
        <v>495</v>
      </c>
      <c r="I64" s="5"/>
      <c r="J64" s="5"/>
    </row>
    <row r="65" spans="1:10" x14ac:dyDescent="0.3">
      <c r="A65" t="s">
        <v>481</v>
      </c>
      <c r="B65" s="5">
        <v>5.5313999999999997</v>
      </c>
      <c r="C65" s="5">
        <v>3.9321000000000002</v>
      </c>
      <c r="D65" s="5">
        <v>0.88739999999999997</v>
      </c>
      <c r="E65" s="6">
        <v>497</v>
      </c>
      <c r="F65" t="s">
        <v>495</v>
      </c>
      <c r="I65" s="5"/>
      <c r="J65" s="5"/>
    </row>
    <row r="66" spans="1:10" x14ac:dyDescent="0.3">
      <c r="A66" t="s">
        <v>482</v>
      </c>
      <c r="B66" s="5"/>
      <c r="C66" s="5"/>
      <c r="D66" s="5"/>
      <c r="E66" s="6"/>
      <c r="I66" s="5"/>
      <c r="J66" s="5"/>
    </row>
    <row r="67" spans="1:10" x14ac:dyDescent="0.3">
      <c r="A67" t="s">
        <v>427</v>
      </c>
      <c r="B67" s="5"/>
      <c r="C67" s="5"/>
      <c r="D67" s="5"/>
      <c r="E67" s="6"/>
      <c r="I67" s="5"/>
      <c r="J67" s="5"/>
    </row>
    <row r="68" spans="1:10" x14ac:dyDescent="0.3">
      <c r="A68" t="s">
        <v>428</v>
      </c>
      <c r="B68" s="5"/>
      <c r="C68" s="5"/>
      <c r="D68" s="5"/>
      <c r="E68" s="6"/>
      <c r="I68" s="5"/>
      <c r="J68" s="5"/>
    </row>
    <row r="69" spans="1:10" x14ac:dyDescent="0.3">
      <c r="A69" t="s">
        <v>429</v>
      </c>
      <c r="B69" s="5"/>
      <c r="C69" s="5"/>
      <c r="D69" s="5"/>
      <c r="E69" s="6"/>
      <c r="I69" s="5"/>
      <c r="J69" s="5"/>
    </row>
    <row r="70" spans="1:10" x14ac:dyDescent="0.3">
      <c r="A70" t="s">
        <v>430</v>
      </c>
      <c r="B70" s="5"/>
      <c r="C70" s="5"/>
      <c r="D70" s="5"/>
      <c r="E70" s="6"/>
      <c r="I70" s="5"/>
      <c r="J70" s="5"/>
    </row>
    <row r="71" spans="1:10" x14ac:dyDescent="0.3">
      <c r="A71" t="s">
        <v>431</v>
      </c>
      <c r="B71" s="5"/>
      <c r="C71" s="5"/>
      <c r="D71" s="5"/>
      <c r="E71" s="6"/>
      <c r="I71" s="5"/>
      <c r="J71" s="5"/>
    </row>
    <row r="72" spans="1:10" x14ac:dyDescent="0.3">
      <c r="A72" t="s">
        <v>432</v>
      </c>
      <c r="B72" s="5"/>
      <c r="C72" s="5"/>
      <c r="D72" s="5"/>
      <c r="E72" s="6"/>
      <c r="I72" s="5"/>
      <c r="J72" s="5"/>
    </row>
    <row r="73" spans="1:10" x14ac:dyDescent="0.3">
      <c r="A73" t="s">
        <v>433</v>
      </c>
      <c r="B73" s="5"/>
      <c r="C73" s="5"/>
      <c r="D73" s="5"/>
      <c r="E73" s="6"/>
      <c r="I73" s="5"/>
      <c r="J73" s="5"/>
    </row>
    <row r="74" spans="1:10" x14ac:dyDescent="0.3">
      <c r="A74" t="s">
        <v>434</v>
      </c>
      <c r="B74" s="5"/>
      <c r="C74" s="5"/>
      <c r="D74" s="5"/>
      <c r="E74" s="6"/>
      <c r="I74" s="5"/>
      <c r="J74" s="5"/>
    </row>
    <row r="75" spans="1:10" x14ac:dyDescent="0.3">
      <c r="A75" t="s">
        <v>483</v>
      </c>
      <c r="B75" s="5"/>
      <c r="C75" s="5"/>
      <c r="D75" s="5"/>
      <c r="E75" s="6"/>
      <c r="I75" s="5"/>
      <c r="J75" s="5"/>
    </row>
    <row r="76" spans="1:10" x14ac:dyDescent="0.3">
      <c r="A76" t="s">
        <v>484</v>
      </c>
      <c r="B76" s="5">
        <v>5.0978000000000003</v>
      </c>
      <c r="C76" s="5">
        <v>3.8614999999999999</v>
      </c>
      <c r="D76" s="5">
        <v>0.90400000000000003</v>
      </c>
      <c r="E76" s="6">
        <v>507</v>
      </c>
      <c r="F76" t="s">
        <v>495</v>
      </c>
      <c r="I76" s="5"/>
      <c r="J76" s="5"/>
    </row>
    <row r="77" spans="1:10" x14ac:dyDescent="0.3">
      <c r="A77" t="s">
        <v>435</v>
      </c>
      <c r="B77" s="5">
        <v>5.0998999999999999</v>
      </c>
      <c r="C77" s="5">
        <v>3.7078000000000002</v>
      </c>
      <c r="D77" s="5">
        <v>0.90700000000000003</v>
      </c>
      <c r="E77" s="6">
        <v>508</v>
      </c>
      <c r="F77" t="s">
        <v>495</v>
      </c>
      <c r="I77" s="5"/>
      <c r="J77" s="5"/>
    </row>
    <row r="78" spans="1:10" x14ac:dyDescent="0.3">
      <c r="A78" t="s">
        <v>436</v>
      </c>
      <c r="B78" s="5">
        <v>5.165</v>
      </c>
      <c r="C78" s="5">
        <v>3.7509999999999999</v>
      </c>
      <c r="D78" s="5">
        <v>0.89639999999999997</v>
      </c>
      <c r="E78" s="6">
        <v>509</v>
      </c>
      <c r="F78" t="s">
        <v>495</v>
      </c>
      <c r="I78" s="5"/>
      <c r="J78" s="5"/>
    </row>
    <row r="79" spans="1:10" x14ac:dyDescent="0.3">
      <c r="A79" t="s">
        <v>437</v>
      </c>
      <c r="B79" s="5">
        <v>4.7596999999999996</v>
      </c>
      <c r="C79" s="5">
        <v>3.5224000000000002</v>
      </c>
      <c r="D79" s="5">
        <v>0.9093</v>
      </c>
      <c r="E79" s="6">
        <v>510</v>
      </c>
      <c r="F79" t="s">
        <v>495</v>
      </c>
      <c r="I79" s="5"/>
      <c r="J79" s="5"/>
    </row>
    <row r="80" spans="1:10" x14ac:dyDescent="0.3">
      <c r="A80" t="s">
        <v>438</v>
      </c>
      <c r="B80" s="5">
        <v>4.7827000000000002</v>
      </c>
      <c r="C80" s="5">
        <v>3.5983000000000001</v>
      </c>
      <c r="D80" s="5">
        <v>0.89429999999999998</v>
      </c>
      <c r="E80" s="6">
        <v>511</v>
      </c>
      <c r="F80" t="s">
        <v>495</v>
      </c>
      <c r="I80" s="5"/>
      <c r="J80" s="5"/>
    </row>
    <row r="81" spans="1:11" x14ac:dyDescent="0.3">
      <c r="A81" t="s">
        <v>439</v>
      </c>
      <c r="B81" s="5">
        <v>4.8467000000000002</v>
      </c>
      <c r="C81" s="5">
        <v>3.6248</v>
      </c>
      <c r="D81" s="5">
        <v>0.91180000000000005</v>
      </c>
      <c r="E81" s="6">
        <v>512</v>
      </c>
      <c r="F81" t="s">
        <v>495</v>
      </c>
      <c r="I81" s="1"/>
      <c r="J81" s="1"/>
    </row>
    <row r="82" spans="1:11" x14ac:dyDescent="0.3">
      <c r="A82" t="s">
        <v>440</v>
      </c>
      <c r="B82" s="5">
        <v>4.7702999999999998</v>
      </c>
      <c r="C82" s="5">
        <v>3.5405000000000002</v>
      </c>
      <c r="D82" s="5">
        <v>0.91559999999999997</v>
      </c>
      <c r="E82" s="6">
        <v>513</v>
      </c>
      <c r="F82" t="s">
        <v>495</v>
      </c>
      <c r="I82" s="9"/>
      <c r="J82" s="9"/>
      <c r="K82" s="9"/>
    </row>
    <row r="83" spans="1:11" x14ac:dyDescent="0.3">
      <c r="A83" t="s">
        <v>441</v>
      </c>
      <c r="B83" s="5">
        <v>4.7779999999999996</v>
      </c>
      <c r="C83" s="5">
        <v>3.5192000000000001</v>
      </c>
      <c r="D83" s="5">
        <v>0.91080000000000005</v>
      </c>
      <c r="E83" s="6">
        <v>514</v>
      </c>
      <c r="F83" t="s">
        <v>495</v>
      </c>
      <c r="I83" s="9"/>
      <c r="J83" s="9"/>
      <c r="K83" s="9"/>
    </row>
    <row r="84" spans="1:11" x14ac:dyDescent="0.3">
      <c r="A84" t="s">
        <v>442</v>
      </c>
      <c r="B84" s="5">
        <v>5.1238999999999999</v>
      </c>
      <c r="C84" s="5">
        <v>3.8414000000000001</v>
      </c>
      <c r="D84" s="5">
        <v>0.89949999999999997</v>
      </c>
      <c r="E84" s="6">
        <v>515</v>
      </c>
      <c r="F84" t="s">
        <v>495</v>
      </c>
    </row>
    <row r="85" spans="1:11" x14ac:dyDescent="0.3">
      <c r="A85" t="s">
        <v>485</v>
      </c>
      <c r="B85" s="5">
        <v>5.3620999999999999</v>
      </c>
      <c r="C85" s="5">
        <v>3.7814999999999999</v>
      </c>
      <c r="D85" s="5">
        <v>0.89419999999999999</v>
      </c>
      <c r="E85" s="6">
        <v>516</v>
      </c>
      <c r="F85" t="s">
        <v>495</v>
      </c>
    </row>
    <row r="86" spans="1:11" x14ac:dyDescent="0.3">
      <c r="A86" t="s">
        <v>486</v>
      </c>
      <c r="B86" s="5"/>
      <c r="C86" s="5"/>
      <c r="D86" s="5"/>
      <c r="E86" s="6"/>
    </row>
    <row r="87" spans="1:11" x14ac:dyDescent="0.3">
      <c r="A87" t="s">
        <v>443</v>
      </c>
      <c r="B87" s="5"/>
      <c r="C87" s="5"/>
      <c r="D87" s="5"/>
      <c r="E87" s="6"/>
    </row>
    <row r="88" spans="1:11" x14ac:dyDescent="0.3">
      <c r="A88" t="s">
        <v>444</v>
      </c>
      <c r="B88" s="5"/>
      <c r="C88" s="5"/>
      <c r="D88" s="5"/>
      <c r="E88" s="6"/>
    </row>
    <row r="89" spans="1:11" x14ac:dyDescent="0.3">
      <c r="A89" t="s">
        <v>445</v>
      </c>
      <c r="B89" s="5"/>
      <c r="C89" s="5"/>
      <c r="D89" s="5"/>
      <c r="E89" s="6"/>
    </row>
    <row r="90" spans="1:11" x14ac:dyDescent="0.3">
      <c r="A90" t="s">
        <v>446</v>
      </c>
      <c r="B90" s="5"/>
      <c r="C90" s="5"/>
      <c r="D90" s="5"/>
      <c r="E90" s="6"/>
    </row>
    <row r="91" spans="1:11" x14ac:dyDescent="0.3">
      <c r="A91" t="s">
        <v>447</v>
      </c>
      <c r="B91" s="5"/>
      <c r="C91" s="5"/>
      <c r="D91" s="5"/>
      <c r="E91" s="6"/>
    </row>
    <row r="92" spans="1:11" x14ac:dyDescent="0.3">
      <c r="A92" t="s">
        <v>448</v>
      </c>
      <c r="B92" s="5"/>
      <c r="C92" s="5"/>
      <c r="D92" s="5"/>
      <c r="E92" s="6"/>
    </row>
    <row r="93" spans="1:11" x14ac:dyDescent="0.3">
      <c r="A93" t="s">
        <v>449</v>
      </c>
      <c r="B93" s="5"/>
      <c r="C93" s="5"/>
      <c r="D93" s="5"/>
      <c r="E93" s="6"/>
    </row>
    <row r="94" spans="1:11" x14ac:dyDescent="0.3">
      <c r="A94" t="s">
        <v>450</v>
      </c>
      <c r="B94" s="5"/>
      <c r="C94" s="5"/>
      <c r="D94" s="5"/>
      <c r="E94" s="6"/>
    </row>
    <row r="95" spans="1:11" x14ac:dyDescent="0.3">
      <c r="A95" t="s">
        <v>487</v>
      </c>
      <c r="B95" s="5"/>
      <c r="C95" s="5"/>
      <c r="D95" s="5"/>
      <c r="E95" s="6"/>
      <c r="I95" s="8"/>
    </row>
    <row r="96" spans="1:11" x14ac:dyDescent="0.3">
      <c r="A96" t="s">
        <v>488</v>
      </c>
      <c r="B96" s="5">
        <v>5.0617000000000001</v>
      </c>
      <c r="C96" s="5">
        <v>3.8626999999999998</v>
      </c>
      <c r="D96" s="5">
        <v>0.90539999999999998</v>
      </c>
      <c r="E96" s="6">
        <v>551</v>
      </c>
      <c r="F96" t="s">
        <v>511</v>
      </c>
    </row>
    <row r="97" spans="1:6" x14ac:dyDescent="0.3">
      <c r="A97" t="s">
        <v>451</v>
      </c>
      <c r="B97" s="5">
        <v>5.1212999999999997</v>
      </c>
      <c r="C97" s="5">
        <v>3.7261000000000002</v>
      </c>
      <c r="D97" s="5">
        <v>0.90620000000000001</v>
      </c>
      <c r="E97" s="6">
        <v>552</v>
      </c>
      <c r="F97" t="s">
        <v>512</v>
      </c>
    </row>
    <row r="98" spans="1:6" x14ac:dyDescent="0.3">
      <c r="A98" t="s">
        <v>452</v>
      </c>
      <c r="B98" s="5">
        <v>5.1978</v>
      </c>
      <c r="C98" s="5">
        <v>3.7581000000000002</v>
      </c>
      <c r="D98" s="5">
        <v>0.89510000000000001</v>
      </c>
      <c r="E98" s="6">
        <v>553</v>
      </c>
      <c r="F98" t="s">
        <v>513</v>
      </c>
    </row>
    <row r="99" spans="1:6" x14ac:dyDescent="0.3">
      <c r="A99" t="s">
        <v>453</v>
      </c>
      <c r="B99" s="5">
        <v>4.8578999999999999</v>
      </c>
      <c r="C99" s="5">
        <v>3.5804</v>
      </c>
      <c r="D99" s="5">
        <v>0.90549999999999997</v>
      </c>
      <c r="E99" s="6">
        <v>554</v>
      </c>
      <c r="F99" t="s">
        <v>514</v>
      </c>
    </row>
    <row r="100" spans="1:6" x14ac:dyDescent="0.3">
      <c r="A100" t="s">
        <v>454</v>
      </c>
      <c r="B100" s="5">
        <v>4.8746</v>
      </c>
      <c r="C100" s="5">
        <v>3.6528999999999998</v>
      </c>
      <c r="D100" s="5">
        <v>0.89019999999999999</v>
      </c>
      <c r="E100" s="6">
        <v>555</v>
      </c>
      <c r="F100" t="s">
        <v>515</v>
      </c>
    </row>
    <row r="101" spans="1:6" x14ac:dyDescent="0.3">
      <c r="A101" t="s">
        <v>455</v>
      </c>
      <c r="B101" s="5">
        <v>4.84</v>
      </c>
      <c r="C101" s="5">
        <v>3.6202000000000001</v>
      </c>
      <c r="D101" s="5">
        <v>0.91200000000000003</v>
      </c>
      <c r="E101" s="6">
        <v>556</v>
      </c>
      <c r="F101" t="s">
        <v>516</v>
      </c>
    </row>
    <row r="102" spans="1:6" x14ac:dyDescent="0.3">
      <c r="A102" t="s">
        <v>456</v>
      </c>
      <c r="B102" s="5">
        <v>4.8388</v>
      </c>
      <c r="C102" s="5">
        <v>3.6261000000000001</v>
      </c>
      <c r="D102" s="5">
        <v>0.91320000000000001</v>
      </c>
      <c r="E102" s="6">
        <v>557</v>
      </c>
      <c r="F102" t="s">
        <v>495</v>
      </c>
    </row>
    <row r="103" spans="1:6" x14ac:dyDescent="0.3">
      <c r="A103" t="s">
        <v>457</v>
      </c>
      <c r="B103" s="5">
        <v>4.8353000000000002</v>
      </c>
      <c r="C103" s="5">
        <v>3.5661999999999998</v>
      </c>
      <c r="D103" s="5">
        <v>0.90859999999999996</v>
      </c>
      <c r="E103" s="6">
        <v>558</v>
      </c>
      <c r="F103" t="s">
        <v>517</v>
      </c>
    </row>
    <row r="104" spans="1:6" x14ac:dyDescent="0.3">
      <c r="A104" t="s">
        <v>458</v>
      </c>
      <c r="B104" s="5">
        <v>5.1628999999999996</v>
      </c>
      <c r="C104" s="5">
        <v>3.9182999999999999</v>
      </c>
      <c r="D104" s="5">
        <v>0.89790000000000003</v>
      </c>
      <c r="E104" s="6">
        <v>559</v>
      </c>
      <c r="F104" t="s">
        <v>518</v>
      </c>
    </row>
    <row r="105" spans="1:6" x14ac:dyDescent="0.3">
      <c r="A105" t="s">
        <v>489</v>
      </c>
      <c r="B105" s="5">
        <v>5.2675000000000001</v>
      </c>
      <c r="C105" s="5">
        <v>3.7204000000000002</v>
      </c>
      <c r="D105" s="5">
        <v>0.89790000000000003</v>
      </c>
      <c r="E105" s="6">
        <v>560</v>
      </c>
      <c r="F105" t="s">
        <v>517</v>
      </c>
    </row>
    <row r="106" spans="1:6" x14ac:dyDescent="0.3">
      <c r="A106" t="s">
        <v>490</v>
      </c>
      <c r="B106" s="5">
        <v>5.0427</v>
      </c>
      <c r="C106" s="5">
        <v>3.8386999999999998</v>
      </c>
      <c r="D106" s="5">
        <v>0.90610000000000002</v>
      </c>
      <c r="E106" s="6">
        <v>531</v>
      </c>
      <c r="F106" t="s">
        <v>495</v>
      </c>
    </row>
    <row r="107" spans="1:6" x14ac:dyDescent="0.3">
      <c r="A107" t="s">
        <v>459</v>
      </c>
      <c r="B107" s="5">
        <v>5.3049999999999997</v>
      </c>
      <c r="C107" s="5">
        <v>3.9331999999999998</v>
      </c>
      <c r="D107" s="5">
        <v>0.89939999999999998</v>
      </c>
      <c r="E107" s="6">
        <v>532</v>
      </c>
      <c r="F107" t="s">
        <v>495</v>
      </c>
    </row>
    <row r="108" spans="1:6" x14ac:dyDescent="0.3">
      <c r="A108" t="s">
        <v>460</v>
      </c>
      <c r="B108" s="5">
        <v>5.29</v>
      </c>
      <c r="C108" s="5">
        <v>3.8786</v>
      </c>
      <c r="D108" s="5">
        <v>0.89129999999999998</v>
      </c>
      <c r="E108" s="6">
        <v>533</v>
      </c>
      <c r="F108" t="s">
        <v>495</v>
      </c>
    </row>
    <row r="109" spans="1:6" x14ac:dyDescent="0.3">
      <c r="A109" t="s">
        <v>461</v>
      </c>
      <c r="B109" s="5">
        <v>4.9565999999999999</v>
      </c>
      <c r="C109" s="5">
        <v>3.6730999999999998</v>
      </c>
      <c r="D109" s="5">
        <v>0.90159999999999996</v>
      </c>
      <c r="E109" s="6">
        <v>534</v>
      </c>
      <c r="F109" t="s">
        <v>495</v>
      </c>
    </row>
    <row r="110" spans="1:6" x14ac:dyDescent="0.3">
      <c r="A110" t="s">
        <v>462</v>
      </c>
      <c r="B110" s="5">
        <v>4.9509999999999996</v>
      </c>
      <c r="C110" s="5">
        <v>3.7435999999999998</v>
      </c>
      <c r="D110" s="5">
        <v>0.88680000000000003</v>
      </c>
      <c r="E110" s="6">
        <v>535</v>
      </c>
      <c r="F110" t="s">
        <v>495</v>
      </c>
    </row>
    <row r="111" spans="1:6" x14ac:dyDescent="0.3">
      <c r="A111" t="s">
        <v>463</v>
      </c>
      <c r="B111" s="5">
        <v>4.9805000000000001</v>
      </c>
      <c r="C111" s="5">
        <v>3.8014999999999999</v>
      </c>
      <c r="D111" s="5">
        <v>0.90680000000000005</v>
      </c>
      <c r="E111" s="6">
        <v>536</v>
      </c>
      <c r="F111" t="s">
        <v>495</v>
      </c>
    </row>
    <row r="112" spans="1:6" x14ac:dyDescent="0.3">
      <c r="A112" t="s">
        <v>464</v>
      </c>
      <c r="B112" s="5">
        <v>4.8913000000000002</v>
      </c>
      <c r="C112" s="5">
        <v>3.7286000000000001</v>
      </c>
      <c r="D112" s="5">
        <v>0.9113</v>
      </c>
      <c r="E112" s="6">
        <v>537</v>
      </c>
      <c r="F112" t="s">
        <v>495</v>
      </c>
    </row>
    <row r="113" spans="1:9" x14ac:dyDescent="0.3">
      <c r="A113" t="s">
        <v>465</v>
      </c>
      <c r="B113" s="5">
        <v>4.8528000000000002</v>
      </c>
      <c r="C113" s="5">
        <v>3.6017999999999999</v>
      </c>
      <c r="D113" s="5">
        <v>0.90790000000000004</v>
      </c>
      <c r="E113" s="6">
        <v>538</v>
      </c>
      <c r="F113" t="s">
        <v>495</v>
      </c>
    </row>
    <row r="114" spans="1:9" x14ac:dyDescent="0.3">
      <c r="A114" t="s">
        <v>466</v>
      </c>
      <c r="B114" s="5">
        <v>5.2076000000000002</v>
      </c>
      <c r="C114" s="5">
        <v>3.9428999999999998</v>
      </c>
      <c r="D114" s="5">
        <v>0.8962</v>
      </c>
      <c r="E114" s="6">
        <v>539</v>
      </c>
      <c r="F114" t="s">
        <v>495</v>
      </c>
    </row>
    <row r="115" spans="1:9" x14ac:dyDescent="0.3">
      <c r="A115" t="s">
        <v>491</v>
      </c>
      <c r="B115" s="5">
        <v>5.4147999999999996</v>
      </c>
      <c r="C115" s="5">
        <v>3.8456000000000001</v>
      </c>
      <c r="D115" s="5">
        <v>0.8921</v>
      </c>
      <c r="E115" s="6">
        <v>540</v>
      </c>
      <c r="F115" t="s">
        <v>495</v>
      </c>
      <c r="I115" s="5"/>
    </row>
    <row r="116" spans="1:9" x14ac:dyDescent="0.3">
      <c r="A116" t="s">
        <v>492</v>
      </c>
      <c r="B116" s="1">
        <v>5.3537999999999997</v>
      </c>
      <c r="C116" s="1">
        <v>3.9961000000000002</v>
      </c>
      <c r="D116" s="1">
        <v>0.89410000000000001</v>
      </c>
      <c r="E116" s="2">
        <v>521</v>
      </c>
      <c r="F116" t="s">
        <v>495</v>
      </c>
      <c r="I116" s="5"/>
    </row>
    <row r="117" spans="1:9" x14ac:dyDescent="0.3">
      <c r="A117" t="s">
        <v>467</v>
      </c>
      <c r="B117" s="1">
        <v>5.5758000000000001</v>
      </c>
      <c r="C117" s="1">
        <v>4.1166999999999998</v>
      </c>
      <c r="D117" s="1">
        <v>0.88880000000000003</v>
      </c>
      <c r="E117" s="2">
        <v>522</v>
      </c>
      <c r="F117" t="s">
        <v>495</v>
      </c>
      <c r="I117" s="5"/>
    </row>
    <row r="118" spans="1:9" x14ac:dyDescent="0.3">
      <c r="A118" t="s">
        <v>468</v>
      </c>
      <c r="B118" s="1">
        <v>5.6818999999999997</v>
      </c>
      <c r="C118" s="1">
        <v>4.202</v>
      </c>
      <c r="D118" s="1">
        <v>0.87460000000000004</v>
      </c>
      <c r="E118" s="2">
        <v>523</v>
      </c>
      <c r="F118" t="s">
        <v>495</v>
      </c>
      <c r="I118" s="5"/>
    </row>
    <row r="119" spans="1:9" x14ac:dyDescent="0.3">
      <c r="A119" t="s">
        <v>469</v>
      </c>
      <c r="B119" s="1">
        <v>5.141</v>
      </c>
      <c r="C119" s="1">
        <v>3.7684000000000002</v>
      </c>
      <c r="D119" s="1">
        <v>0.89419999999999999</v>
      </c>
      <c r="E119" s="2">
        <v>524</v>
      </c>
      <c r="F119" t="s">
        <v>495</v>
      </c>
      <c r="I119" s="5"/>
    </row>
    <row r="120" spans="1:9" x14ac:dyDescent="0.3">
      <c r="A120" t="s">
        <v>470</v>
      </c>
      <c r="B120" s="1">
        <v>5.2675999999999998</v>
      </c>
      <c r="C120" s="1">
        <v>3.8959000000000001</v>
      </c>
      <c r="D120" s="1">
        <v>0.87180000000000002</v>
      </c>
      <c r="E120" s="2">
        <v>525</v>
      </c>
      <c r="F120" t="s">
        <v>495</v>
      </c>
      <c r="I120" s="5"/>
    </row>
    <row r="121" spans="1:9" x14ac:dyDescent="0.3">
      <c r="A121" t="s">
        <v>471</v>
      </c>
      <c r="B121" s="1">
        <v>5.2704000000000004</v>
      </c>
      <c r="C121" s="1">
        <v>4.0206</v>
      </c>
      <c r="D121" s="1">
        <v>0.89570000000000005</v>
      </c>
      <c r="E121" s="2">
        <v>526</v>
      </c>
      <c r="F121" t="s">
        <v>495</v>
      </c>
      <c r="I121" s="5"/>
    </row>
    <row r="122" spans="1:9" x14ac:dyDescent="0.3">
      <c r="A122" t="s">
        <v>472</v>
      </c>
      <c r="B122" s="1">
        <v>5.1197999999999997</v>
      </c>
      <c r="C122" s="1">
        <v>3.8256000000000001</v>
      </c>
      <c r="D122" s="1">
        <v>0.90280000000000005</v>
      </c>
      <c r="E122" s="2">
        <v>527</v>
      </c>
      <c r="F122" t="s">
        <v>495</v>
      </c>
      <c r="I122" s="5"/>
    </row>
    <row r="123" spans="1:9" x14ac:dyDescent="0.3">
      <c r="A123" t="s">
        <v>473</v>
      </c>
      <c r="B123" s="1">
        <v>5.0082000000000004</v>
      </c>
      <c r="C123" s="1">
        <v>3.7785000000000002</v>
      </c>
      <c r="D123" s="1">
        <v>0.90200000000000002</v>
      </c>
      <c r="E123" s="2">
        <v>528</v>
      </c>
      <c r="F123" t="s">
        <v>495</v>
      </c>
      <c r="I123" s="5"/>
    </row>
    <row r="124" spans="1:9" x14ac:dyDescent="0.3">
      <c r="A124" t="s">
        <v>474</v>
      </c>
      <c r="B124" s="1">
        <v>5.0594999999999999</v>
      </c>
      <c r="C124" s="1">
        <v>3.7867000000000002</v>
      </c>
      <c r="D124" s="1">
        <v>0.90200000000000002</v>
      </c>
      <c r="E124" s="2">
        <v>529</v>
      </c>
      <c r="F124" t="s">
        <v>495</v>
      </c>
      <c r="I124" s="5"/>
    </row>
    <row r="125" spans="1:9" x14ac:dyDescent="0.3">
      <c r="A125" t="s">
        <v>493</v>
      </c>
      <c r="B125" s="1">
        <v>5.4339000000000004</v>
      </c>
      <c r="C125" s="1">
        <v>3.8420000000000001</v>
      </c>
      <c r="D125" s="1">
        <v>0.89129999999999998</v>
      </c>
      <c r="E125" s="2">
        <v>530</v>
      </c>
      <c r="F125" t="s">
        <v>495</v>
      </c>
      <c r="I12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F9C7-2E71-4C93-ACE6-255AD037BF2F}">
  <dimension ref="A1:M125"/>
  <sheetViews>
    <sheetView workbookViewId="0">
      <selection activeCell="M80" sqref="M80"/>
    </sheetView>
  </sheetViews>
  <sheetFormatPr defaultRowHeight="14" x14ac:dyDescent="0.3"/>
  <cols>
    <col min="1" max="1" width="23.5" customWidth="1"/>
    <col min="5" max="5" width="8.58203125" customWidth="1"/>
    <col min="6" max="6" width="11.08203125" customWidth="1"/>
    <col min="9" max="9" width="8.58203125" customWidth="1"/>
  </cols>
  <sheetData>
    <row r="1" spans="1:13" x14ac:dyDescent="0.3">
      <c r="A1" t="s">
        <v>21</v>
      </c>
    </row>
    <row r="2" spans="1:13" x14ac:dyDescent="0.3">
      <c r="A2" t="s">
        <v>0</v>
      </c>
      <c r="B2" s="1" t="s">
        <v>15</v>
      </c>
      <c r="C2" s="1" t="s">
        <v>14</v>
      </c>
      <c r="D2" s="1" t="s">
        <v>1</v>
      </c>
      <c r="E2" s="1" t="s">
        <v>380</v>
      </c>
      <c r="F2" s="1" t="s">
        <v>381</v>
      </c>
      <c r="G2" s="1" t="s">
        <v>382</v>
      </c>
      <c r="H2" t="s">
        <v>88</v>
      </c>
    </row>
    <row r="3" spans="1:13" x14ac:dyDescent="0.3">
      <c r="A3" t="s">
        <v>231</v>
      </c>
      <c r="B3" s="1">
        <f>AVERAGE(B$86:B$95)</f>
        <v>4.7656599999999996</v>
      </c>
      <c r="C3" s="1">
        <f>AVERAGE(C$86:C$95)</f>
        <v>3.5071999999999997</v>
      </c>
      <c r="D3" s="1">
        <f>AVERAGE(D$86:D$95)</f>
        <v>0.91067999999999993</v>
      </c>
      <c r="E3" s="9">
        <f>_xlfn.STDEV.S(B$86:B$95)</f>
        <v>0.29746999176387523</v>
      </c>
      <c r="F3" s="9">
        <f t="shared" ref="F3:G3" si="0">_xlfn.STDEV.S(C$86:C$95)</f>
        <v>0.18092144397193188</v>
      </c>
      <c r="G3" s="9">
        <f t="shared" si="0"/>
        <v>1.036594852818057E-2</v>
      </c>
      <c r="H3" t="s">
        <v>242</v>
      </c>
    </row>
    <row r="4" spans="1:13" x14ac:dyDescent="0.3">
      <c r="A4" t="s">
        <v>218</v>
      </c>
      <c r="B4" s="1">
        <f>AVERAGE(B$66:B$75)</f>
        <v>4.8548200000000001</v>
      </c>
      <c r="C4" s="1">
        <f>AVERAGE(C$66:C$75)</f>
        <v>3.5767500000000005</v>
      </c>
      <c r="D4" s="1">
        <f>AVERAGE(D$66:D$75)</f>
        <v>0.90729000000000004</v>
      </c>
      <c r="E4" s="9">
        <f>_xlfn.STDEV.S(B$66:B$75)</f>
        <v>0.29833388752276258</v>
      </c>
      <c r="F4" s="9">
        <f t="shared" ref="F4:G4" si="1">_xlfn.STDEV.S(C$66:C$75)</f>
        <v>0.17915147687548294</v>
      </c>
      <c r="G4" s="9">
        <f t="shared" si="1"/>
        <v>1.0692411639413568E-2</v>
      </c>
      <c r="H4" t="s">
        <v>229</v>
      </c>
    </row>
    <row r="5" spans="1:13" x14ac:dyDescent="0.3">
      <c r="A5" t="s">
        <v>13</v>
      </c>
      <c r="B5" s="1">
        <f>AVERAGE(B$76:B$85)</f>
        <v>5.0491600000000005</v>
      </c>
      <c r="C5" s="1">
        <f>AVERAGE(C$76:C$85)</f>
        <v>3.7629900000000007</v>
      </c>
      <c r="D5" s="1">
        <f>AVERAGE(D$76:D$85)</f>
        <v>0.89976999999999996</v>
      </c>
      <c r="E5" s="9">
        <f>_xlfn.STDEV.S(B$76:B$85)</f>
        <v>0.20826883908384694</v>
      </c>
      <c r="F5" s="9">
        <f t="shared" ref="F5:G5" si="2">_xlfn.STDEV.S(C$76:C$85)</f>
        <v>0.13468323701683635</v>
      </c>
      <c r="G5" s="9">
        <f t="shared" si="2"/>
        <v>8.814892701180967E-3</v>
      </c>
      <c r="H5" t="s">
        <v>374</v>
      </c>
    </row>
    <row r="6" spans="1:13" x14ac:dyDescent="0.3">
      <c r="A6" t="s">
        <v>101</v>
      </c>
      <c r="B6" s="1">
        <f>AVERAGE(B$96:B$105)</f>
        <v>5.0476800000000006</v>
      </c>
      <c r="C6" s="1">
        <f>AVERAGE(C$96:C$105)</f>
        <v>3.7865200000000003</v>
      </c>
      <c r="D6" s="1">
        <f>AVERAGE(D$96:D$105)</f>
        <v>0.89985000000000004</v>
      </c>
      <c r="E6" s="9">
        <f>_xlfn.STDEV.S(B$96:B$105)</f>
        <v>0.19279643150224521</v>
      </c>
      <c r="F6" s="9">
        <f t="shared" ref="F6:G6" si="3">_xlfn.STDEV.S(C$96:C$105)</f>
        <v>0.11053157216128083</v>
      </c>
      <c r="G6" s="9">
        <f t="shared" si="3"/>
        <v>8.4584277498835538E-3</v>
      </c>
      <c r="H6" t="s">
        <v>113</v>
      </c>
    </row>
    <row r="7" spans="1:13" x14ac:dyDescent="0.3">
      <c r="A7" t="s">
        <v>216</v>
      </c>
      <c r="B7" s="1">
        <f>AVERAGE(B$46:B$55)</f>
        <v>5.2381000000000002</v>
      </c>
      <c r="C7" s="1">
        <f>AVERAGE(C$46:C$55)</f>
        <v>3.9184500000000009</v>
      </c>
      <c r="D7" s="1">
        <f>AVERAGE(D$46:D$55)</f>
        <v>0.89213999999999982</v>
      </c>
      <c r="E7" s="9">
        <f>_xlfn.STDEV.S(B$46:B$55)</f>
        <v>0.23047109242689079</v>
      </c>
      <c r="F7" s="9">
        <f t="shared" ref="F7:G7" si="4">_xlfn.STDEV.S(C$46:C$55)</f>
        <v>0.17798687373573993</v>
      </c>
      <c r="G7" s="9">
        <f t="shared" si="4"/>
        <v>9.9348097336810787E-3</v>
      </c>
      <c r="H7" t="s">
        <v>217</v>
      </c>
    </row>
    <row r="8" spans="1:13" x14ac:dyDescent="0.3">
      <c r="A8" t="s">
        <v>8</v>
      </c>
      <c r="B8" s="1">
        <f>AVERAGE(B$116:B$125)</f>
        <v>5.2637999999999998</v>
      </c>
      <c r="C8" s="1">
        <f>AVERAGE(C$116:C$125)</f>
        <v>3.9524500000000002</v>
      </c>
      <c r="D8" s="1">
        <f>AVERAGE(D$116:D$125)</f>
        <v>0.8911</v>
      </c>
      <c r="E8" s="9">
        <f>_xlfn.STDEV.S(B$116:B$125)</f>
        <v>0.14523244204454538</v>
      </c>
      <c r="F8" s="9">
        <f t="shared" ref="F8:G8" si="5">_xlfn.STDEV.S(C$116:C$125)</f>
        <v>8.9771069950179444E-2</v>
      </c>
      <c r="G8" s="9">
        <f t="shared" si="5"/>
        <v>8.1671428432605539E-3</v>
      </c>
      <c r="H8" t="s">
        <v>248</v>
      </c>
    </row>
    <row r="9" spans="1:13" x14ac:dyDescent="0.3">
      <c r="A9" t="s">
        <v>90</v>
      </c>
      <c r="B9" s="1">
        <f>AVERAGE(B$106:B$115)</f>
        <v>5.2462999999999997</v>
      </c>
      <c r="C9" s="1">
        <f>AVERAGE(C$106:C$115)</f>
        <v>3.9592000000000001</v>
      </c>
      <c r="D9" s="1">
        <f>AVERAGE(D$106:D$115)</f>
        <v>0.89176999999999995</v>
      </c>
      <c r="E9" s="9">
        <f>_xlfn.STDEV.S(B$106:B$115)</f>
        <v>0.17113121671201131</v>
      </c>
      <c r="F9" s="9">
        <f t="shared" ref="F9:G9" si="6">_xlfn.STDEV.S(C$106:C$115)</f>
        <v>0.11826581172182518</v>
      </c>
      <c r="G9" s="9">
        <f t="shared" si="6"/>
        <v>9.2491501111063024E-3</v>
      </c>
      <c r="H9" t="s">
        <v>114</v>
      </c>
    </row>
    <row r="10" spans="1:13" x14ac:dyDescent="0.3">
      <c r="A10" t="s">
        <v>6</v>
      </c>
      <c r="B10" s="1">
        <f>AVERAGE(B$56:B$65)</f>
        <v>5.3060900000000002</v>
      </c>
      <c r="C10" s="1">
        <f>AVERAGE(C$56:C$65)</f>
        <v>4.0018799999999999</v>
      </c>
      <c r="D10" s="1">
        <f>AVERAGE(D$56:D$65)</f>
        <v>0.88936999999999988</v>
      </c>
      <c r="E10" s="9">
        <f>_xlfn.STDEV.S(B$56:B$65)</f>
        <v>0.1597438814686393</v>
      </c>
      <c r="F10" s="9">
        <f t="shared" ref="F10:G10" si="7">_xlfn.STDEV.S(C$56:C$65)</f>
        <v>0.10276635636238159</v>
      </c>
      <c r="G10" s="9">
        <f t="shared" si="7"/>
        <v>8.1232245923511005E-3</v>
      </c>
      <c r="H10" t="s">
        <v>87</v>
      </c>
    </row>
    <row r="11" spans="1:13" x14ac:dyDescent="0.3">
      <c r="A11" s="4" t="s">
        <v>33</v>
      </c>
      <c r="B11" s="1">
        <f>AVERAGE(B$36:B$45)</f>
        <v>6.6924800000000007</v>
      </c>
      <c r="C11" s="1">
        <f>AVERAGE(C$36:C$45)</f>
        <v>5.1423199999999998</v>
      </c>
      <c r="D11" s="1">
        <f>AVERAGE(D$36:D$45)</f>
        <v>0.82379000000000002</v>
      </c>
      <c r="E11" s="9">
        <f>_xlfn.STDEV.S(B$36:B$45)</f>
        <v>0.19401163080828138</v>
      </c>
      <c r="F11" s="9">
        <f t="shared" ref="F11:G11" si="8">_xlfn.STDEV.S(C$36:C$45)</f>
        <v>0.14440824691747273</v>
      </c>
      <c r="G11" s="9">
        <f t="shared" si="8"/>
        <v>1.6086118929755023E-2</v>
      </c>
      <c r="H11" t="s">
        <v>204</v>
      </c>
    </row>
    <row r="12" spans="1:13" x14ac:dyDescent="0.3">
      <c r="A12" t="s">
        <v>19</v>
      </c>
      <c r="B12" s="1">
        <f>AVERAGE(B$26:B$35)</f>
        <v>6.8938900000000007</v>
      </c>
      <c r="C12" s="1">
        <f>AVERAGE(C$26:C$35)</f>
        <v>5.2158600000000011</v>
      </c>
      <c r="D12" s="1">
        <f>AVERAGE(D$26:D$35)</f>
        <v>0.81350999999999996</v>
      </c>
      <c r="E12" s="9">
        <f>_xlfn.STDEV.S(B$26:B$35)</f>
        <v>0.31659336151529693</v>
      </c>
      <c r="F12" s="9">
        <f t="shared" ref="F12:G12" si="9">_xlfn.STDEV.S(C$26:C$35)</f>
        <v>0.24536514377102905</v>
      </c>
      <c r="G12" s="9">
        <f t="shared" si="9"/>
        <v>1.5415320661961938E-2</v>
      </c>
      <c r="H12" t="s">
        <v>89</v>
      </c>
    </row>
    <row r="13" spans="1:13" x14ac:dyDescent="0.3">
      <c r="A13" s="3" t="s">
        <v>3</v>
      </c>
      <c r="B13" s="1">
        <f>AVERAGE(B$16:B$25)</f>
        <v>8.2537399999999987</v>
      </c>
      <c r="C13" s="1">
        <f>AVERAGE(C$16:C$25)</f>
        <v>6.3133500000000007</v>
      </c>
      <c r="D13" s="1">
        <f>AVERAGE(D$16:D$25)</f>
        <v>0.73283000000000009</v>
      </c>
      <c r="E13" s="9">
        <f>_xlfn.STDEV.S(B$16:B$25)</f>
        <v>0.24773012735636346</v>
      </c>
      <c r="F13" s="9">
        <f t="shared" ref="F13:G13" si="10">_xlfn.STDEV.S(C$16:C$25)</f>
        <v>0.20188887620008505</v>
      </c>
      <c r="G13" s="9">
        <f t="shared" si="10"/>
        <v>1.529052357217082E-2</v>
      </c>
      <c r="H13" t="s">
        <v>89</v>
      </c>
    </row>
    <row r="15" spans="1:13" x14ac:dyDescent="0.3">
      <c r="A15" t="s">
        <v>22</v>
      </c>
      <c r="B15" s="1" t="s">
        <v>15</v>
      </c>
      <c r="C15" s="1" t="s">
        <v>14</v>
      </c>
      <c r="D15" s="1" t="s">
        <v>1</v>
      </c>
      <c r="E15" s="2" t="s">
        <v>2</v>
      </c>
      <c r="F15" s="1" t="s">
        <v>115</v>
      </c>
      <c r="H15" s="9">
        <v>4.7656599999999996</v>
      </c>
      <c r="I15" t="s">
        <v>375</v>
      </c>
      <c r="J15" s="9">
        <v>3.5071999999999997</v>
      </c>
      <c r="K15" t="s">
        <v>375</v>
      </c>
      <c r="L15" s="9">
        <v>0.91067999999999993</v>
      </c>
      <c r="M15" s="10" t="s">
        <v>376</v>
      </c>
    </row>
    <row r="16" spans="1:13" x14ac:dyDescent="0.3">
      <c r="A16" t="s">
        <v>264</v>
      </c>
      <c r="B16" s="1">
        <v>8.6514000000000006</v>
      </c>
      <c r="C16" s="1">
        <v>6.6708999999999996</v>
      </c>
      <c r="D16" s="1">
        <v>0.72299999999999998</v>
      </c>
      <c r="E16" s="2"/>
      <c r="F16" t="s">
        <v>116</v>
      </c>
      <c r="H16" s="9">
        <v>4.8548200000000001</v>
      </c>
      <c r="I16" t="s">
        <v>375</v>
      </c>
      <c r="J16" s="9">
        <v>3.5767500000000005</v>
      </c>
      <c r="K16" t="s">
        <v>375</v>
      </c>
      <c r="L16" s="9">
        <v>0.90729000000000004</v>
      </c>
      <c r="M16" s="10" t="s">
        <v>376</v>
      </c>
    </row>
    <row r="17" spans="1:13" x14ac:dyDescent="0.3">
      <c r="A17" t="s">
        <v>265</v>
      </c>
      <c r="B17" s="1">
        <v>8.1888000000000005</v>
      </c>
      <c r="C17" s="1">
        <v>6.3456000000000001</v>
      </c>
      <c r="D17" s="1">
        <v>0.71799999999999997</v>
      </c>
      <c r="E17" s="2"/>
      <c r="F17" t="s">
        <v>116</v>
      </c>
      <c r="H17" s="9">
        <v>5.0491600000000005</v>
      </c>
      <c r="I17" t="s">
        <v>375</v>
      </c>
      <c r="J17" s="9">
        <v>3.7629900000000007</v>
      </c>
      <c r="K17" t="s">
        <v>375</v>
      </c>
      <c r="L17" s="9">
        <v>0.89976999999999996</v>
      </c>
      <c r="M17" s="10" t="s">
        <v>376</v>
      </c>
    </row>
    <row r="18" spans="1:13" x14ac:dyDescent="0.3">
      <c r="A18" t="s">
        <v>266</v>
      </c>
      <c r="B18" s="1">
        <v>8.3686000000000007</v>
      </c>
      <c r="C18" s="1">
        <v>6.3613999999999997</v>
      </c>
      <c r="D18" s="1">
        <v>0.73809999999999998</v>
      </c>
      <c r="E18" s="2"/>
      <c r="F18" t="s">
        <v>116</v>
      </c>
      <c r="H18" s="9">
        <v>5.0476800000000006</v>
      </c>
      <c r="I18" t="s">
        <v>375</v>
      </c>
      <c r="J18" s="9">
        <v>3.7865200000000003</v>
      </c>
      <c r="K18" t="s">
        <v>375</v>
      </c>
      <c r="L18" s="9">
        <v>0.89985000000000004</v>
      </c>
      <c r="M18" s="10" t="s">
        <v>376</v>
      </c>
    </row>
    <row r="19" spans="1:13" x14ac:dyDescent="0.3">
      <c r="A19" t="s">
        <v>267</v>
      </c>
      <c r="B19" s="1">
        <v>8.0904000000000007</v>
      </c>
      <c r="C19" s="1">
        <v>6.1064999999999996</v>
      </c>
      <c r="D19" s="1">
        <v>0.75570000000000004</v>
      </c>
      <c r="E19" s="2"/>
      <c r="F19" t="s">
        <v>116</v>
      </c>
      <c r="H19" s="9">
        <v>5.2381000000000002</v>
      </c>
      <c r="I19" t="s">
        <v>375</v>
      </c>
      <c r="J19" s="9">
        <v>3.9184500000000009</v>
      </c>
      <c r="K19" t="s">
        <v>375</v>
      </c>
      <c r="L19" s="9">
        <v>0.89213999999999982</v>
      </c>
      <c r="M19" s="10" t="s">
        <v>376</v>
      </c>
    </row>
    <row r="20" spans="1:13" x14ac:dyDescent="0.3">
      <c r="A20" t="s">
        <v>268</v>
      </c>
      <c r="B20" s="1">
        <v>8.6256000000000004</v>
      </c>
      <c r="C20" s="1">
        <v>6.3924000000000003</v>
      </c>
      <c r="D20" s="1">
        <v>0.72870000000000001</v>
      </c>
      <c r="E20" s="2"/>
      <c r="F20" t="s">
        <v>116</v>
      </c>
      <c r="H20" s="9">
        <v>5.2637999999999998</v>
      </c>
      <c r="I20" t="s">
        <v>375</v>
      </c>
      <c r="J20" s="9">
        <v>3.9524500000000002</v>
      </c>
      <c r="K20" t="s">
        <v>375</v>
      </c>
      <c r="L20" s="9">
        <v>0.8911</v>
      </c>
      <c r="M20" s="10" t="s">
        <v>376</v>
      </c>
    </row>
    <row r="21" spans="1:13" x14ac:dyDescent="0.3">
      <c r="A21" t="s">
        <v>269</v>
      </c>
      <c r="B21" s="1">
        <v>8.2225000000000001</v>
      </c>
      <c r="C21" s="1">
        <v>6.2012</v>
      </c>
      <c r="D21" s="1">
        <v>0.72330000000000005</v>
      </c>
      <c r="E21" s="2"/>
      <c r="F21" t="s">
        <v>116</v>
      </c>
      <c r="H21" s="9">
        <v>5.2462999999999997</v>
      </c>
      <c r="I21" t="s">
        <v>375</v>
      </c>
      <c r="J21" s="9">
        <v>3.9592000000000001</v>
      </c>
      <c r="K21" t="s">
        <v>375</v>
      </c>
      <c r="L21" s="9">
        <v>0.89176999999999995</v>
      </c>
      <c r="M21" s="10" t="s">
        <v>376</v>
      </c>
    </row>
    <row r="22" spans="1:13" x14ac:dyDescent="0.3">
      <c r="A22" t="s">
        <v>270</v>
      </c>
      <c r="B22" s="1">
        <v>8.0510999999999999</v>
      </c>
      <c r="C22" s="1">
        <v>6.2442000000000002</v>
      </c>
      <c r="D22" s="1">
        <v>0.72740000000000005</v>
      </c>
      <c r="E22" s="2"/>
      <c r="F22" t="s">
        <v>116</v>
      </c>
      <c r="H22" s="9">
        <v>5.3060900000000002</v>
      </c>
      <c r="I22" t="s">
        <v>375</v>
      </c>
      <c r="J22" s="9">
        <v>4.0018799999999999</v>
      </c>
      <c r="K22" t="s">
        <v>375</v>
      </c>
      <c r="L22" s="9">
        <v>0.88936999999999988</v>
      </c>
      <c r="M22" s="10" t="s">
        <v>376</v>
      </c>
    </row>
    <row r="23" spans="1:13" x14ac:dyDescent="0.3">
      <c r="A23" t="s">
        <v>271</v>
      </c>
      <c r="B23" s="1">
        <v>8.3228000000000009</v>
      </c>
      <c r="C23" s="1">
        <v>6.5736999999999997</v>
      </c>
      <c r="D23" s="1">
        <v>0.7349</v>
      </c>
      <c r="E23" s="2"/>
      <c r="F23" t="s">
        <v>116</v>
      </c>
      <c r="H23" s="9">
        <v>6.6924800000000007</v>
      </c>
      <c r="I23" t="s">
        <v>375</v>
      </c>
      <c r="J23" s="9">
        <v>5.1423199999999998</v>
      </c>
      <c r="K23" t="s">
        <v>375</v>
      </c>
      <c r="L23" s="9">
        <v>0.82379000000000002</v>
      </c>
      <c r="M23" s="10" t="s">
        <v>376</v>
      </c>
    </row>
    <row r="24" spans="1:13" x14ac:dyDescent="0.3">
      <c r="A24" t="s">
        <v>272</v>
      </c>
      <c r="B24" s="1">
        <v>8.157</v>
      </c>
      <c r="C24" s="1">
        <v>6.2323000000000004</v>
      </c>
      <c r="D24" s="1">
        <v>0.71719999999999995</v>
      </c>
      <c r="E24" s="2"/>
      <c r="F24" t="s">
        <v>116</v>
      </c>
      <c r="H24" s="9">
        <v>6.8938900000000007</v>
      </c>
      <c r="I24" t="s">
        <v>375</v>
      </c>
      <c r="J24" s="9">
        <v>5.2158600000000011</v>
      </c>
      <c r="K24" t="s">
        <v>375</v>
      </c>
      <c r="L24" s="9">
        <v>0.81350999999999996</v>
      </c>
      <c r="M24" s="10" t="s">
        <v>376</v>
      </c>
    </row>
    <row r="25" spans="1:13" x14ac:dyDescent="0.3">
      <c r="A25" t="s">
        <v>273</v>
      </c>
      <c r="B25" s="1">
        <v>7.8592000000000004</v>
      </c>
      <c r="C25" s="1">
        <v>6.0053000000000001</v>
      </c>
      <c r="D25" s="1">
        <v>0.76200000000000001</v>
      </c>
      <c r="E25" s="2"/>
      <c r="F25" t="s">
        <v>116</v>
      </c>
      <c r="H25" s="9">
        <v>8.2537399999999987</v>
      </c>
      <c r="I25" t="s">
        <v>375</v>
      </c>
      <c r="J25" s="9">
        <v>6.3133500000000007</v>
      </c>
      <c r="K25" t="s">
        <v>375</v>
      </c>
      <c r="L25" s="9">
        <v>0.73283000000000009</v>
      </c>
      <c r="M25" s="10" t="s">
        <v>376</v>
      </c>
    </row>
    <row r="26" spans="1:13" x14ac:dyDescent="0.3">
      <c r="A26" t="s">
        <v>274</v>
      </c>
      <c r="B26" s="1">
        <v>7.5289999999999999</v>
      </c>
      <c r="C26" s="1">
        <v>5.5917000000000003</v>
      </c>
      <c r="D26" s="1">
        <v>0.79020000000000001</v>
      </c>
      <c r="E26" s="2"/>
      <c r="F26" t="s">
        <v>116</v>
      </c>
    </row>
    <row r="27" spans="1:13" x14ac:dyDescent="0.3">
      <c r="A27" t="s">
        <v>275</v>
      </c>
      <c r="B27" s="1">
        <v>6.7504</v>
      </c>
      <c r="C27" s="1">
        <v>5.0057999999999998</v>
      </c>
      <c r="D27" s="1">
        <v>0.80840000000000001</v>
      </c>
      <c r="E27" s="2"/>
      <c r="F27" t="s">
        <v>116</v>
      </c>
    </row>
    <row r="28" spans="1:13" x14ac:dyDescent="0.3">
      <c r="A28" t="s">
        <v>276</v>
      </c>
      <c r="B28" s="1">
        <v>6.6807999999999996</v>
      </c>
      <c r="C28" s="1">
        <v>4.9457000000000004</v>
      </c>
      <c r="D28" s="1">
        <v>0.83309999999999995</v>
      </c>
      <c r="E28" s="2"/>
      <c r="F28" t="s">
        <v>116</v>
      </c>
      <c r="H28" t="s">
        <v>501</v>
      </c>
      <c r="I28" t="s">
        <v>502</v>
      </c>
      <c r="J28" t="s">
        <v>503</v>
      </c>
    </row>
    <row r="29" spans="1:13" x14ac:dyDescent="0.3">
      <c r="A29" t="s">
        <v>277</v>
      </c>
      <c r="B29" s="1">
        <v>7.0458999999999996</v>
      </c>
      <c r="C29" s="1">
        <v>5.3829000000000002</v>
      </c>
      <c r="D29" s="1">
        <v>0.81469999999999998</v>
      </c>
      <c r="E29" s="2"/>
      <c r="F29" t="s">
        <v>116</v>
      </c>
      <c r="I29" s="5">
        <v>4.7165999999999997</v>
      </c>
      <c r="J29" s="5">
        <v>5.0979000000000001</v>
      </c>
      <c r="K29" s="9">
        <f>_xlfn.T.TEST(I29:I38,J29:J38,1,2)</f>
        <v>3.1205464909114127E-3</v>
      </c>
    </row>
    <row r="30" spans="1:13" x14ac:dyDescent="0.3">
      <c r="A30" t="s">
        <v>278</v>
      </c>
      <c r="B30" s="1">
        <v>6.9078999999999997</v>
      </c>
      <c r="C30" s="1">
        <v>5.3970000000000002</v>
      </c>
      <c r="D30" s="1">
        <v>0.82599999999999996</v>
      </c>
      <c r="E30" s="2"/>
      <c r="F30" t="s">
        <v>116</v>
      </c>
      <c r="I30" s="5">
        <v>5.0617999999999999</v>
      </c>
      <c r="J30" s="5">
        <v>5.2826000000000004</v>
      </c>
    </row>
    <row r="31" spans="1:13" x14ac:dyDescent="0.3">
      <c r="A31" t="s">
        <v>279</v>
      </c>
      <c r="B31" s="1">
        <v>6.8273999999999999</v>
      </c>
      <c r="C31" s="1">
        <v>5.1344000000000003</v>
      </c>
      <c r="D31" s="1">
        <v>0.80930000000000002</v>
      </c>
      <c r="E31" s="2"/>
      <c r="F31" t="s">
        <v>116</v>
      </c>
      <c r="I31" s="5">
        <v>5.3193000000000001</v>
      </c>
      <c r="J31" s="5">
        <v>5.5837000000000003</v>
      </c>
    </row>
    <row r="32" spans="1:13" x14ac:dyDescent="0.3">
      <c r="A32" t="s">
        <v>280</v>
      </c>
      <c r="B32" s="1">
        <v>6.7899000000000003</v>
      </c>
      <c r="C32" s="1">
        <v>5.2619999999999996</v>
      </c>
      <c r="D32" s="1">
        <v>0.80610000000000004</v>
      </c>
      <c r="E32" s="2"/>
      <c r="F32" t="s">
        <v>116</v>
      </c>
      <c r="I32" s="5">
        <v>5.1424000000000003</v>
      </c>
      <c r="J32" s="5">
        <v>5.2782999999999998</v>
      </c>
    </row>
    <row r="33" spans="1:11" x14ac:dyDescent="0.3">
      <c r="A33" t="s">
        <v>281</v>
      </c>
      <c r="B33" s="1">
        <v>7.2821999999999996</v>
      </c>
      <c r="C33" s="1">
        <v>5.4875999999999996</v>
      </c>
      <c r="D33" s="1">
        <v>0.79700000000000004</v>
      </c>
      <c r="E33" s="2"/>
      <c r="F33" t="s">
        <v>116</v>
      </c>
      <c r="I33" s="5">
        <v>4.8353000000000002</v>
      </c>
      <c r="J33" s="5">
        <v>5.1454000000000004</v>
      </c>
    </row>
    <row r="34" spans="1:11" x14ac:dyDescent="0.3">
      <c r="A34" t="s">
        <v>282</v>
      </c>
      <c r="B34" s="1">
        <v>6.6722999999999999</v>
      </c>
      <c r="C34" s="1">
        <v>5.0872000000000002</v>
      </c>
      <c r="D34" s="1">
        <v>0.81079999999999997</v>
      </c>
      <c r="E34" s="2"/>
      <c r="F34" t="s">
        <v>116</v>
      </c>
      <c r="I34" s="5">
        <v>5.0599999999999996</v>
      </c>
      <c r="J34" s="5">
        <v>5.3912000000000004</v>
      </c>
    </row>
    <row r="35" spans="1:11" x14ac:dyDescent="0.3">
      <c r="A35" t="s">
        <v>283</v>
      </c>
      <c r="B35" s="1">
        <v>6.4531000000000001</v>
      </c>
      <c r="C35" s="1">
        <v>4.8643000000000001</v>
      </c>
      <c r="D35" s="1">
        <v>0.83950000000000002</v>
      </c>
      <c r="E35" s="2"/>
      <c r="F35" t="s">
        <v>116</v>
      </c>
      <c r="I35" s="5">
        <v>5.0183</v>
      </c>
      <c r="J35" s="5">
        <v>5.3795000000000002</v>
      </c>
    </row>
    <row r="36" spans="1:11" x14ac:dyDescent="0.3">
      <c r="A36" t="s">
        <v>284</v>
      </c>
      <c r="B36" s="1">
        <v>6.4729999999999999</v>
      </c>
      <c r="C36" s="1">
        <v>4.9831000000000003</v>
      </c>
      <c r="D36" s="1">
        <v>0.84050000000000002</v>
      </c>
      <c r="E36" s="2">
        <v>354</v>
      </c>
      <c r="F36" t="s">
        <v>116</v>
      </c>
      <c r="I36" s="5">
        <v>4.8986000000000001</v>
      </c>
      <c r="J36" s="5">
        <v>5.1505999999999998</v>
      </c>
    </row>
    <row r="37" spans="1:11" x14ac:dyDescent="0.3">
      <c r="A37" t="s">
        <v>285</v>
      </c>
      <c r="B37" s="1">
        <v>6.8373999999999997</v>
      </c>
      <c r="C37" s="1">
        <v>5.3232999999999997</v>
      </c>
      <c r="D37" s="1">
        <v>0.80889999999999995</v>
      </c>
      <c r="E37" s="2">
        <v>355</v>
      </c>
      <c r="F37" t="s">
        <v>116</v>
      </c>
      <c r="I37" s="5">
        <v>5.4071999999999996</v>
      </c>
      <c r="J37" s="5">
        <v>5.5091999999999999</v>
      </c>
    </row>
    <row r="38" spans="1:11" x14ac:dyDescent="0.3">
      <c r="A38" t="s">
        <v>286</v>
      </c>
      <c r="B38" s="1">
        <v>6.6497000000000002</v>
      </c>
      <c r="C38" s="1">
        <v>5.0839999999999996</v>
      </c>
      <c r="D38" s="1">
        <v>0.82789999999999997</v>
      </c>
      <c r="E38" s="2">
        <v>356</v>
      </c>
      <c r="F38" t="s">
        <v>116</v>
      </c>
      <c r="I38" s="5">
        <v>5.0320999999999998</v>
      </c>
      <c r="J38" s="5">
        <v>5.2424999999999997</v>
      </c>
    </row>
    <row r="39" spans="1:11" x14ac:dyDescent="0.3">
      <c r="A39" t="s">
        <v>287</v>
      </c>
      <c r="B39" s="1">
        <v>6.5105000000000004</v>
      </c>
      <c r="C39" s="1">
        <v>5.0133000000000001</v>
      </c>
      <c r="D39" s="1">
        <v>0.83389999999999997</v>
      </c>
      <c r="E39" s="2">
        <v>357</v>
      </c>
      <c r="F39" t="s">
        <v>116</v>
      </c>
      <c r="H39" t="s">
        <v>377</v>
      </c>
      <c r="I39" s="1">
        <f>AVERAGE(I29:I38)</f>
        <v>5.0491600000000005</v>
      </c>
      <c r="J39" s="1">
        <f>AVERAGE(J29:J38)</f>
        <v>5.3060900000000002</v>
      </c>
    </row>
    <row r="40" spans="1:11" x14ac:dyDescent="0.3">
      <c r="A40" t="s">
        <v>288</v>
      </c>
      <c r="B40" s="1">
        <v>6.4443999999999999</v>
      </c>
      <c r="C40" s="1">
        <v>4.9726999999999997</v>
      </c>
      <c r="D40" s="1">
        <v>0.83840000000000003</v>
      </c>
      <c r="E40" s="2">
        <v>358</v>
      </c>
      <c r="F40" t="s">
        <v>116</v>
      </c>
      <c r="H40" t="s">
        <v>378</v>
      </c>
      <c r="I40" s="9">
        <f>_xlfn.STDEV.S(I29:I38)</f>
        <v>0.20826883908384694</v>
      </c>
      <c r="J40" s="9">
        <f>_xlfn.STDEV.S(J29:J38)</f>
        <v>0.1597438814686393</v>
      </c>
      <c r="K40" s="9">
        <f>SQRT((I40*I40+J40*J40)/2)</f>
        <v>0.18559905306870508</v>
      </c>
    </row>
    <row r="41" spans="1:11" x14ac:dyDescent="0.3">
      <c r="A41" t="s">
        <v>289</v>
      </c>
      <c r="B41" s="1">
        <v>6.9010999999999996</v>
      </c>
      <c r="C41" s="1">
        <v>5.2584</v>
      </c>
      <c r="D41" s="1">
        <v>0.82869999999999999</v>
      </c>
      <c r="E41" s="2">
        <v>359</v>
      </c>
      <c r="F41" t="s">
        <v>116</v>
      </c>
      <c r="H41" t="s">
        <v>379</v>
      </c>
      <c r="I41" s="9">
        <f>(J39-I39)/(K40*SQRT(2/10))</f>
        <v>3.0954519215480421</v>
      </c>
      <c r="J41" s="9">
        <f>_xlfn.T.DIST.RT(I41,18)</f>
        <v>3.1205464909114062E-3</v>
      </c>
      <c r="K41" s="9"/>
    </row>
    <row r="42" spans="1:11" x14ac:dyDescent="0.3">
      <c r="A42" t="s">
        <v>290</v>
      </c>
      <c r="B42" s="1">
        <v>7.0170000000000003</v>
      </c>
      <c r="C42" s="1">
        <v>5.3391000000000002</v>
      </c>
      <c r="D42" s="1">
        <v>0.78749999999999998</v>
      </c>
      <c r="E42" s="2">
        <v>360</v>
      </c>
      <c r="F42" t="s">
        <v>116</v>
      </c>
    </row>
    <row r="43" spans="1:11" x14ac:dyDescent="0.3">
      <c r="A43" t="s">
        <v>291</v>
      </c>
      <c r="B43" s="1">
        <v>6.7927999999999997</v>
      </c>
      <c r="C43" s="1">
        <v>5.2797000000000001</v>
      </c>
      <c r="D43" s="1">
        <v>0.81399999999999995</v>
      </c>
      <c r="E43" s="2">
        <v>361</v>
      </c>
      <c r="F43" t="s">
        <v>116</v>
      </c>
      <c r="H43" t="s">
        <v>501</v>
      </c>
      <c r="I43" t="s">
        <v>502</v>
      </c>
      <c r="J43" t="s">
        <v>506</v>
      </c>
    </row>
    <row r="44" spans="1:11" x14ac:dyDescent="0.3">
      <c r="A44" t="s">
        <v>292</v>
      </c>
      <c r="B44" s="1">
        <v>6.7218999999999998</v>
      </c>
      <c r="C44" s="1">
        <v>5.1239999999999997</v>
      </c>
      <c r="D44" s="1">
        <v>0.83030000000000004</v>
      </c>
      <c r="E44" s="2">
        <v>362</v>
      </c>
      <c r="F44" t="s">
        <v>116</v>
      </c>
      <c r="I44" s="5">
        <v>4.7165999999999997</v>
      </c>
      <c r="J44" s="1">
        <v>4.9771000000000001</v>
      </c>
      <c r="K44" s="9">
        <f>_xlfn.T.TEST(I44:I53,J44:J53,1,2)</f>
        <v>7.753721774673596E-3</v>
      </c>
    </row>
    <row r="45" spans="1:11" x14ac:dyDescent="0.3">
      <c r="A45" t="s">
        <v>293</v>
      </c>
      <c r="B45" s="1">
        <v>6.577</v>
      </c>
      <c r="C45" s="1">
        <v>5.0456000000000003</v>
      </c>
      <c r="D45" s="1">
        <v>0.82779999999999998</v>
      </c>
      <c r="E45" s="2">
        <v>363</v>
      </c>
      <c r="F45" t="s">
        <v>116</v>
      </c>
      <c r="I45" s="5">
        <v>5.0617999999999999</v>
      </c>
      <c r="J45" s="1">
        <v>5.181</v>
      </c>
    </row>
    <row r="46" spans="1:11" x14ac:dyDescent="0.3">
      <c r="A46" t="s">
        <v>294</v>
      </c>
      <c r="B46" s="1">
        <v>5.1557000000000004</v>
      </c>
      <c r="C46" s="1">
        <v>3.8519999999999999</v>
      </c>
      <c r="D46" s="1">
        <v>0.89880000000000004</v>
      </c>
      <c r="E46" s="2">
        <v>420</v>
      </c>
      <c r="F46" t="s">
        <v>116</v>
      </c>
      <c r="I46" s="5">
        <v>5.3193000000000001</v>
      </c>
      <c r="J46" s="1">
        <v>5.3125999999999998</v>
      </c>
    </row>
    <row r="47" spans="1:11" x14ac:dyDescent="0.3">
      <c r="A47" t="s">
        <v>295</v>
      </c>
      <c r="B47" s="1">
        <v>5.0228999999999999</v>
      </c>
      <c r="C47" s="1">
        <v>3.7900999999999998</v>
      </c>
      <c r="D47" s="1">
        <v>0.89690000000000003</v>
      </c>
      <c r="E47" s="2">
        <v>421</v>
      </c>
      <c r="F47" t="s">
        <v>116</v>
      </c>
      <c r="I47" s="5">
        <v>5.1424000000000003</v>
      </c>
      <c r="J47" s="1">
        <v>5.2937000000000003</v>
      </c>
    </row>
    <row r="48" spans="1:11" x14ac:dyDescent="0.3">
      <c r="A48" t="s">
        <v>296</v>
      </c>
      <c r="B48" s="1">
        <v>5.6726999999999999</v>
      </c>
      <c r="C48" s="1">
        <v>4.1835000000000004</v>
      </c>
      <c r="D48" s="1">
        <v>0.87470000000000003</v>
      </c>
      <c r="E48" s="2">
        <v>422</v>
      </c>
      <c r="F48" t="s">
        <v>116</v>
      </c>
      <c r="I48" s="5">
        <v>4.8353000000000002</v>
      </c>
      <c r="J48" s="1">
        <v>5.2107999999999999</v>
      </c>
    </row>
    <row r="49" spans="1:11" x14ac:dyDescent="0.3">
      <c r="A49" t="s">
        <v>297</v>
      </c>
      <c r="B49" s="1">
        <v>5.3029000000000002</v>
      </c>
      <c r="C49" s="1">
        <v>4.0107999999999997</v>
      </c>
      <c r="D49" s="1">
        <v>0.88980000000000004</v>
      </c>
      <c r="E49" s="2">
        <v>423</v>
      </c>
      <c r="F49" t="s">
        <v>116</v>
      </c>
      <c r="I49" s="5">
        <v>5.0599999999999996</v>
      </c>
      <c r="J49" s="1">
        <v>5.4762000000000004</v>
      </c>
    </row>
    <row r="50" spans="1:11" x14ac:dyDescent="0.3">
      <c r="A50" t="s">
        <v>298</v>
      </c>
      <c r="B50" s="1">
        <v>4.9543999999999997</v>
      </c>
      <c r="C50" s="1">
        <v>3.6089000000000002</v>
      </c>
      <c r="D50" s="1">
        <v>0.90449999999999997</v>
      </c>
      <c r="E50" s="2">
        <v>424</v>
      </c>
      <c r="F50" t="s">
        <v>116</v>
      </c>
      <c r="I50" s="5">
        <v>5.0183</v>
      </c>
      <c r="J50" s="1">
        <v>5.4454000000000002</v>
      </c>
    </row>
    <row r="51" spans="1:11" x14ac:dyDescent="0.3">
      <c r="A51" t="s">
        <v>299</v>
      </c>
      <c r="B51" s="1">
        <v>5.3779000000000003</v>
      </c>
      <c r="C51" s="1">
        <v>4.0438000000000001</v>
      </c>
      <c r="D51" s="1">
        <v>0.89600000000000002</v>
      </c>
      <c r="E51" s="2">
        <v>425</v>
      </c>
      <c r="F51" t="s">
        <v>116</v>
      </c>
      <c r="I51" s="5">
        <v>4.8986000000000001</v>
      </c>
      <c r="J51" s="1">
        <v>5.2201000000000004</v>
      </c>
    </row>
    <row r="52" spans="1:11" x14ac:dyDescent="0.3">
      <c r="A52" t="s">
        <v>300</v>
      </c>
      <c r="B52" s="1">
        <v>5.3632</v>
      </c>
      <c r="C52" s="1">
        <v>4.0472000000000001</v>
      </c>
      <c r="D52" s="1">
        <v>0.87590000000000001</v>
      </c>
      <c r="E52" s="2">
        <v>426</v>
      </c>
      <c r="F52" t="s">
        <v>116</v>
      </c>
      <c r="I52" s="5">
        <v>5.4071999999999996</v>
      </c>
      <c r="J52" s="1">
        <v>5.3461999999999996</v>
      </c>
    </row>
    <row r="53" spans="1:11" x14ac:dyDescent="0.3">
      <c r="A53" t="s">
        <v>301</v>
      </c>
      <c r="B53" s="1">
        <v>4.9823000000000004</v>
      </c>
      <c r="C53" s="1">
        <v>3.7219000000000002</v>
      </c>
      <c r="D53" s="1">
        <v>0.89990000000000003</v>
      </c>
      <c r="E53" s="2">
        <v>427</v>
      </c>
      <c r="F53" t="s">
        <v>116</v>
      </c>
      <c r="I53" s="5">
        <v>5.0320999999999998</v>
      </c>
      <c r="J53" s="1">
        <v>5.1749000000000001</v>
      </c>
    </row>
    <row r="54" spans="1:11" x14ac:dyDescent="0.3">
      <c r="A54" t="s">
        <v>302</v>
      </c>
      <c r="B54" s="1">
        <v>5.4295999999999998</v>
      </c>
      <c r="C54" s="1">
        <v>4.0488999999999997</v>
      </c>
      <c r="D54" s="1">
        <v>0.88929999999999998</v>
      </c>
      <c r="E54" s="2">
        <v>428</v>
      </c>
      <c r="F54" t="s">
        <v>116</v>
      </c>
      <c r="H54" t="s">
        <v>377</v>
      </c>
      <c r="I54" s="1">
        <f>AVERAGE(I44:I53)</f>
        <v>5.0491600000000005</v>
      </c>
      <c r="J54" s="1">
        <f>AVERAGE(J44:J53)</f>
        <v>5.2637999999999998</v>
      </c>
    </row>
    <row r="55" spans="1:11" x14ac:dyDescent="0.3">
      <c r="A55" t="s">
        <v>303</v>
      </c>
      <c r="B55" s="1">
        <v>5.1193999999999997</v>
      </c>
      <c r="C55" s="1">
        <v>3.8774000000000002</v>
      </c>
      <c r="D55" s="1">
        <v>0.89559999999999995</v>
      </c>
      <c r="E55" s="2">
        <v>429</v>
      </c>
      <c r="F55" t="s">
        <v>116</v>
      </c>
      <c r="H55" t="s">
        <v>378</v>
      </c>
      <c r="I55" s="9">
        <f>_xlfn.STDEV.S(I44:I53)</f>
        <v>0.20826883908384694</v>
      </c>
      <c r="J55" s="9">
        <f>_xlfn.STDEV.S(J44:J53)</f>
        <v>0.14523244204454538</v>
      </c>
      <c r="K55" s="9">
        <f>SQRT((I55*I55+J55*J55)/2)</f>
        <v>0.17953881412602063</v>
      </c>
    </row>
    <row r="56" spans="1:11" x14ac:dyDescent="0.3">
      <c r="A56" t="s">
        <v>304</v>
      </c>
      <c r="B56" s="5">
        <v>5.0979000000000001</v>
      </c>
      <c r="C56" s="5">
        <v>3.9045999999999998</v>
      </c>
      <c r="D56" s="5">
        <v>0.90110000000000001</v>
      </c>
      <c r="E56" s="6">
        <v>320</v>
      </c>
      <c r="F56" t="s">
        <v>116</v>
      </c>
      <c r="H56" t="s">
        <v>379</v>
      </c>
      <c r="I56" s="9">
        <f>(J54-I54)/(K55*SQRT(2/10))</f>
        <v>2.6732360521979963</v>
      </c>
      <c r="J56" s="9">
        <f>_xlfn.T.DIST.RT(I56,18)</f>
        <v>7.753721774673596E-3</v>
      </c>
      <c r="K56" s="9"/>
    </row>
    <row r="57" spans="1:11" x14ac:dyDescent="0.3">
      <c r="A57" t="s">
        <v>305</v>
      </c>
      <c r="B57" s="5">
        <v>5.2826000000000004</v>
      </c>
      <c r="C57" s="5">
        <v>4.0503</v>
      </c>
      <c r="D57" s="5">
        <v>0.88590000000000002</v>
      </c>
      <c r="E57" s="6">
        <v>321</v>
      </c>
      <c r="F57" t="s">
        <v>116</v>
      </c>
    </row>
    <row r="58" spans="1:11" x14ac:dyDescent="0.3">
      <c r="A58" t="s">
        <v>306</v>
      </c>
      <c r="B58" s="5">
        <v>5.5837000000000003</v>
      </c>
      <c r="C58" s="5">
        <v>4.1051000000000002</v>
      </c>
      <c r="D58" s="5">
        <v>0.87860000000000005</v>
      </c>
      <c r="E58" s="6">
        <v>322</v>
      </c>
      <c r="F58" t="s">
        <v>116</v>
      </c>
      <c r="H58" t="s">
        <v>501</v>
      </c>
      <c r="I58" t="s">
        <v>504</v>
      </c>
      <c r="J58" t="s">
        <v>505</v>
      </c>
    </row>
    <row r="59" spans="1:11" x14ac:dyDescent="0.3">
      <c r="A59" t="s">
        <v>307</v>
      </c>
      <c r="B59" s="5">
        <v>5.2782999999999998</v>
      </c>
      <c r="C59" s="5">
        <v>3.9956</v>
      </c>
      <c r="D59" s="5">
        <v>0.89080000000000004</v>
      </c>
      <c r="E59" s="6">
        <v>323</v>
      </c>
      <c r="F59" t="s">
        <v>116</v>
      </c>
      <c r="I59" s="5">
        <v>4.5536000000000003</v>
      </c>
      <c r="J59" s="5">
        <v>4.6040000000000001</v>
      </c>
      <c r="K59" s="9">
        <f>_xlfn.T.TEST(I59:I68,J59:J68,1,2)</f>
        <v>0.25591819438556485</v>
      </c>
    </row>
    <row r="60" spans="1:11" x14ac:dyDescent="0.3">
      <c r="A60" t="s">
        <v>308</v>
      </c>
      <c r="B60" s="5">
        <v>5.1454000000000004</v>
      </c>
      <c r="C60" s="5">
        <v>3.8075999999999999</v>
      </c>
      <c r="D60" s="5">
        <v>0.89700000000000002</v>
      </c>
      <c r="E60" s="6">
        <v>324</v>
      </c>
      <c r="F60" t="s">
        <v>116</v>
      </c>
      <c r="I60" s="5">
        <v>4.5598000000000001</v>
      </c>
      <c r="J60" s="5">
        <v>4.6124999999999998</v>
      </c>
    </row>
    <row r="61" spans="1:11" x14ac:dyDescent="0.3">
      <c r="A61" t="s">
        <v>309</v>
      </c>
      <c r="B61" s="5">
        <v>5.3912000000000004</v>
      </c>
      <c r="C61" s="5">
        <v>4.1280999999999999</v>
      </c>
      <c r="D61" s="5">
        <v>0.89549999999999996</v>
      </c>
      <c r="E61" s="6">
        <v>325</v>
      </c>
      <c r="F61" t="s">
        <v>116</v>
      </c>
      <c r="I61" s="5">
        <v>5.2737999999999996</v>
      </c>
      <c r="J61" s="5">
        <v>5.3579999999999997</v>
      </c>
    </row>
    <row r="62" spans="1:11" x14ac:dyDescent="0.3">
      <c r="A62" t="s">
        <v>310</v>
      </c>
      <c r="B62" s="5">
        <v>5.3795000000000002</v>
      </c>
      <c r="C62" s="5">
        <v>3.9971000000000001</v>
      </c>
      <c r="D62" s="5">
        <v>0.87509999999999999</v>
      </c>
      <c r="E62" s="6">
        <v>326</v>
      </c>
      <c r="F62" t="s">
        <v>116</v>
      </c>
      <c r="I62" s="5">
        <v>5.1395</v>
      </c>
      <c r="J62" s="5">
        <v>5.2374999999999998</v>
      </c>
    </row>
    <row r="63" spans="1:11" x14ac:dyDescent="0.3">
      <c r="A63" t="s">
        <v>311</v>
      </c>
      <c r="B63" s="5">
        <v>5.1505999999999998</v>
      </c>
      <c r="C63" s="5">
        <v>3.9765000000000001</v>
      </c>
      <c r="D63" s="5">
        <v>0.8931</v>
      </c>
      <c r="E63" s="6">
        <v>327</v>
      </c>
      <c r="F63" t="s">
        <v>116</v>
      </c>
      <c r="I63" s="5">
        <v>4.4345999999999997</v>
      </c>
      <c r="J63" s="5">
        <v>4.5389999999999997</v>
      </c>
    </row>
    <row r="64" spans="1:11" x14ac:dyDescent="0.3">
      <c r="A64" t="s">
        <v>312</v>
      </c>
      <c r="B64" s="5">
        <v>5.5091999999999999</v>
      </c>
      <c r="C64" s="5">
        <v>4.1189999999999998</v>
      </c>
      <c r="D64" s="5">
        <v>0.88600000000000001</v>
      </c>
      <c r="E64" s="6">
        <v>328</v>
      </c>
      <c r="F64" t="s">
        <v>116</v>
      </c>
      <c r="I64" s="5">
        <v>5.0685000000000002</v>
      </c>
      <c r="J64" s="5">
        <v>5.1506999999999996</v>
      </c>
    </row>
    <row r="65" spans="1:11" x14ac:dyDescent="0.3">
      <c r="A65" t="s">
        <v>313</v>
      </c>
      <c r="B65" s="5">
        <v>5.2424999999999997</v>
      </c>
      <c r="C65" s="5">
        <v>3.9348999999999998</v>
      </c>
      <c r="D65" s="5">
        <v>0.89059999999999995</v>
      </c>
      <c r="E65" s="6">
        <v>329</v>
      </c>
      <c r="F65" t="s">
        <v>116</v>
      </c>
      <c r="I65" s="5">
        <v>4.6581999999999999</v>
      </c>
      <c r="J65" s="5">
        <v>4.7793999999999999</v>
      </c>
    </row>
    <row r="66" spans="1:11" x14ac:dyDescent="0.3">
      <c r="A66" t="s">
        <v>314</v>
      </c>
      <c r="B66" s="5">
        <v>4.6040000000000001</v>
      </c>
      <c r="C66" s="5">
        <v>3.4411</v>
      </c>
      <c r="D66" s="5">
        <v>0.91930000000000001</v>
      </c>
      <c r="E66" s="6">
        <v>386</v>
      </c>
      <c r="F66" t="s">
        <v>116</v>
      </c>
      <c r="I66" s="5">
        <v>4.6189999999999998</v>
      </c>
      <c r="J66" s="5">
        <v>4.6809000000000003</v>
      </c>
    </row>
    <row r="67" spans="1:11" x14ac:dyDescent="0.3">
      <c r="A67" t="s">
        <v>315</v>
      </c>
      <c r="B67" s="5">
        <v>4.6124999999999998</v>
      </c>
      <c r="C67" s="5">
        <v>3.4283999999999999</v>
      </c>
      <c r="D67" s="5">
        <v>0.91300000000000003</v>
      </c>
      <c r="E67" s="6">
        <v>387</v>
      </c>
      <c r="F67" t="s">
        <v>116</v>
      </c>
      <c r="I67" s="5">
        <v>4.8483000000000001</v>
      </c>
      <c r="J67" s="5">
        <v>4.9494999999999996</v>
      </c>
    </row>
    <row r="68" spans="1:11" x14ac:dyDescent="0.3">
      <c r="A68" t="s">
        <v>316</v>
      </c>
      <c r="B68" s="5">
        <v>5.3579999999999997</v>
      </c>
      <c r="C68" s="5">
        <v>3.9062000000000001</v>
      </c>
      <c r="D68" s="5">
        <v>0.88819999999999999</v>
      </c>
      <c r="E68" s="6">
        <v>388</v>
      </c>
      <c r="F68" t="s">
        <v>116</v>
      </c>
      <c r="I68" s="5">
        <v>4.5012999999999996</v>
      </c>
      <c r="J68" s="5">
        <v>4.6367000000000003</v>
      </c>
    </row>
    <row r="69" spans="1:11" x14ac:dyDescent="0.3">
      <c r="A69" t="s">
        <v>317</v>
      </c>
      <c r="B69" s="5">
        <v>5.2374999999999998</v>
      </c>
      <c r="C69" s="5">
        <v>3.7435</v>
      </c>
      <c r="D69" s="5">
        <v>0.89249999999999996</v>
      </c>
      <c r="E69" s="6">
        <v>389</v>
      </c>
      <c r="F69" t="s">
        <v>116</v>
      </c>
      <c r="H69" t="s">
        <v>377</v>
      </c>
      <c r="I69" s="1">
        <f>AVERAGE(I59:I68)</f>
        <v>4.7656599999999996</v>
      </c>
      <c r="J69" s="1">
        <f>AVERAGE(J59:J68)</f>
        <v>4.8548200000000001</v>
      </c>
    </row>
    <row r="70" spans="1:11" x14ac:dyDescent="0.3">
      <c r="A70" t="s">
        <v>318</v>
      </c>
      <c r="B70" s="5">
        <v>4.5389999999999997</v>
      </c>
      <c r="C70" s="5">
        <v>3.2982999999999998</v>
      </c>
      <c r="D70" s="5">
        <v>0.91979999999999995</v>
      </c>
      <c r="E70" s="6">
        <v>390</v>
      </c>
      <c r="F70" t="s">
        <v>116</v>
      </c>
      <c r="H70" t="s">
        <v>378</v>
      </c>
      <c r="I70" s="9">
        <f>_xlfn.STDEV.S(I59:I68)</f>
        <v>0.29746999176387523</v>
      </c>
      <c r="J70" s="9">
        <f>_xlfn.STDEV.S(J59:J68)</f>
        <v>0.29833388752276258</v>
      </c>
      <c r="K70" s="9">
        <f>SQRT((I70*I70+J70*J70)/2)</f>
        <v>0.29790225279816562</v>
      </c>
    </row>
    <row r="71" spans="1:11" x14ac:dyDescent="0.3">
      <c r="A71" t="s">
        <v>319</v>
      </c>
      <c r="B71" s="5">
        <v>5.1506999999999996</v>
      </c>
      <c r="C71" s="5">
        <v>3.7448000000000001</v>
      </c>
      <c r="D71" s="5">
        <v>0.90459999999999996</v>
      </c>
      <c r="E71" s="6">
        <v>391</v>
      </c>
      <c r="F71" t="s">
        <v>116</v>
      </c>
      <c r="H71" t="s">
        <v>379</v>
      </c>
      <c r="I71" s="9">
        <f>(J69-I69)/(K70*SQRT(2/10))</f>
        <v>0.66923905073305368</v>
      </c>
      <c r="J71" s="9">
        <f>_xlfn.T.DIST.RT(I71,18)</f>
        <v>0.2559181943855649</v>
      </c>
      <c r="K71" s="9"/>
    </row>
    <row r="72" spans="1:11" x14ac:dyDescent="0.3">
      <c r="A72" t="s">
        <v>320</v>
      </c>
      <c r="B72" s="5">
        <v>4.7793999999999999</v>
      </c>
      <c r="C72" s="5">
        <v>3.5404</v>
      </c>
      <c r="D72" s="5">
        <v>0.90139999999999998</v>
      </c>
      <c r="E72" s="6">
        <v>392</v>
      </c>
      <c r="F72" t="s">
        <v>116</v>
      </c>
    </row>
    <row r="73" spans="1:11" x14ac:dyDescent="0.3">
      <c r="A73" t="s">
        <v>321</v>
      </c>
      <c r="B73" s="5">
        <v>4.6809000000000003</v>
      </c>
      <c r="C73" s="5">
        <v>3.5394999999999999</v>
      </c>
      <c r="D73" s="5">
        <v>0.91169999999999995</v>
      </c>
      <c r="E73" s="6">
        <v>393</v>
      </c>
      <c r="F73" t="s">
        <v>116</v>
      </c>
      <c r="H73" t="s">
        <v>498</v>
      </c>
      <c r="I73" t="s">
        <v>13</v>
      </c>
      <c r="J73" t="s">
        <v>90</v>
      </c>
    </row>
    <row r="74" spans="1:11" x14ac:dyDescent="0.3">
      <c r="A74" t="s">
        <v>322</v>
      </c>
      <c r="B74" s="5">
        <v>4.9494999999999996</v>
      </c>
      <c r="C74" s="5">
        <v>3.6027999999999998</v>
      </c>
      <c r="D74" s="5">
        <v>0.90800000000000003</v>
      </c>
      <c r="E74" s="6">
        <v>394</v>
      </c>
      <c r="F74" t="s">
        <v>116</v>
      </c>
      <c r="I74" s="5">
        <v>4.7165999999999997</v>
      </c>
      <c r="J74" s="5">
        <v>4.9414999999999996</v>
      </c>
      <c r="K74" s="9">
        <f>_xlfn.T.TEST(I74:I83,J74:J83,1,2)</f>
        <v>1.6386588475428288E-2</v>
      </c>
    </row>
    <row r="75" spans="1:11" x14ac:dyDescent="0.3">
      <c r="A75" t="s">
        <v>323</v>
      </c>
      <c r="B75" s="5">
        <v>4.6367000000000003</v>
      </c>
      <c r="C75" s="5">
        <v>3.5225</v>
      </c>
      <c r="D75" s="5">
        <v>0.91439999999999999</v>
      </c>
      <c r="E75" s="6">
        <v>395</v>
      </c>
      <c r="F75" t="s">
        <v>116</v>
      </c>
      <c r="I75" s="5">
        <v>5.0617999999999999</v>
      </c>
      <c r="J75" s="5">
        <v>5.3030999999999997</v>
      </c>
    </row>
    <row r="76" spans="1:11" x14ac:dyDescent="0.3">
      <c r="A76" t="s">
        <v>324</v>
      </c>
      <c r="B76" s="5">
        <v>4.7165999999999997</v>
      </c>
      <c r="C76" s="5">
        <v>3.5920000000000001</v>
      </c>
      <c r="D76" s="5">
        <v>0.9153</v>
      </c>
      <c r="E76" s="6">
        <v>339</v>
      </c>
      <c r="F76" t="s">
        <v>116</v>
      </c>
      <c r="I76" s="5">
        <v>5.3193000000000001</v>
      </c>
      <c r="J76" s="5">
        <v>5.5376000000000003</v>
      </c>
    </row>
    <row r="77" spans="1:11" x14ac:dyDescent="0.3">
      <c r="A77" t="s">
        <v>325</v>
      </c>
      <c r="B77" s="5">
        <v>5.0617999999999999</v>
      </c>
      <c r="C77" s="5">
        <v>3.7865000000000002</v>
      </c>
      <c r="D77" s="5">
        <v>0.89529999999999998</v>
      </c>
      <c r="E77" s="6">
        <v>340</v>
      </c>
      <c r="F77" t="s">
        <v>116</v>
      </c>
      <c r="I77" s="5">
        <v>5.1424000000000003</v>
      </c>
      <c r="J77" s="5">
        <v>5.2493999999999996</v>
      </c>
    </row>
    <row r="78" spans="1:11" x14ac:dyDescent="0.3">
      <c r="A78" t="s">
        <v>326</v>
      </c>
      <c r="B78" s="5">
        <v>5.3193000000000001</v>
      </c>
      <c r="C78" s="5">
        <v>3.8289</v>
      </c>
      <c r="D78" s="5">
        <v>0.88980000000000004</v>
      </c>
      <c r="E78" s="6">
        <v>341</v>
      </c>
      <c r="F78" t="s">
        <v>116</v>
      </c>
      <c r="I78" s="5">
        <v>4.8353000000000002</v>
      </c>
      <c r="J78" s="5">
        <v>5.0663</v>
      </c>
    </row>
    <row r="79" spans="1:11" x14ac:dyDescent="0.3">
      <c r="A79" t="s">
        <v>327</v>
      </c>
      <c r="B79" s="5">
        <v>5.1424000000000003</v>
      </c>
      <c r="C79" s="5">
        <v>3.8279000000000001</v>
      </c>
      <c r="D79" s="5">
        <v>0.89639999999999997</v>
      </c>
      <c r="E79" s="6">
        <v>342</v>
      </c>
      <c r="F79" t="s">
        <v>116</v>
      </c>
      <c r="I79" s="5">
        <v>5.0599999999999996</v>
      </c>
      <c r="J79" s="5">
        <v>5.3205</v>
      </c>
    </row>
    <row r="80" spans="1:11" x14ac:dyDescent="0.3">
      <c r="A80" t="s">
        <v>328</v>
      </c>
      <c r="B80" s="5">
        <v>4.8353000000000002</v>
      </c>
      <c r="C80" s="5">
        <v>3.5590000000000002</v>
      </c>
      <c r="D80" s="5">
        <v>0.90900000000000003</v>
      </c>
      <c r="E80" s="6">
        <v>343</v>
      </c>
      <c r="F80" t="s">
        <v>116</v>
      </c>
      <c r="I80" s="5">
        <v>5.0183</v>
      </c>
      <c r="J80" s="5">
        <v>5.3631000000000002</v>
      </c>
    </row>
    <row r="81" spans="1:11" x14ac:dyDescent="0.3">
      <c r="A81" t="s">
        <v>329</v>
      </c>
      <c r="B81" s="5">
        <v>5.0599999999999996</v>
      </c>
      <c r="C81" s="5">
        <v>3.8006000000000002</v>
      </c>
      <c r="D81" s="5">
        <v>0.90790000000000004</v>
      </c>
      <c r="E81" s="6">
        <v>344</v>
      </c>
      <c r="F81" t="s">
        <v>116</v>
      </c>
      <c r="I81" s="5">
        <v>4.8986000000000001</v>
      </c>
      <c r="J81" s="5">
        <v>5.1318000000000001</v>
      </c>
    </row>
    <row r="82" spans="1:11" x14ac:dyDescent="0.3">
      <c r="A82" t="s">
        <v>330</v>
      </c>
      <c r="B82" s="5">
        <v>5.0183</v>
      </c>
      <c r="C82" s="5">
        <v>3.7086999999999999</v>
      </c>
      <c r="D82" s="5">
        <v>0.89129999999999998</v>
      </c>
      <c r="E82" s="6">
        <v>345</v>
      </c>
      <c r="F82" t="s">
        <v>116</v>
      </c>
      <c r="I82" s="5">
        <v>5.4071999999999996</v>
      </c>
      <c r="J82" s="5">
        <v>5.3651</v>
      </c>
    </row>
    <row r="83" spans="1:11" x14ac:dyDescent="0.3">
      <c r="A83" t="s">
        <v>331</v>
      </c>
      <c r="B83" s="5">
        <v>4.8986000000000001</v>
      </c>
      <c r="C83" s="5">
        <v>3.7574999999999998</v>
      </c>
      <c r="D83" s="5">
        <v>0.90329999999999999</v>
      </c>
      <c r="E83" s="6">
        <v>346</v>
      </c>
      <c r="F83" t="s">
        <v>116</v>
      </c>
      <c r="I83" s="5">
        <v>5.0320999999999998</v>
      </c>
      <c r="J83" s="5">
        <v>5.1845999999999997</v>
      </c>
    </row>
    <row r="84" spans="1:11" x14ac:dyDescent="0.3">
      <c r="A84" t="s">
        <v>332</v>
      </c>
      <c r="B84" s="5">
        <v>5.4071999999999996</v>
      </c>
      <c r="C84" s="5">
        <v>4.0415999999999999</v>
      </c>
      <c r="D84" s="5">
        <v>0.89019999999999999</v>
      </c>
      <c r="E84" s="6">
        <v>347</v>
      </c>
      <c r="F84" t="s">
        <v>116</v>
      </c>
      <c r="H84" t="s">
        <v>377</v>
      </c>
      <c r="I84" s="1">
        <f>AVERAGE(I74:I83)</f>
        <v>5.0491600000000005</v>
      </c>
      <c r="J84" s="1">
        <f>AVERAGE(J74:J83)</f>
        <v>5.2462999999999997</v>
      </c>
    </row>
    <row r="85" spans="1:11" x14ac:dyDescent="0.3">
      <c r="A85" t="s">
        <v>333</v>
      </c>
      <c r="B85" s="5">
        <v>5.0320999999999998</v>
      </c>
      <c r="C85" s="5">
        <v>3.7271999999999998</v>
      </c>
      <c r="D85" s="5">
        <v>0.8992</v>
      </c>
      <c r="E85" s="6">
        <v>348</v>
      </c>
      <c r="F85" t="s">
        <v>116</v>
      </c>
      <c r="H85" t="s">
        <v>378</v>
      </c>
      <c r="I85" s="9">
        <f>_xlfn.STDEV.S(I74:I83)</f>
        <v>0.20826883908384694</v>
      </c>
      <c r="J85" s="9">
        <f>_xlfn.STDEV.S(J74:J83)</f>
        <v>0.17113121671201131</v>
      </c>
      <c r="K85" s="9">
        <f>SQRT((I85*I85+J85*J85)/2)</f>
        <v>0.19060666655007993</v>
      </c>
    </row>
    <row r="86" spans="1:11" x14ac:dyDescent="0.3">
      <c r="A86" t="s">
        <v>334</v>
      </c>
      <c r="B86" s="5">
        <v>4.5536000000000003</v>
      </c>
      <c r="C86" s="5">
        <v>3.4613</v>
      </c>
      <c r="D86" s="5">
        <v>0.92110000000000003</v>
      </c>
      <c r="E86" s="6">
        <v>403</v>
      </c>
      <c r="F86" t="s">
        <v>116</v>
      </c>
      <c r="H86" t="s">
        <v>379</v>
      </c>
      <c r="I86" s="9">
        <f>(J84-I84)/(K85*SQRT(2/10))</f>
        <v>2.3127126089710313</v>
      </c>
      <c r="J86" s="9">
        <f>_xlfn.T.DIST.RT(I86,18)</f>
        <v>1.6386588475428288E-2</v>
      </c>
      <c r="K86" s="9"/>
    </row>
    <row r="87" spans="1:11" x14ac:dyDescent="0.3">
      <c r="A87" t="s">
        <v>335</v>
      </c>
      <c r="B87" s="5">
        <v>4.5598000000000001</v>
      </c>
      <c r="C87" s="5">
        <v>3.3698000000000001</v>
      </c>
      <c r="D87" s="5">
        <v>0.91500000000000004</v>
      </c>
      <c r="E87" s="6">
        <v>404</v>
      </c>
      <c r="F87" t="s">
        <v>116</v>
      </c>
    </row>
    <row r="88" spans="1:11" x14ac:dyDescent="0.3">
      <c r="A88" t="s">
        <v>336</v>
      </c>
      <c r="B88" s="5">
        <v>5.2737999999999996</v>
      </c>
      <c r="C88" s="5">
        <v>3.8281000000000001</v>
      </c>
      <c r="D88" s="5">
        <v>0.89170000000000005</v>
      </c>
      <c r="E88" s="6">
        <v>405</v>
      </c>
      <c r="F88" t="s">
        <v>116</v>
      </c>
    </row>
    <row r="89" spans="1:11" x14ac:dyDescent="0.3">
      <c r="A89" t="s">
        <v>337</v>
      </c>
      <c r="B89" s="5">
        <v>5.1395</v>
      </c>
      <c r="C89" s="5">
        <v>3.7069000000000001</v>
      </c>
      <c r="D89" s="5">
        <v>0.89649999999999996</v>
      </c>
      <c r="E89" s="6">
        <v>406</v>
      </c>
      <c r="F89" t="s">
        <v>116</v>
      </c>
    </row>
    <row r="90" spans="1:11" x14ac:dyDescent="0.3">
      <c r="A90" t="s">
        <v>338</v>
      </c>
      <c r="B90" s="5">
        <v>4.4345999999999997</v>
      </c>
      <c r="C90" s="5">
        <v>3.2002000000000002</v>
      </c>
      <c r="D90" s="5">
        <v>0.92349999999999999</v>
      </c>
      <c r="E90" s="6">
        <v>407</v>
      </c>
      <c r="F90" t="s">
        <v>116</v>
      </c>
    </row>
    <row r="91" spans="1:11" x14ac:dyDescent="0.3">
      <c r="A91" t="s">
        <v>339</v>
      </c>
      <c r="B91" s="5">
        <v>5.0685000000000002</v>
      </c>
      <c r="C91" s="5">
        <v>3.6507000000000001</v>
      </c>
      <c r="D91" s="5">
        <v>0.90759999999999996</v>
      </c>
      <c r="E91" s="6">
        <v>408</v>
      </c>
      <c r="F91" t="s">
        <v>116</v>
      </c>
    </row>
    <row r="92" spans="1:11" x14ac:dyDescent="0.3">
      <c r="A92" t="s">
        <v>340</v>
      </c>
      <c r="B92" s="5">
        <v>4.6581999999999999</v>
      </c>
      <c r="C92" s="5">
        <v>3.4428000000000001</v>
      </c>
      <c r="D92" s="5">
        <v>0.90639999999999998</v>
      </c>
      <c r="E92" s="6">
        <v>409</v>
      </c>
      <c r="F92" t="s">
        <v>116</v>
      </c>
    </row>
    <row r="93" spans="1:11" x14ac:dyDescent="0.3">
      <c r="A93" t="s">
        <v>341</v>
      </c>
      <c r="B93" s="5">
        <v>4.6189999999999998</v>
      </c>
      <c r="C93" s="5">
        <v>3.5118</v>
      </c>
      <c r="D93" s="5">
        <v>0.91400000000000003</v>
      </c>
      <c r="E93" s="6">
        <v>410</v>
      </c>
      <c r="F93" t="s">
        <v>116</v>
      </c>
    </row>
    <row r="94" spans="1:11" x14ac:dyDescent="0.3">
      <c r="A94" t="s">
        <v>342</v>
      </c>
      <c r="B94" s="5">
        <v>4.8483000000000001</v>
      </c>
      <c r="C94" s="5">
        <v>3.5013999999999998</v>
      </c>
      <c r="D94" s="5">
        <v>0.91169999999999995</v>
      </c>
      <c r="E94" s="6">
        <v>411</v>
      </c>
      <c r="F94" t="s">
        <v>116</v>
      </c>
    </row>
    <row r="95" spans="1:11" x14ac:dyDescent="0.3">
      <c r="A95" t="s">
        <v>343</v>
      </c>
      <c r="B95" s="5">
        <v>4.5012999999999996</v>
      </c>
      <c r="C95" s="5">
        <v>3.399</v>
      </c>
      <c r="D95" s="5">
        <v>0.91930000000000001</v>
      </c>
      <c r="E95" s="6">
        <v>412</v>
      </c>
      <c r="F95" t="s">
        <v>116</v>
      </c>
      <c r="I95" s="8"/>
    </row>
    <row r="96" spans="1:11" x14ac:dyDescent="0.3">
      <c r="A96" t="s">
        <v>344</v>
      </c>
      <c r="B96" s="5">
        <v>4.7262000000000004</v>
      </c>
      <c r="C96" s="5">
        <v>3.6358999999999999</v>
      </c>
      <c r="D96" s="5">
        <v>0.91500000000000004</v>
      </c>
      <c r="E96" s="6">
        <v>440</v>
      </c>
      <c r="F96" t="s">
        <v>116</v>
      </c>
      <c r="I96" s="8"/>
    </row>
    <row r="97" spans="1:9" x14ac:dyDescent="0.3">
      <c r="A97" t="s">
        <v>345</v>
      </c>
      <c r="B97" s="5">
        <v>5.0449000000000002</v>
      </c>
      <c r="C97" s="5">
        <v>3.8472</v>
      </c>
      <c r="D97" s="5">
        <v>0.89600000000000002</v>
      </c>
      <c r="E97" s="6">
        <v>441</v>
      </c>
      <c r="F97" t="s">
        <v>116</v>
      </c>
      <c r="I97" s="8"/>
    </row>
    <row r="98" spans="1:9" x14ac:dyDescent="0.3">
      <c r="A98" t="s">
        <v>346</v>
      </c>
      <c r="B98" s="5">
        <v>5.3823999999999996</v>
      </c>
      <c r="C98" s="5">
        <v>3.9182999999999999</v>
      </c>
      <c r="D98" s="5">
        <v>0.88719999999999999</v>
      </c>
      <c r="E98" s="6">
        <v>442</v>
      </c>
      <c r="F98" t="s">
        <v>116</v>
      </c>
      <c r="I98" s="8"/>
    </row>
    <row r="99" spans="1:9" x14ac:dyDescent="0.3">
      <c r="A99" t="s">
        <v>347</v>
      </c>
      <c r="B99" s="5">
        <v>5.1117999999999997</v>
      </c>
      <c r="C99" s="5">
        <v>3.8115999999999999</v>
      </c>
      <c r="D99" s="5">
        <v>0.89759999999999995</v>
      </c>
      <c r="E99" s="6">
        <v>443</v>
      </c>
      <c r="F99" t="s">
        <v>116</v>
      </c>
      <c r="I99" s="8"/>
    </row>
    <row r="100" spans="1:9" x14ac:dyDescent="0.3">
      <c r="A100" t="s">
        <v>348</v>
      </c>
      <c r="B100" s="5">
        <v>4.8958000000000004</v>
      </c>
      <c r="C100" s="5">
        <v>3.5994000000000002</v>
      </c>
      <c r="D100" s="5">
        <v>0.90669999999999995</v>
      </c>
      <c r="E100" s="6">
        <v>444</v>
      </c>
      <c r="F100" t="s">
        <v>116</v>
      </c>
      <c r="I100" s="8"/>
    </row>
    <row r="101" spans="1:9" x14ac:dyDescent="0.3">
      <c r="A101" t="s">
        <v>349</v>
      </c>
      <c r="B101" s="5">
        <v>5.1647999999999996</v>
      </c>
      <c r="C101" s="5">
        <v>3.8769999999999998</v>
      </c>
      <c r="D101" s="5">
        <v>0.90410000000000001</v>
      </c>
      <c r="E101" s="6">
        <v>445</v>
      </c>
      <c r="F101" t="s">
        <v>116</v>
      </c>
      <c r="I101" s="8"/>
    </row>
    <row r="102" spans="1:9" x14ac:dyDescent="0.3">
      <c r="A102" t="s">
        <v>350</v>
      </c>
      <c r="B102" s="5">
        <v>5.0868000000000002</v>
      </c>
      <c r="C102" s="5">
        <v>3.7715999999999998</v>
      </c>
      <c r="D102" s="5">
        <v>0.88829999999999998</v>
      </c>
      <c r="E102" s="6">
        <v>446</v>
      </c>
      <c r="F102" t="s">
        <v>116</v>
      </c>
      <c r="I102" s="8"/>
    </row>
    <row r="103" spans="1:9" x14ac:dyDescent="0.3">
      <c r="A103" t="s">
        <v>351</v>
      </c>
      <c r="B103" s="5">
        <v>4.9032999999999998</v>
      </c>
      <c r="C103" s="5">
        <v>3.7738</v>
      </c>
      <c r="D103" s="5">
        <v>0.90310000000000001</v>
      </c>
      <c r="E103" s="6">
        <v>447</v>
      </c>
      <c r="F103" t="s">
        <v>116</v>
      </c>
      <c r="I103" s="8"/>
    </row>
    <row r="104" spans="1:9" x14ac:dyDescent="0.3">
      <c r="A104" t="s">
        <v>352</v>
      </c>
      <c r="B104" s="5">
        <v>5.2443</v>
      </c>
      <c r="C104" s="5">
        <v>3.9161000000000001</v>
      </c>
      <c r="D104" s="5">
        <v>0.89670000000000005</v>
      </c>
      <c r="E104" s="6">
        <v>448</v>
      </c>
      <c r="F104" t="s">
        <v>116</v>
      </c>
      <c r="I104" s="8"/>
    </row>
    <row r="105" spans="1:9" x14ac:dyDescent="0.3">
      <c r="A105" t="s">
        <v>353</v>
      </c>
      <c r="B105" s="5">
        <v>4.9165000000000001</v>
      </c>
      <c r="C105" s="5">
        <v>3.7143000000000002</v>
      </c>
      <c r="D105" s="5">
        <v>0.90380000000000005</v>
      </c>
      <c r="E105" s="6">
        <v>449</v>
      </c>
      <c r="F105" t="s">
        <v>116</v>
      </c>
    </row>
    <row r="106" spans="1:9" x14ac:dyDescent="0.3">
      <c r="A106" t="s">
        <v>354</v>
      </c>
      <c r="B106" s="5">
        <v>4.9414999999999996</v>
      </c>
      <c r="C106" s="5">
        <v>3.7724000000000002</v>
      </c>
      <c r="D106" s="5">
        <v>0.90700000000000003</v>
      </c>
      <c r="E106" s="6">
        <v>430</v>
      </c>
      <c r="F106" t="s">
        <v>116</v>
      </c>
    </row>
    <row r="107" spans="1:9" x14ac:dyDescent="0.3">
      <c r="A107" t="s">
        <v>355</v>
      </c>
      <c r="B107" s="5">
        <v>5.3030999999999997</v>
      </c>
      <c r="C107" s="5">
        <v>4.0899000000000001</v>
      </c>
      <c r="D107" s="5">
        <v>0.8851</v>
      </c>
      <c r="E107" s="6">
        <v>431</v>
      </c>
      <c r="F107" t="s">
        <v>116</v>
      </c>
    </row>
    <row r="108" spans="1:9" x14ac:dyDescent="0.3">
      <c r="A108" t="s">
        <v>356</v>
      </c>
      <c r="B108" s="5">
        <v>5.5376000000000003</v>
      </c>
      <c r="C108" s="5">
        <v>4.0918000000000001</v>
      </c>
      <c r="D108" s="5">
        <v>0.88060000000000005</v>
      </c>
      <c r="E108" s="6">
        <v>432</v>
      </c>
      <c r="F108" t="s">
        <v>116</v>
      </c>
    </row>
    <row r="109" spans="1:9" x14ac:dyDescent="0.3">
      <c r="A109" t="s">
        <v>357</v>
      </c>
      <c r="B109" s="5">
        <v>5.2493999999999996</v>
      </c>
      <c r="C109" s="5">
        <v>3.9780000000000002</v>
      </c>
      <c r="D109" s="5">
        <v>0.89200000000000002</v>
      </c>
      <c r="E109" s="6">
        <v>433</v>
      </c>
      <c r="F109" t="s">
        <v>116</v>
      </c>
    </row>
    <row r="110" spans="1:9" x14ac:dyDescent="0.3">
      <c r="A110" t="s">
        <v>358</v>
      </c>
      <c r="B110" s="5">
        <v>5.0663</v>
      </c>
      <c r="C110" s="5">
        <v>3.7526000000000002</v>
      </c>
      <c r="D110" s="5">
        <v>0.90010000000000001</v>
      </c>
      <c r="E110" s="6">
        <v>434</v>
      </c>
      <c r="F110" t="s">
        <v>116</v>
      </c>
    </row>
    <row r="111" spans="1:9" x14ac:dyDescent="0.3">
      <c r="A111" t="s">
        <v>359</v>
      </c>
      <c r="B111" s="5">
        <v>5.3205</v>
      </c>
      <c r="C111" s="5">
        <v>4.0373999999999999</v>
      </c>
      <c r="D111" s="5">
        <v>0.8982</v>
      </c>
      <c r="E111" s="6">
        <v>435</v>
      </c>
      <c r="F111" t="s">
        <v>116</v>
      </c>
    </row>
    <row r="112" spans="1:9" x14ac:dyDescent="0.3">
      <c r="A112" t="s">
        <v>360</v>
      </c>
      <c r="B112" s="5">
        <v>5.3631000000000002</v>
      </c>
      <c r="C112" s="5">
        <v>4.0119999999999996</v>
      </c>
      <c r="D112" s="5">
        <v>0.87590000000000001</v>
      </c>
      <c r="E112" s="6">
        <v>436</v>
      </c>
      <c r="F112" t="s">
        <v>116</v>
      </c>
    </row>
    <row r="113" spans="1:6" x14ac:dyDescent="0.3">
      <c r="A113" t="s">
        <v>361</v>
      </c>
      <c r="B113" s="5">
        <v>5.1318000000000001</v>
      </c>
      <c r="C113" s="5">
        <v>3.9657</v>
      </c>
      <c r="D113" s="5">
        <v>0.89390000000000003</v>
      </c>
      <c r="E113" s="6">
        <v>437</v>
      </c>
      <c r="F113" t="s">
        <v>116</v>
      </c>
    </row>
    <row r="114" spans="1:6" x14ac:dyDescent="0.3">
      <c r="A114" t="s">
        <v>362</v>
      </c>
      <c r="B114" s="5">
        <v>5.3651</v>
      </c>
      <c r="C114" s="5">
        <v>3.9908000000000001</v>
      </c>
      <c r="D114" s="5">
        <v>0.89190000000000003</v>
      </c>
      <c r="E114" s="6">
        <v>438</v>
      </c>
      <c r="F114" t="s">
        <v>116</v>
      </c>
    </row>
    <row r="115" spans="1:6" x14ac:dyDescent="0.3">
      <c r="A115" t="s">
        <v>363</v>
      </c>
      <c r="B115" s="5">
        <v>5.1845999999999997</v>
      </c>
      <c r="C115" s="5">
        <v>3.9014000000000002</v>
      </c>
      <c r="D115" s="5">
        <v>0.89300000000000002</v>
      </c>
      <c r="E115" s="6">
        <v>439</v>
      </c>
      <c r="F115" t="s">
        <v>116</v>
      </c>
    </row>
    <row r="116" spans="1:6" x14ac:dyDescent="0.3">
      <c r="A116" t="s">
        <v>364</v>
      </c>
      <c r="B116" s="1">
        <v>4.9771000000000001</v>
      </c>
      <c r="C116" s="1">
        <v>3.7904</v>
      </c>
      <c r="D116" s="1">
        <v>0.90569999999999995</v>
      </c>
      <c r="E116" s="2">
        <v>368</v>
      </c>
      <c r="F116" t="s">
        <v>116</v>
      </c>
    </row>
    <row r="117" spans="1:6" x14ac:dyDescent="0.3">
      <c r="A117" t="s">
        <v>365</v>
      </c>
      <c r="B117" s="1">
        <v>5.181</v>
      </c>
      <c r="C117" s="1">
        <v>3.9424999999999999</v>
      </c>
      <c r="D117" s="1">
        <v>0.89029999999999998</v>
      </c>
      <c r="E117" s="2">
        <v>369</v>
      </c>
      <c r="F117" t="s">
        <v>116</v>
      </c>
    </row>
    <row r="118" spans="1:6" x14ac:dyDescent="0.3">
      <c r="A118" t="s">
        <v>366</v>
      </c>
      <c r="B118" s="1">
        <v>5.3125999999999998</v>
      </c>
      <c r="C118" s="1">
        <v>3.9596</v>
      </c>
      <c r="D118" s="1">
        <v>0.8901</v>
      </c>
      <c r="E118" s="2">
        <v>370</v>
      </c>
      <c r="F118" t="s">
        <v>116</v>
      </c>
    </row>
    <row r="119" spans="1:6" x14ac:dyDescent="0.3">
      <c r="A119" t="s">
        <v>367</v>
      </c>
      <c r="B119" s="1">
        <v>5.2937000000000003</v>
      </c>
      <c r="C119" s="1">
        <v>3.9348000000000001</v>
      </c>
      <c r="D119" s="1">
        <v>0.89019999999999999</v>
      </c>
      <c r="E119" s="2">
        <v>371</v>
      </c>
      <c r="F119" t="s">
        <v>116</v>
      </c>
    </row>
    <row r="120" spans="1:6" x14ac:dyDescent="0.3">
      <c r="A120" t="s">
        <v>368</v>
      </c>
      <c r="B120" s="1">
        <v>5.2107999999999999</v>
      </c>
      <c r="C120" s="1">
        <v>3.835</v>
      </c>
      <c r="D120" s="1">
        <v>0.89429999999999998</v>
      </c>
      <c r="E120" s="2">
        <v>372</v>
      </c>
      <c r="F120" t="s">
        <v>116</v>
      </c>
    </row>
    <row r="121" spans="1:6" x14ac:dyDescent="0.3">
      <c r="A121" t="s">
        <v>369</v>
      </c>
      <c r="B121" s="1">
        <v>5.4762000000000004</v>
      </c>
      <c r="C121" s="1">
        <v>4.0368000000000004</v>
      </c>
      <c r="D121" s="1">
        <v>0.8921</v>
      </c>
      <c r="E121" s="2">
        <v>373</v>
      </c>
      <c r="F121" t="s">
        <v>116</v>
      </c>
    </row>
    <row r="122" spans="1:6" x14ac:dyDescent="0.3">
      <c r="A122" t="s">
        <v>370</v>
      </c>
      <c r="B122" s="1">
        <v>5.4454000000000002</v>
      </c>
      <c r="C122" s="1">
        <v>4.1021000000000001</v>
      </c>
      <c r="D122" s="1">
        <v>0.872</v>
      </c>
      <c r="E122" s="2">
        <v>374</v>
      </c>
      <c r="F122" t="s">
        <v>116</v>
      </c>
    </row>
    <row r="123" spans="1:6" x14ac:dyDescent="0.3">
      <c r="A123" t="s">
        <v>371</v>
      </c>
      <c r="B123" s="1">
        <v>5.2201000000000004</v>
      </c>
      <c r="C123" s="1">
        <v>3.9744000000000002</v>
      </c>
      <c r="D123" s="1">
        <v>0.89019999999999999</v>
      </c>
      <c r="E123" s="2">
        <v>375</v>
      </c>
      <c r="F123" t="s">
        <v>116</v>
      </c>
    </row>
    <row r="124" spans="1:6" x14ac:dyDescent="0.3">
      <c r="A124" t="s">
        <v>372</v>
      </c>
      <c r="B124" s="1">
        <v>5.3461999999999996</v>
      </c>
      <c r="C124" s="1">
        <v>3.9973999999999998</v>
      </c>
      <c r="D124" s="1">
        <v>0.89270000000000005</v>
      </c>
      <c r="E124" s="2">
        <v>376</v>
      </c>
      <c r="F124" t="s">
        <v>116</v>
      </c>
    </row>
    <row r="125" spans="1:6" x14ac:dyDescent="0.3">
      <c r="A125" t="s">
        <v>373</v>
      </c>
      <c r="B125" s="1">
        <v>5.1749000000000001</v>
      </c>
      <c r="C125" s="1">
        <v>3.9514999999999998</v>
      </c>
      <c r="D125" s="1">
        <v>0.89339999999999997</v>
      </c>
      <c r="E125" s="2">
        <v>377</v>
      </c>
      <c r="F125" t="s">
        <v>116</v>
      </c>
    </row>
  </sheetData>
  <autoFilter ref="A2:I13" xr:uid="{DDC2F9C7-2E71-4C93-ACE6-255AD037BF2F}"/>
  <phoneticPr fontId="1" type="noConversion"/>
  <hyperlinks>
    <hyperlink ref="M15" r:id="rId1" xr:uid="{29D80318-2F4F-4341-A721-522BC00285AF}"/>
    <hyperlink ref="M16:M25" r:id="rId2" display="\\" xr:uid="{1F6AD838-8627-425C-B44F-8DE4F0077668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0542-694F-4BBA-B5C0-660D040B0EC1}">
  <dimension ref="A1:F33"/>
  <sheetViews>
    <sheetView workbookViewId="0">
      <selection activeCell="J12" sqref="J12"/>
    </sheetView>
  </sheetViews>
  <sheetFormatPr defaultRowHeight="14" x14ac:dyDescent="0.3"/>
  <cols>
    <col min="1" max="1" width="16.4140625" customWidth="1"/>
  </cols>
  <sheetData>
    <row r="1" spans="1:6" x14ac:dyDescent="0.3">
      <c r="A1" t="s">
        <v>21</v>
      </c>
      <c r="B1" t="s">
        <v>244</v>
      </c>
    </row>
    <row r="2" spans="1:6" x14ac:dyDescent="0.3">
      <c r="A2" t="s">
        <v>243</v>
      </c>
      <c r="B2" s="7">
        <v>0.1</v>
      </c>
      <c r="C2" s="2">
        <v>0.2</v>
      </c>
      <c r="D2" s="2">
        <v>0.4</v>
      </c>
      <c r="E2" s="2">
        <v>0.6</v>
      </c>
      <c r="F2" t="s">
        <v>88</v>
      </c>
    </row>
    <row r="3" spans="1:6" x14ac:dyDescent="0.3">
      <c r="A3" t="s">
        <v>13</v>
      </c>
      <c r="B3" s="1">
        <v>7.0349000000000004</v>
      </c>
      <c r="C3" s="1">
        <v>6.4147999999999996</v>
      </c>
      <c r="D3" s="1">
        <v>5.5949</v>
      </c>
      <c r="E3" s="5">
        <v>5.4219999999999997</v>
      </c>
      <c r="F3" t="s">
        <v>230</v>
      </c>
    </row>
    <row r="4" spans="1:6" x14ac:dyDescent="0.3">
      <c r="A4" t="s">
        <v>6</v>
      </c>
      <c r="B4" s="1">
        <v>7.0712999999999999</v>
      </c>
      <c r="C4" s="1">
        <v>6.5827999999999998</v>
      </c>
      <c r="D4" s="1">
        <v>5.8407</v>
      </c>
      <c r="E4" s="5">
        <v>5.6078999999999999</v>
      </c>
      <c r="F4" t="s">
        <v>205</v>
      </c>
    </row>
    <row r="5" spans="1:6" x14ac:dyDescent="0.3">
      <c r="A5" t="s">
        <v>8</v>
      </c>
      <c r="B5" s="1">
        <v>7.0136000000000003</v>
      </c>
      <c r="C5" s="1">
        <v>6.5423</v>
      </c>
      <c r="D5" s="1">
        <v>5.7319000000000004</v>
      </c>
      <c r="E5" s="1">
        <v>5.72</v>
      </c>
      <c r="F5" t="s">
        <v>248</v>
      </c>
    </row>
    <row r="6" spans="1:6" x14ac:dyDescent="0.3">
      <c r="A6" s="4" t="s">
        <v>33</v>
      </c>
      <c r="B6" s="1">
        <v>7.9501999999999997</v>
      </c>
      <c r="C6" s="1">
        <v>7.6186999999999996</v>
      </c>
      <c r="D6" s="1">
        <v>7.0778999999999996</v>
      </c>
      <c r="E6" s="1">
        <v>7.0724</v>
      </c>
      <c r="F6" t="s">
        <v>204</v>
      </c>
    </row>
    <row r="7" spans="1:6" x14ac:dyDescent="0.3">
      <c r="A7" t="s">
        <v>19</v>
      </c>
      <c r="B7" s="1">
        <v>9.9071999999999996</v>
      </c>
      <c r="C7" s="1">
        <v>8.6929999999999996</v>
      </c>
      <c r="D7" s="1">
        <v>7.6966999999999999</v>
      </c>
      <c r="E7" s="1">
        <v>7.4955999999999996</v>
      </c>
      <c r="F7" t="s">
        <v>89</v>
      </c>
    </row>
    <row r="8" spans="1:6" x14ac:dyDescent="0.3">
      <c r="A8" s="3" t="s">
        <v>3</v>
      </c>
      <c r="B8" s="1">
        <v>8.2158999999999995</v>
      </c>
      <c r="C8" s="1">
        <v>8.3338000000000001</v>
      </c>
      <c r="D8" s="1">
        <v>8.2881999999999998</v>
      </c>
      <c r="E8" s="1">
        <v>8.9690999999999992</v>
      </c>
      <c r="F8" t="s">
        <v>89</v>
      </c>
    </row>
    <row r="10" spans="1:6" x14ac:dyDescent="0.3">
      <c r="A10" t="s">
        <v>22</v>
      </c>
      <c r="B10" s="1" t="s">
        <v>15</v>
      </c>
      <c r="C10" s="1" t="s">
        <v>14</v>
      </c>
      <c r="D10" s="1" t="s">
        <v>1</v>
      </c>
      <c r="E10" s="2" t="s">
        <v>2</v>
      </c>
      <c r="F10" s="1" t="s">
        <v>115</v>
      </c>
    </row>
    <row r="11" spans="1:6" x14ac:dyDescent="0.3">
      <c r="A11" t="s">
        <v>245</v>
      </c>
      <c r="B11" s="1">
        <v>8.2158999999999995</v>
      </c>
      <c r="C11" s="1">
        <v>6.2271999999999998</v>
      </c>
      <c r="D11" s="1">
        <v>0.74909999999999999</v>
      </c>
      <c r="E11" s="2"/>
      <c r="F11" t="s">
        <v>116</v>
      </c>
    </row>
    <row r="12" spans="1:6" x14ac:dyDescent="0.3">
      <c r="A12" t="s">
        <v>246</v>
      </c>
      <c r="B12" s="1">
        <v>8.3338000000000001</v>
      </c>
      <c r="C12" s="1">
        <v>6.3019999999999996</v>
      </c>
      <c r="D12" s="1">
        <v>0.74780000000000002</v>
      </c>
      <c r="E12" s="2"/>
      <c r="F12" t="s">
        <v>116</v>
      </c>
    </row>
    <row r="13" spans="1:6" x14ac:dyDescent="0.3">
      <c r="A13" t="s">
        <v>247</v>
      </c>
      <c r="B13" s="1">
        <v>8.2881999999999998</v>
      </c>
      <c r="C13" s="1">
        <v>6.1672000000000002</v>
      </c>
      <c r="D13" s="1">
        <v>0.73309999999999997</v>
      </c>
      <c r="E13" s="2"/>
      <c r="F13" t="s">
        <v>116</v>
      </c>
    </row>
    <row r="14" spans="1:6" x14ac:dyDescent="0.3">
      <c r="A14" t="s">
        <v>249</v>
      </c>
      <c r="B14" s="1">
        <v>9.9071999999999996</v>
      </c>
      <c r="C14" s="1">
        <v>7.3133999999999997</v>
      </c>
      <c r="D14" s="1">
        <v>0.63519999999999999</v>
      </c>
      <c r="E14" s="2"/>
      <c r="F14" t="s">
        <v>116</v>
      </c>
    </row>
    <row r="15" spans="1:6" x14ac:dyDescent="0.3">
      <c r="A15" t="s">
        <v>250</v>
      </c>
      <c r="B15" s="1">
        <v>8.6929999999999996</v>
      </c>
      <c r="C15" s="1">
        <v>6.5429000000000004</v>
      </c>
      <c r="D15" s="1">
        <v>0.72550000000000003</v>
      </c>
      <c r="E15" s="2"/>
      <c r="F15" t="s">
        <v>116</v>
      </c>
    </row>
    <row r="16" spans="1:6" x14ac:dyDescent="0.3">
      <c r="A16" t="s">
        <v>251</v>
      </c>
      <c r="B16" s="1">
        <v>7.6966999999999999</v>
      </c>
      <c r="C16" s="1">
        <v>5.6421000000000001</v>
      </c>
      <c r="D16" s="1">
        <v>0.76980000000000004</v>
      </c>
      <c r="E16" s="2"/>
      <c r="F16" t="s">
        <v>116</v>
      </c>
    </row>
    <row r="17" spans="1:6" x14ac:dyDescent="0.3">
      <c r="A17" s="1" t="s">
        <v>258</v>
      </c>
      <c r="B17" s="1">
        <v>7.9501999999999997</v>
      </c>
      <c r="C17" s="1">
        <v>6.0902000000000003</v>
      </c>
      <c r="D17" s="1">
        <v>0.7651</v>
      </c>
      <c r="E17" s="2">
        <v>305</v>
      </c>
      <c r="F17" t="s">
        <v>116</v>
      </c>
    </row>
    <row r="18" spans="1:6" x14ac:dyDescent="0.3">
      <c r="A18" t="s">
        <v>259</v>
      </c>
      <c r="B18" s="1">
        <v>7.6186999999999996</v>
      </c>
      <c r="C18" s="1">
        <v>5.89</v>
      </c>
      <c r="D18" s="1">
        <v>0.78920000000000001</v>
      </c>
      <c r="E18" s="2">
        <v>304</v>
      </c>
      <c r="F18" t="s">
        <v>116</v>
      </c>
    </row>
    <row r="19" spans="1:6" x14ac:dyDescent="0.3">
      <c r="A19" t="s">
        <v>260</v>
      </c>
      <c r="B19" s="1">
        <v>7.0778999999999996</v>
      </c>
      <c r="C19" s="1">
        <v>5.3920000000000003</v>
      </c>
      <c r="D19" s="1">
        <v>0.8054</v>
      </c>
      <c r="E19" s="2">
        <v>303</v>
      </c>
      <c r="F19" t="s">
        <v>116</v>
      </c>
    </row>
    <row r="20" spans="1:6" x14ac:dyDescent="0.3">
      <c r="A20" t="s">
        <v>255</v>
      </c>
      <c r="B20" s="1">
        <v>7.0712999999999999</v>
      </c>
      <c r="C20" s="1">
        <v>5.3186999999999998</v>
      </c>
      <c r="D20" s="1">
        <v>0.81420000000000003</v>
      </c>
      <c r="E20" s="2">
        <v>308</v>
      </c>
      <c r="F20" t="s">
        <v>116</v>
      </c>
    </row>
    <row r="21" spans="1:6" x14ac:dyDescent="0.3">
      <c r="A21" t="s">
        <v>256</v>
      </c>
      <c r="B21" s="1">
        <v>6.5827999999999998</v>
      </c>
      <c r="C21" s="1">
        <v>4.9568000000000003</v>
      </c>
      <c r="D21" s="1">
        <v>0.84260000000000002</v>
      </c>
      <c r="E21" s="2">
        <v>307</v>
      </c>
      <c r="F21" t="s">
        <v>116</v>
      </c>
    </row>
    <row r="22" spans="1:6" x14ac:dyDescent="0.3">
      <c r="A22" t="s">
        <v>257</v>
      </c>
      <c r="B22" s="1">
        <v>5.8407</v>
      </c>
      <c r="C22" s="1">
        <v>4.343</v>
      </c>
      <c r="D22" s="1">
        <v>0.86750000000000005</v>
      </c>
      <c r="E22" s="2">
        <v>306</v>
      </c>
      <c r="F22" t="s">
        <v>116</v>
      </c>
    </row>
    <row r="23" spans="1:6" x14ac:dyDescent="0.3">
      <c r="A23" t="s">
        <v>261</v>
      </c>
      <c r="B23" s="1">
        <v>7.0349000000000004</v>
      </c>
      <c r="C23" s="1">
        <v>5.2942</v>
      </c>
      <c r="D23" s="1">
        <v>0.81610000000000005</v>
      </c>
      <c r="E23" s="2">
        <v>312</v>
      </c>
      <c r="F23" t="s">
        <v>116</v>
      </c>
    </row>
    <row r="24" spans="1:6" x14ac:dyDescent="0.3">
      <c r="A24" t="s">
        <v>262</v>
      </c>
      <c r="B24" s="1">
        <v>6.4147999999999996</v>
      </c>
      <c r="C24" s="1">
        <v>4.8029999999999999</v>
      </c>
      <c r="D24" s="1">
        <v>0.85050000000000003</v>
      </c>
      <c r="E24" s="2">
        <v>311</v>
      </c>
      <c r="F24" t="s">
        <v>116</v>
      </c>
    </row>
    <row r="25" spans="1:6" x14ac:dyDescent="0.3">
      <c r="A25" t="s">
        <v>263</v>
      </c>
      <c r="B25" s="1">
        <v>5.5949</v>
      </c>
      <c r="C25" s="1">
        <v>4.0728</v>
      </c>
      <c r="D25" s="1">
        <v>0.87839999999999996</v>
      </c>
      <c r="E25" s="2">
        <v>310</v>
      </c>
      <c r="F25" t="s">
        <v>116</v>
      </c>
    </row>
    <row r="26" spans="1:6" x14ac:dyDescent="0.3">
      <c r="A26" t="s">
        <v>253</v>
      </c>
      <c r="B26" s="1">
        <v>7.0136000000000003</v>
      </c>
      <c r="C26" s="1">
        <v>5.2801</v>
      </c>
      <c r="D26" s="1">
        <v>0.81720000000000004</v>
      </c>
      <c r="E26" s="2">
        <v>302</v>
      </c>
      <c r="F26" t="s">
        <v>116</v>
      </c>
    </row>
    <row r="27" spans="1:6" x14ac:dyDescent="0.3">
      <c r="A27" t="s">
        <v>254</v>
      </c>
      <c r="B27" s="1">
        <v>6.5423</v>
      </c>
      <c r="C27" s="1">
        <v>4.9367000000000001</v>
      </c>
      <c r="D27" s="1">
        <v>0.84450000000000003</v>
      </c>
      <c r="E27" s="2">
        <v>301</v>
      </c>
      <c r="F27" t="s">
        <v>116</v>
      </c>
    </row>
    <row r="28" spans="1:6" x14ac:dyDescent="0.3">
      <c r="A28" t="s">
        <v>252</v>
      </c>
      <c r="B28" s="1">
        <v>5.7319000000000004</v>
      </c>
      <c r="C28" s="1">
        <v>4.3036000000000003</v>
      </c>
      <c r="D28" s="1">
        <v>0.87239999999999995</v>
      </c>
      <c r="E28" s="2">
        <v>300</v>
      </c>
      <c r="F28" t="s">
        <v>116</v>
      </c>
    </row>
    <row r="29" spans="1:6" x14ac:dyDescent="0.3">
      <c r="B29" s="1"/>
      <c r="C29" s="1"/>
      <c r="D29" s="1"/>
    </row>
    <row r="30" spans="1:6" x14ac:dyDescent="0.3">
      <c r="B30" s="1"/>
      <c r="C30" s="1"/>
      <c r="D30" s="1"/>
    </row>
    <row r="31" spans="1:6" x14ac:dyDescent="0.3">
      <c r="B31" s="1"/>
      <c r="C31" s="1"/>
      <c r="D31" s="1"/>
    </row>
    <row r="32" spans="1:6" x14ac:dyDescent="0.3">
      <c r="B32" s="1"/>
      <c r="C32" s="1"/>
      <c r="D32" s="1"/>
    </row>
    <row r="33" spans="2:4" x14ac:dyDescent="0.3">
      <c r="B33" s="1"/>
      <c r="C33" s="1"/>
      <c r="D33" s="1"/>
    </row>
  </sheetData>
  <phoneticPr fontId="1" type="noConversion"/>
  <conditionalFormatting sqref="B3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8 B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8 C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 D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380F-ADC2-4067-BDC8-E2A9964D04FC}">
  <dimension ref="A1:F105"/>
  <sheetViews>
    <sheetView workbookViewId="0">
      <selection activeCell="G110" sqref="G110"/>
    </sheetView>
  </sheetViews>
  <sheetFormatPr defaultRowHeight="14" x14ac:dyDescent="0.3"/>
  <cols>
    <col min="1" max="1" width="23.5" customWidth="1"/>
    <col min="5" max="5" width="8.58203125" customWidth="1"/>
    <col min="6" max="6" width="13.4140625" customWidth="1"/>
  </cols>
  <sheetData>
    <row r="1" spans="1:6" x14ac:dyDescent="0.3">
      <c r="A1" t="s">
        <v>21</v>
      </c>
    </row>
    <row r="2" spans="1:6" x14ac:dyDescent="0.3">
      <c r="A2" t="s">
        <v>0</v>
      </c>
      <c r="B2" s="1" t="s">
        <v>15</v>
      </c>
      <c r="C2" s="1" t="s">
        <v>14</v>
      </c>
      <c r="D2" s="1" t="s">
        <v>1</v>
      </c>
      <c r="E2" t="s">
        <v>88</v>
      </c>
    </row>
    <row r="3" spans="1:6" x14ac:dyDescent="0.3">
      <c r="A3" t="s">
        <v>231</v>
      </c>
      <c r="B3" s="1">
        <f>AVERAGE(B86:B95)</f>
        <v>4.9419900000000005</v>
      </c>
      <c r="C3" s="1">
        <f t="shared" ref="C3:D3" si="0">AVERAGE(C86:C95)</f>
        <v>3.5289999999999999</v>
      </c>
      <c r="D3" s="1">
        <f t="shared" si="0"/>
        <v>0.90550999999999993</v>
      </c>
      <c r="E3" t="s">
        <v>242</v>
      </c>
    </row>
    <row r="4" spans="1:6" x14ac:dyDescent="0.3">
      <c r="A4" t="s">
        <v>218</v>
      </c>
      <c r="B4" s="1">
        <f>AVERAGE(B$66:B$75)</f>
        <v>5.0320900000000002</v>
      </c>
      <c r="C4" s="1">
        <f t="shared" ref="C4:D4" si="1">AVERAGE(C$66:C$75)</f>
        <v>3.6039699999999995</v>
      </c>
      <c r="D4" s="1">
        <f t="shared" si="1"/>
        <v>0.90199999999999991</v>
      </c>
      <c r="E4" t="s">
        <v>229</v>
      </c>
    </row>
    <row r="5" spans="1:6" x14ac:dyDescent="0.3">
      <c r="A5" t="s">
        <v>13</v>
      </c>
      <c r="B5" s="1">
        <f>AVERAGE(B$76:B$85)</f>
        <v>5.20838</v>
      </c>
      <c r="C5" s="1">
        <f>AVERAGE(C$76:C$85)</f>
        <v>3.8374600000000001</v>
      </c>
      <c r="D5" s="1">
        <f>AVERAGE(D$76:D$85)</f>
        <v>0.89485999999999988</v>
      </c>
      <c r="E5" t="s">
        <v>230</v>
      </c>
    </row>
    <row r="6" spans="1:6" hidden="1" x14ac:dyDescent="0.3">
      <c r="A6" t="s">
        <v>101</v>
      </c>
      <c r="B6" s="1" t="e">
        <f>AVERAGE(#REF!)</f>
        <v>#REF!</v>
      </c>
      <c r="C6" s="1" t="e">
        <f>AVERAGE(#REF!)</f>
        <v>#REF!</v>
      </c>
      <c r="D6" s="1" t="e">
        <f>AVERAGE(#REF!)</f>
        <v>#REF!</v>
      </c>
      <c r="E6" t="s">
        <v>113</v>
      </c>
    </row>
    <row r="7" spans="1:6" hidden="1" x14ac:dyDescent="0.3">
      <c r="A7" t="s">
        <v>90</v>
      </c>
      <c r="B7" s="1" t="e">
        <f>AVERAGE(#REF!)</f>
        <v>#REF!</v>
      </c>
      <c r="C7" s="1" t="e">
        <f>AVERAGE(#REF!)</f>
        <v>#REF!</v>
      </c>
      <c r="D7" s="1" t="e">
        <f>AVERAGE(#REF!)</f>
        <v>#REF!</v>
      </c>
      <c r="E7" t="s">
        <v>114</v>
      </c>
    </row>
    <row r="8" spans="1:6" x14ac:dyDescent="0.3">
      <c r="A8" t="s">
        <v>216</v>
      </c>
      <c r="B8" s="1">
        <f>AVERAGE(B$46:B$55)</f>
        <v>5.4393199999999986</v>
      </c>
      <c r="C8" s="1">
        <f>AVERAGE(C$46:C$55)</f>
        <v>3.9369399999999999</v>
      </c>
      <c r="D8" s="1">
        <f>AVERAGE(D$46:D$55)</f>
        <v>0.88528000000000007</v>
      </c>
      <c r="E8" t="s">
        <v>217</v>
      </c>
    </row>
    <row r="9" spans="1:6" x14ac:dyDescent="0.3">
      <c r="A9" t="s">
        <v>6</v>
      </c>
      <c r="B9" s="1">
        <f>AVERAGE(B$56:B$65)</f>
        <v>5.47499</v>
      </c>
      <c r="C9" s="1">
        <f>AVERAGE(C$56:C$65)</f>
        <v>4.0739999999999998</v>
      </c>
      <c r="D9" s="1">
        <f>AVERAGE(D$56:D$65)</f>
        <v>0.88389000000000006</v>
      </c>
      <c r="E9" t="s">
        <v>205</v>
      </c>
    </row>
    <row r="10" spans="1:6" x14ac:dyDescent="0.3">
      <c r="A10" t="s">
        <v>8</v>
      </c>
      <c r="B10" s="1">
        <f>AVERAGE(B$96:B$105)</f>
        <v>5.5284500000000003</v>
      </c>
      <c r="C10" s="1">
        <f>AVERAGE(C$96:C$105)</f>
        <v>4.0799399999999997</v>
      </c>
      <c r="D10" s="1">
        <f>AVERAGE(D$96:D$105)</f>
        <v>0.88163999999999998</v>
      </c>
      <c r="E10" t="s">
        <v>248</v>
      </c>
    </row>
    <row r="11" spans="1:6" x14ac:dyDescent="0.3">
      <c r="A11" s="4" t="s">
        <v>33</v>
      </c>
      <c r="B11" s="1">
        <f>AVERAGE(B$36:B$45)</f>
        <v>6.8805800000000001</v>
      </c>
      <c r="C11" s="1">
        <f>AVERAGE(C$36:C$45)</f>
        <v>5.2092800000000006</v>
      </c>
      <c r="D11" s="1">
        <f>AVERAGE(D$36:D$45)</f>
        <v>0.81701000000000001</v>
      </c>
      <c r="E11" t="s">
        <v>204</v>
      </c>
    </row>
    <row r="12" spans="1:6" x14ac:dyDescent="0.3">
      <c r="A12" t="s">
        <v>19</v>
      </c>
      <c r="B12" s="1">
        <f>AVERAGE(B$26:B$35)</f>
        <v>7.0909199999999997</v>
      </c>
      <c r="C12" s="1">
        <f>AVERAGE(C$26:C$35)</f>
        <v>5.2719800000000001</v>
      </c>
      <c r="D12" s="1">
        <f>AVERAGE(D$26:D$35)</f>
        <v>0.80519999999999992</v>
      </c>
      <c r="E12" t="s">
        <v>89</v>
      </c>
    </row>
    <row r="13" spans="1:6" x14ac:dyDescent="0.3">
      <c r="A13" s="3" t="s">
        <v>3</v>
      </c>
      <c r="B13" s="1">
        <f>AVERAGE(B$16:B$25)</f>
        <v>8.501479999999999</v>
      </c>
      <c r="C13" s="1">
        <f>AVERAGE(C$16:C$25)</f>
        <v>6.4138999999999999</v>
      </c>
      <c r="D13" s="1">
        <f>AVERAGE(D$16:D$25)</f>
        <v>0.72060999999999997</v>
      </c>
      <c r="E13" t="s">
        <v>89</v>
      </c>
    </row>
    <row r="15" spans="1:6" x14ac:dyDescent="0.3">
      <c r="A15" t="s">
        <v>22</v>
      </c>
      <c r="B15" s="1" t="s">
        <v>15</v>
      </c>
      <c r="C15" s="1" t="s">
        <v>14</v>
      </c>
      <c r="D15" s="1" t="s">
        <v>1</v>
      </c>
      <c r="E15" s="2" t="s">
        <v>2</v>
      </c>
      <c r="F15" s="1" t="s">
        <v>115</v>
      </c>
    </row>
    <row r="16" spans="1:6" x14ac:dyDescent="0.3">
      <c r="A16" t="s">
        <v>144</v>
      </c>
      <c r="B16" s="1">
        <v>8.9690999999999992</v>
      </c>
      <c r="C16" s="1">
        <v>6.5860000000000003</v>
      </c>
      <c r="D16" s="1">
        <v>0.69340000000000002</v>
      </c>
      <c r="E16" s="2"/>
      <c r="F16" t="s">
        <v>116</v>
      </c>
    </row>
    <row r="17" spans="1:6" x14ac:dyDescent="0.3">
      <c r="A17" t="s">
        <v>145</v>
      </c>
      <c r="B17" s="1">
        <v>8.4861000000000004</v>
      </c>
      <c r="C17" s="1">
        <v>6.3958000000000004</v>
      </c>
      <c r="D17" s="1">
        <v>0.73029999999999995</v>
      </c>
      <c r="E17" s="2"/>
      <c r="F17" t="s">
        <v>116</v>
      </c>
    </row>
    <row r="18" spans="1:6" x14ac:dyDescent="0.3">
      <c r="A18" t="s">
        <v>146</v>
      </c>
      <c r="B18" s="1">
        <v>8.0502000000000002</v>
      </c>
      <c r="C18" s="1">
        <v>6.2367999999999997</v>
      </c>
      <c r="D18" s="1">
        <v>0.74660000000000004</v>
      </c>
      <c r="E18" s="2"/>
      <c r="F18" t="s">
        <v>116</v>
      </c>
    </row>
    <row r="19" spans="1:6" x14ac:dyDescent="0.3">
      <c r="A19" t="s">
        <v>147</v>
      </c>
      <c r="B19" s="1">
        <v>8.4845000000000006</v>
      </c>
      <c r="C19" s="1">
        <v>6.2504</v>
      </c>
      <c r="D19" s="1">
        <v>0.71460000000000001</v>
      </c>
      <c r="E19" s="2"/>
      <c r="F19" t="s">
        <v>116</v>
      </c>
    </row>
    <row r="20" spans="1:6" x14ac:dyDescent="0.3">
      <c r="A20" t="s">
        <v>148</v>
      </c>
      <c r="B20" s="1">
        <v>8.6190999999999995</v>
      </c>
      <c r="C20" s="1">
        <v>6.4630000000000001</v>
      </c>
      <c r="D20" s="1">
        <v>0.70569999999999999</v>
      </c>
      <c r="E20" s="2"/>
      <c r="F20" t="s">
        <v>116</v>
      </c>
    </row>
    <row r="21" spans="1:6" x14ac:dyDescent="0.3">
      <c r="A21" t="s">
        <v>149</v>
      </c>
      <c r="B21" s="1">
        <v>8.3574999999999999</v>
      </c>
      <c r="C21" s="1">
        <v>6.3487999999999998</v>
      </c>
      <c r="D21" s="1">
        <v>0.7319</v>
      </c>
      <c r="E21" s="2"/>
      <c r="F21" t="s">
        <v>116</v>
      </c>
    </row>
    <row r="22" spans="1:6" x14ac:dyDescent="0.3">
      <c r="A22" t="s">
        <v>150</v>
      </c>
      <c r="B22" s="1">
        <v>8.3889999999999993</v>
      </c>
      <c r="C22" s="1">
        <v>6.5114000000000001</v>
      </c>
      <c r="D22" s="1">
        <v>0.70730000000000004</v>
      </c>
      <c r="E22" s="2"/>
      <c r="F22" t="s">
        <v>116</v>
      </c>
    </row>
    <row r="23" spans="1:6" x14ac:dyDescent="0.3">
      <c r="A23" t="s">
        <v>151</v>
      </c>
      <c r="B23" s="1">
        <v>8.3704999999999998</v>
      </c>
      <c r="C23" s="1">
        <v>6.3879000000000001</v>
      </c>
      <c r="D23" s="1">
        <v>0.73209999999999997</v>
      </c>
      <c r="E23" s="2"/>
      <c r="F23" t="s">
        <v>116</v>
      </c>
    </row>
    <row r="24" spans="1:6" x14ac:dyDescent="0.3">
      <c r="A24" t="s">
        <v>152</v>
      </c>
      <c r="B24" s="1">
        <v>8.4182000000000006</v>
      </c>
      <c r="C24" s="1">
        <v>6.4817</v>
      </c>
      <c r="D24" s="1">
        <v>0.72529999999999994</v>
      </c>
      <c r="E24" s="2"/>
      <c r="F24" t="s">
        <v>116</v>
      </c>
    </row>
    <row r="25" spans="1:6" x14ac:dyDescent="0.3">
      <c r="A25" t="s">
        <v>153</v>
      </c>
      <c r="B25" s="1">
        <v>8.8705999999999996</v>
      </c>
      <c r="C25" s="1">
        <v>6.4771999999999998</v>
      </c>
      <c r="D25" s="1">
        <v>0.71889999999999998</v>
      </c>
      <c r="E25" s="2"/>
      <c r="F25" t="s">
        <v>116</v>
      </c>
    </row>
    <row r="26" spans="1:6" x14ac:dyDescent="0.3">
      <c r="A26" t="s">
        <v>154</v>
      </c>
      <c r="B26" s="1">
        <v>7.4955999999999996</v>
      </c>
      <c r="C26" s="1">
        <v>5.3746999999999998</v>
      </c>
      <c r="D26" s="1">
        <v>0.78590000000000004</v>
      </c>
      <c r="E26" s="2"/>
      <c r="F26" t="s">
        <v>116</v>
      </c>
    </row>
    <row r="27" spans="1:6" x14ac:dyDescent="0.3">
      <c r="A27" t="s">
        <v>155</v>
      </c>
      <c r="B27" s="1">
        <v>7.0641999999999996</v>
      </c>
      <c r="C27" s="1">
        <v>5.3045</v>
      </c>
      <c r="D27" s="1">
        <v>0.81310000000000004</v>
      </c>
      <c r="E27" s="2"/>
      <c r="F27" t="s">
        <v>116</v>
      </c>
    </row>
    <row r="28" spans="1:6" x14ac:dyDescent="0.3">
      <c r="A28" t="s">
        <v>156</v>
      </c>
      <c r="B28" s="1">
        <v>6.7211999999999996</v>
      </c>
      <c r="C28" s="1">
        <v>5.0267999999999997</v>
      </c>
      <c r="D28" s="1">
        <v>0.82340000000000002</v>
      </c>
      <c r="E28" s="2"/>
      <c r="F28" t="s">
        <v>116</v>
      </c>
    </row>
    <row r="29" spans="1:6" x14ac:dyDescent="0.3">
      <c r="A29" t="s">
        <v>157</v>
      </c>
      <c r="B29" s="1">
        <v>7.4683999999999999</v>
      </c>
      <c r="C29" s="1">
        <v>5.5246000000000004</v>
      </c>
      <c r="D29" s="1">
        <v>0.77890000000000004</v>
      </c>
      <c r="E29" s="2"/>
      <c r="F29" t="s">
        <v>116</v>
      </c>
    </row>
    <row r="30" spans="1:6" x14ac:dyDescent="0.3">
      <c r="A30" t="s">
        <v>158</v>
      </c>
      <c r="B30" s="1">
        <v>6.4611999999999998</v>
      </c>
      <c r="C30" s="1">
        <v>4.9371</v>
      </c>
      <c r="D30" s="1">
        <v>0.83460000000000001</v>
      </c>
      <c r="E30" s="2"/>
      <c r="F30" t="s">
        <v>116</v>
      </c>
    </row>
    <row r="31" spans="1:6" x14ac:dyDescent="0.3">
      <c r="A31" t="s">
        <v>159</v>
      </c>
      <c r="B31" s="1">
        <v>6.8144</v>
      </c>
      <c r="C31" s="1">
        <v>5.1745000000000001</v>
      </c>
      <c r="D31" s="1">
        <v>0.82179999999999997</v>
      </c>
      <c r="E31" s="2"/>
      <c r="F31" t="s">
        <v>116</v>
      </c>
    </row>
    <row r="32" spans="1:6" x14ac:dyDescent="0.3">
      <c r="A32" t="s">
        <v>160</v>
      </c>
      <c r="B32" s="1">
        <v>7.4516</v>
      </c>
      <c r="C32" s="1">
        <v>5.4832999999999998</v>
      </c>
      <c r="D32" s="1">
        <v>0.76900000000000002</v>
      </c>
      <c r="E32" s="2"/>
      <c r="F32" t="s">
        <v>116</v>
      </c>
    </row>
    <row r="33" spans="1:6" x14ac:dyDescent="0.3">
      <c r="A33" t="s">
        <v>161</v>
      </c>
      <c r="B33" s="1">
        <v>7.1447000000000003</v>
      </c>
      <c r="C33" s="1">
        <v>5.2522000000000002</v>
      </c>
      <c r="D33" s="1">
        <v>0.80479999999999996</v>
      </c>
      <c r="E33" s="2"/>
      <c r="F33" t="s">
        <v>116</v>
      </c>
    </row>
    <row r="34" spans="1:6" x14ac:dyDescent="0.3">
      <c r="A34" t="s">
        <v>162</v>
      </c>
      <c r="B34" s="1">
        <v>6.7988999999999997</v>
      </c>
      <c r="C34" s="1">
        <v>5.2712000000000003</v>
      </c>
      <c r="D34" s="1">
        <v>0.82079999999999997</v>
      </c>
      <c r="E34" s="2"/>
      <c r="F34" t="s">
        <v>116</v>
      </c>
    </row>
    <row r="35" spans="1:6" x14ac:dyDescent="0.3">
      <c r="A35" t="s">
        <v>163</v>
      </c>
      <c r="B35" s="1">
        <v>7.4889999999999999</v>
      </c>
      <c r="C35" s="1">
        <v>5.3708999999999998</v>
      </c>
      <c r="D35" s="1">
        <v>0.79969999999999997</v>
      </c>
      <c r="E35" s="2"/>
      <c r="F35" t="s">
        <v>116</v>
      </c>
    </row>
    <row r="36" spans="1:6" x14ac:dyDescent="0.3">
      <c r="A36" t="s">
        <v>164</v>
      </c>
      <c r="B36" s="1">
        <v>7.0724</v>
      </c>
      <c r="C36" s="1">
        <v>5.1875999999999998</v>
      </c>
      <c r="D36" s="1">
        <v>0.80940000000000001</v>
      </c>
      <c r="E36" s="2">
        <v>176</v>
      </c>
      <c r="F36" t="s">
        <v>116</v>
      </c>
    </row>
    <row r="37" spans="1:6" x14ac:dyDescent="0.3">
      <c r="A37" t="s">
        <v>165</v>
      </c>
      <c r="B37" s="1">
        <v>6.9745999999999997</v>
      </c>
      <c r="C37" s="1">
        <v>5.1532</v>
      </c>
      <c r="D37" s="1">
        <v>0.81779999999999997</v>
      </c>
      <c r="E37" s="2">
        <v>177</v>
      </c>
      <c r="F37" t="s">
        <v>116</v>
      </c>
    </row>
    <row r="38" spans="1:6" x14ac:dyDescent="0.3">
      <c r="A38" t="s">
        <v>166</v>
      </c>
      <c r="B38" s="1">
        <v>6.4705000000000004</v>
      </c>
      <c r="C38" s="1">
        <v>5.0260999999999996</v>
      </c>
      <c r="D38" s="1">
        <v>0.83630000000000004</v>
      </c>
      <c r="E38" s="2">
        <v>178</v>
      </c>
      <c r="F38" t="s">
        <v>116</v>
      </c>
    </row>
    <row r="39" spans="1:6" x14ac:dyDescent="0.3">
      <c r="A39" t="s">
        <v>167</v>
      </c>
      <c r="B39" s="1">
        <v>6.8357999999999999</v>
      </c>
      <c r="C39" s="1">
        <v>5.3369</v>
      </c>
      <c r="D39" s="1">
        <v>0.81469999999999998</v>
      </c>
      <c r="E39" s="2">
        <v>179</v>
      </c>
      <c r="F39" t="s">
        <v>116</v>
      </c>
    </row>
    <row r="40" spans="1:6" x14ac:dyDescent="0.3">
      <c r="A40" t="s">
        <v>168</v>
      </c>
      <c r="B40" s="1">
        <v>6.6886000000000001</v>
      </c>
      <c r="C40" s="1">
        <v>5.1178999999999997</v>
      </c>
      <c r="D40" s="1">
        <v>0.82269999999999999</v>
      </c>
      <c r="E40" s="2">
        <v>180</v>
      </c>
      <c r="F40" t="s">
        <v>116</v>
      </c>
    </row>
    <row r="41" spans="1:6" x14ac:dyDescent="0.3">
      <c r="A41" t="s">
        <v>169</v>
      </c>
      <c r="B41" s="1">
        <v>6.7366999999999999</v>
      </c>
      <c r="C41" s="1">
        <v>5.2130000000000001</v>
      </c>
      <c r="D41" s="1">
        <v>0.82579999999999998</v>
      </c>
      <c r="E41" s="2">
        <v>181</v>
      </c>
      <c r="F41" t="s">
        <v>116</v>
      </c>
    </row>
    <row r="42" spans="1:6" x14ac:dyDescent="0.3">
      <c r="A42" t="s">
        <v>170</v>
      </c>
      <c r="B42" s="1">
        <v>6.9532999999999996</v>
      </c>
      <c r="C42" s="1">
        <v>5.3121</v>
      </c>
      <c r="D42" s="1">
        <v>0.79890000000000005</v>
      </c>
      <c r="E42" s="2">
        <v>182</v>
      </c>
      <c r="F42" t="s">
        <v>116</v>
      </c>
    </row>
    <row r="43" spans="1:6" x14ac:dyDescent="0.3">
      <c r="A43" t="s">
        <v>171</v>
      </c>
      <c r="B43" s="1">
        <v>6.8635000000000002</v>
      </c>
      <c r="C43" s="1">
        <v>5.1917</v>
      </c>
      <c r="D43" s="1">
        <v>0.81989999999999996</v>
      </c>
      <c r="E43" s="2">
        <v>183</v>
      </c>
      <c r="F43" t="s">
        <v>116</v>
      </c>
    </row>
    <row r="44" spans="1:6" x14ac:dyDescent="0.3">
      <c r="A44" t="s">
        <v>172</v>
      </c>
      <c r="B44" s="1">
        <v>6.8552999999999997</v>
      </c>
      <c r="C44" s="1">
        <v>5.2903000000000002</v>
      </c>
      <c r="D44" s="1">
        <v>0.81779999999999997</v>
      </c>
      <c r="E44" s="2">
        <v>184</v>
      </c>
      <c r="F44" t="s">
        <v>116</v>
      </c>
    </row>
    <row r="45" spans="1:6" x14ac:dyDescent="0.3">
      <c r="A45" t="s">
        <v>173</v>
      </c>
      <c r="B45" s="1">
        <v>7.3551000000000002</v>
      </c>
      <c r="C45" s="1">
        <v>5.2640000000000002</v>
      </c>
      <c r="D45" s="1">
        <v>0.80679999999999996</v>
      </c>
      <c r="E45" s="2">
        <v>185</v>
      </c>
      <c r="F45" t="s">
        <v>116</v>
      </c>
    </row>
    <row r="46" spans="1:6" x14ac:dyDescent="0.3">
      <c r="A46" t="s">
        <v>206</v>
      </c>
      <c r="B46" s="1">
        <v>5.8246000000000002</v>
      </c>
      <c r="C46" s="1">
        <v>4.0720999999999998</v>
      </c>
      <c r="D46" s="1">
        <v>0.87070000000000003</v>
      </c>
      <c r="E46" s="2">
        <v>208</v>
      </c>
      <c r="F46" t="s">
        <v>116</v>
      </c>
    </row>
    <row r="47" spans="1:6" x14ac:dyDescent="0.3">
      <c r="A47" t="s">
        <v>207</v>
      </c>
      <c r="B47" s="1">
        <v>5.5289999999999999</v>
      </c>
      <c r="C47" s="1">
        <v>3.8843999999999999</v>
      </c>
      <c r="D47" s="1">
        <v>0.88549999999999995</v>
      </c>
      <c r="E47" s="2">
        <v>209</v>
      </c>
      <c r="F47" t="s">
        <v>116</v>
      </c>
    </row>
    <row r="48" spans="1:6" x14ac:dyDescent="0.3">
      <c r="A48" t="s">
        <v>208</v>
      </c>
      <c r="B48" s="1">
        <v>5.2015000000000002</v>
      </c>
      <c r="C48" s="1">
        <v>3.8795000000000002</v>
      </c>
      <c r="D48" s="1">
        <v>0.89419999999999999</v>
      </c>
      <c r="E48" s="2">
        <v>210</v>
      </c>
      <c r="F48" t="s">
        <v>116</v>
      </c>
    </row>
    <row r="49" spans="1:6" x14ac:dyDescent="0.3">
      <c r="A49" t="s">
        <v>209</v>
      </c>
      <c r="B49" s="1">
        <v>5.3910999999999998</v>
      </c>
      <c r="C49" s="1">
        <v>4.0476999999999999</v>
      </c>
      <c r="D49" s="1">
        <v>0.88480000000000003</v>
      </c>
      <c r="E49" s="2">
        <v>211</v>
      </c>
      <c r="F49" t="s">
        <v>116</v>
      </c>
    </row>
    <row r="50" spans="1:6" x14ac:dyDescent="0.3">
      <c r="A50" t="s">
        <v>210</v>
      </c>
      <c r="B50" s="1">
        <v>4.6635</v>
      </c>
      <c r="C50" s="1">
        <v>3.5834999999999999</v>
      </c>
      <c r="D50" s="1">
        <v>0.91379999999999995</v>
      </c>
      <c r="E50" s="2">
        <v>212</v>
      </c>
      <c r="F50" t="s">
        <v>116</v>
      </c>
    </row>
    <row r="51" spans="1:6" x14ac:dyDescent="0.3">
      <c r="A51" t="s">
        <v>211</v>
      </c>
      <c r="B51" s="1">
        <v>5.2095000000000002</v>
      </c>
      <c r="C51" s="1">
        <v>3.8546999999999998</v>
      </c>
      <c r="D51" s="1">
        <v>0.89580000000000004</v>
      </c>
      <c r="E51" s="2">
        <v>213</v>
      </c>
      <c r="F51" t="s">
        <v>116</v>
      </c>
    </row>
    <row r="52" spans="1:6" x14ac:dyDescent="0.3">
      <c r="A52" t="s">
        <v>212</v>
      </c>
      <c r="B52" s="1">
        <v>5.8086000000000002</v>
      </c>
      <c r="C52" s="1">
        <v>4.1313000000000004</v>
      </c>
      <c r="D52" s="1">
        <v>0.85960000000000003</v>
      </c>
      <c r="E52" s="2">
        <v>214</v>
      </c>
      <c r="F52" t="s">
        <v>116</v>
      </c>
    </row>
    <row r="53" spans="1:6" x14ac:dyDescent="0.3">
      <c r="A53" t="s">
        <v>213</v>
      </c>
      <c r="B53" s="1">
        <v>5.4659000000000004</v>
      </c>
      <c r="C53" s="1">
        <v>3.9422999999999999</v>
      </c>
      <c r="D53" s="1">
        <v>0.88580000000000003</v>
      </c>
      <c r="E53" s="2">
        <v>215</v>
      </c>
      <c r="F53" t="s">
        <v>116</v>
      </c>
    </row>
    <row r="54" spans="1:6" x14ac:dyDescent="0.3">
      <c r="A54" t="s">
        <v>214</v>
      </c>
      <c r="B54" s="1">
        <v>5.3750999999999998</v>
      </c>
      <c r="C54" s="1">
        <v>3.9737</v>
      </c>
      <c r="D54" s="1">
        <v>0.88800000000000001</v>
      </c>
      <c r="E54" s="2">
        <v>216</v>
      </c>
      <c r="F54" t="s">
        <v>116</v>
      </c>
    </row>
    <row r="55" spans="1:6" x14ac:dyDescent="0.3">
      <c r="A55" t="s">
        <v>215</v>
      </c>
      <c r="B55" s="1">
        <v>5.9244000000000003</v>
      </c>
      <c r="C55" s="1">
        <v>4.0002000000000004</v>
      </c>
      <c r="D55" s="1">
        <v>0.87460000000000004</v>
      </c>
      <c r="E55" s="2">
        <v>217</v>
      </c>
      <c r="F55" t="s">
        <v>116</v>
      </c>
    </row>
    <row r="56" spans="1:6" x14ac:dyDescent="0.3">
      <c r="A56" t="s">
        <v>174</v>
      </c>
      <c r="B56" s="5">
        <v>5.6078999999999999</v>
      </c>
      <c r="C56" s="5">
        <v>4.1353</v>
      </c>
      <c r="D56" s="5">
        <v>0.88019999999999998</v>
      </c>
      <c r="E56" s="6">
        <v>192</v>
      </c>
      <c r="F56" t="s">
        <v>116</v>
      </c>
    </row>
    <row r="57" spans="1:6" x14ac:dyDescent="0.3">
      <c r="A57" t="s">
        <v>175</v>
      </c>
      <c r="B57" s="5">
        <v>5.7087000000000003</v>
      </c>
      <c r="C57" s="5">
        <v>4.2873000000000001</v>
      </c>
      <c r="D57" s="5">
        <v>0.87790000000000001</v>
      </c>
      <c r="E57" s="6">
        <v>193</v>
      </c>
      <c r="F57" t="s">
        <v>116</v>
      </c>
    </row>
    <row r="58" spans="1:6" x14ac:dyDescent="0.3">
      <c r="A58" t="s">
        <v>176</v>
      </c>
      <c r="B58" s="5">
        <v>5.4044999999999996</v>
      </c>
      <c r="C58" s="5">
        <v>3.9687999999999999</v>
      </c>
      <c r="D58" s="5">
        <v>0.88580000000000003</v>
      </c>
      <c r="E58" s="6">
        <v>194</v>
      </c>
      <c r="F58" t="s">
        <v>116</v>
      </c>
    </row>
    <row r="59" spans="1:6" x14ac:dyDescent="0.3">
      <c r="A59" t="s">
        <v>177</v>
      </c>
      <c r="B59" s="5">
        <v>5.4892000000000003</v>
      </c>
      <c r="C59" s="5">
        <v>4.1680999999999999</v>
      </c>
      <c r="D59" s="5">
        <v>0.88049999999999995</v>
      </c>
      <c r="E59" s="6">
        <v>195</v>
      </c>
      <c r="F59" t="s">
        <v>116</v>
      </c>
    </row>
    <row r="60" spans="1:6" x14ac:dyDescent="0.3">
      <c r="A60" t="s">
        <v>178</v>
      </c>
      <c r="B60" s="5">
        <v>5.0349000000000004</v>
      </c>
      <c r="C60" s="5">
        <v>3.8420999999999998</v>
      </c>
      <c r="D60" s="5">
        <v>0.89959999999999996</v>
      </c>
      <c r="E60" s="6">
        <v>196</v>
      </c>
      <c r="F60" t="s">
        <v>116</v>
      </c>
    </row>
    <row r="61" spans="1:6" x14ac:dyDescent="0.3">
      <c r="A61" t="s">
        <v>179</v>
      </c>
      <c r="B61" s="5">
        <v>5.1254</v>
      </c>
      <c r="C61" s="5">
        <v>3.9011999999999998</v>
      </c>
      <c r="D61" s="5">
        <v>0.8992</v>
      </c>
      <c r="E61" s="6">
        <v>197</v>
      </c>
      <c r="F61" t="s">
        <v>116</v>
      </c>
    </row>
    <row r="62" spans="1:6" x14ac:dyDescent="0.3">
      <c r="A62" t="s">
        <v>180</v>
      </c>
      <c r="B62" s="5">
        <v>5.8414000000000001</v>
      </c>
      <c r="C62" s="5">
        <v>4.2380000000000004</v>
      </c>
      <c r="D62" s="5">
        <v>0.85809999999999997</v>
      </c>
      <c r="E62" s="6">
        <v>198</v>
      </c>
      <c r="F62" t="s">
        <v>116</v>
      </c>
    </row>
    <row r="63" spans="1:6" x14ac:dyDescent="0.3">
      <c r="A63" t="s">
        <v>181</v>
      </c>
      <c r="B63" s="5">
        <v>5.5983000000000001</v>
      </c>
      <c r="C63" s="5">
        <v>4.1684000000000001</v>
      </c>
      <c r="D63" s="5">
        <v>0.88019999999999998</v>
      </c>
      <c r="E63" s="6">
        <v>199</v>
      </c>
      <c r="F63" t="s">
        <v>116</v>
      </c>
    </row>
    <row r="64" spans="1:6" x14ac:dyDescent="0.3">
      <c r="A64" t="s">
        <v>182</v>
      </c>
      <c r="B64" s="5">
        <v>5.1199000000000003</v>
      </c>
      <c r="C64" s="5">
        <v>3.8915000000000002</v>
      </c>
      <c r="D64" s="5">
        <v>0.89839999999999998</v>
      </c>
      <c r="E64" s="6">
        <v>200</v>
      </c>
      <c r="F64" t="s">
        <v>116</v>
      </c>
    </row>
    <row r="65" spans="1:6" x14ac:dyDescent="0.3">
      <c r="A65" t="s">
        <v>183</v>
      </c>
      <c r="B65" s="5">
        <v>5.8197000000000001</v>
      </c>
      <c r="C65" s="5">
        <v>4.1393000000000004</v>
      </c>
      <c r="D65" s="5">
        <v>0.879</v>
      </c>
      <c r="E65" s="6">
        <v>201</v>
      </c>
      <c r="F65" t="s">
        <v>116</v>
      </c>
    </row>
    <row r="66" spans="1:6" x14ac:dyDescent="0.3">
      <c r="A66" t="s">
        <v>219</v>
      </c>
      <c r="B66" s="5">
        <v>5.3011999999999997</v>
      </c>
      <c r="C66" s="5">
        <v>3.6587000000000001</v>
      </c>
      <c r="D66" s="5">
        <v>0.89290000000000003</v>
      </c>
      <c r="E66" s="6">
        <v>228</v>
      </c>
      <c r="F66" t="s">
        <v>116</v>
      </c>
    </row>
    <row r="67" spans="1:6" x14ac:dyDescent="0.3">
      <c r="A67" t="s">
        <v>220</v>
      </c>
      <c r="B67" s="5">
        <v>5.1173999999999999</v>
      </c>
      <c r="C67" s="5">
        <v>3.6183000000000001</v>
      </c>
      <c r="D67" s="5">
        <v>0.90190000000000003</v>
      </c>
      <c r="E67" s="6">
        <v>229</v>
      </c>
      <c r="F67" t="s">
        <v>116</v>
      </c>
    </row>
    <row r="68" spans="1:6" x14ac:dyDescent="0.3">
      <c r="A68" t="s">
        <v>221</v>
      </c>
      <c r="B68" s="5">
        <v>4.8250999999999999</v>
      </c>
      <c r="C68" s="5">
        <v>3.5316000000000001</v>
      </c>
      <c r="D68" s="5">
        <v>0.90900000000000003</v>
      </c>
      <c r="E68" s="6">
        <v>230</v>
      </c>
      <c r="F68" t="s">
        <v>116</v>
      </c>
    </row>
    <row r="69" spans="1:6" x14ac:dyDescent="0.3">
      <c r="A69" t="s">
        <v>222</v>
      </c>
      <c r="B69" s="5">
        <v>5.0236999999999998</v>
      </c>
      <c r="C69" s="5">
        <v>3.7162000000000002</v>
      </c>
      <c r="D69" s="5">
        <v>0.89990000000000003</v>
      </c>
      <c r="E69" s="6">
        <v>231</v>
      </c>
      <c r="F69" t="s">
        <v>116</v>
      </c>
    </row>
    <row r="70" spans="1:6" x14ac:dyDescent="0.3">
      <c r="A70" t="s">
        <v>223</v>
      </c>
      <c r="B70" s="5">
        <v>4.6169000000000002</v>
      </c>
      <c r="C70" s="5">
        <v>3.4068000000000001</v>
      </c>
      <c r="D70" s="5">
        <v>0.91549999999999998</v>
      </c>
      <c r="E70" s="6">
        <v>232</v>
      </c>
      <c r="F70" t="s">
        <v>116</v>
      </c>
    </row>
    <row r="71" spans="1:6" x14ac:dyDescent="0.3">
      <c r="A71" t="s">
        <v>224</v>
      </c>
      <c r="B71" s="5">
        <v>4.9352999999999998</v>
      </c>
      <c r="C71" s="5">
        <v>3.5565000000000002</v>
      </c>
      <c r="D71" s="5">
        <v>0.90649999999999997</v>
      </c>
      <c r="E71" s="6">
        <v>233</v>
      </c>
      <c r="F71" t="s">
        <v>116</v>
      </c>
    </row>
    <row r="72" spans="1:6" x14ac:dyDescent="0.3">
      <c r="A72" t="s">
        <v>225</v>
      </c>
      <c r="B72" s="5">
        <v>5.2134</v>
      </c>
      <c r="C72" s="5">
        <v>3.6850999999999998</v>
      </c>
      <c r="D72" s="5">
        <v>0.88690000000000002</v>
      </c>
      <c r="E72" s="6">
        <v>234</v>
      </c>
      <c r="F72" t="s">
        <v>116</v>
      </c>
    </row>
    <row r="73" spans="1:6" x14ac:dyDescent="0.3">
      <c r="A73" t="s">
        <v>226</v>
      </c>
      <c r="B73" s="5">
        <v>5.0019</v>
      </c>
      <c r="C73" s="5">
        <v>3.6269999999999998</v>
      </c>
      <c r="D73" s="5">
        <v>0.90429999999999999</v>
      </c>
      <c r="E73" s="6">
        <v>235</v>
      </c>
      <c r="F73" t="s">
        <v>116</v>
      </c>
    </row>
    <row r="74" spans="1:6" x14ac:dyDescent="0.3">
      <c r="A74" t="s">
        <v>227</v>
      </c>
      <c r="B74" s="5">
        <v>4.7728999999999999</v>
      </c>
      <c r="C74" s="5">
        <v>3.5152000000000001</v>
      </c>
      <c r="D74" s="5">
        <v>0.91169999999999995</v>
      </c>
      <c r="E74" s="6">
        <v>236</v>
      </c>
      <c r="F74" t="s">
        <v>116</v>
      </c>
    </row>
    <row r="75" spans="1:6" x14ac:dyDescent="0.3">
      <c r="A75" t="s">
        <v>228</v>
      </c>
      <c r="B75" s="5">
        <v>5.5130999999999997</v>
      </c>
      <c r="C75" s="5">
        <v>3.7242999999999999</v>
      </c>
      <c r="D75" s="5">
        <v>0.89139999999999997</v>
      </c>
      <c r="E75" s="6">
        <v>237</v>
      </c>
      <c r="F75" t="s">
        <v>116</v>
      </c>
    </row>
    <row r="76" spans="1:6" x14ac:dyDescent="0.3">
      <c r="A76" t="s">
        <v>184</v>
      </c>
      <c r="B76" s="5">
        <v>5.4219999999999997</v>
      </c>
      <c r="C76" s="5">
        <v>3.9683999999999999</v>
      </c>
      <c r="D76" s="5">
        <v>0.88800000000000001</v>
      </c>
      <c r="E76" s="6">
        <v>253</v>
      </c>
      <c r="F76" t="s">
        <v>116</v>
      </c>
    </row>
    <row r="77" spans="1:6" x14ac:dyDescent="0.3">
      <c r="A77" t="s">
        <v>185</v>
      </c>
      <c r="B77" s="5">
        <v>5.3452000000000002</v>
      </c>
      <c r="C77" s="5">
        <v>3.9535</v>
      </c>
      <c r="D77" s="5">
        <v>0.89300000000000002</v>
      </c>
      <c r="E77" s="6">
        <v>254</v>
      </c>
      <c r="F77" t="s">
        <v>116</v>
      </c>
    </row>
    <row r="78" spans="1:6" x14ac:dyDescent="0.3">
      <c r="A78" t="s">
        <v>186</v>
      </c>
      <c r="B78" s="5">
        <v>5.3181000000000003</v>
      </c>
      <c r="C78" s="5">
        <v>3.8679999999999999</v>
      </c>
      <c r="D78" s="5">
        <v>0.88939999999999997</v>
      </c>
      <c r="E78" s="6">
        <v>255</v>
      </c>
      <c r="F78" t="s">
        <v>116</v>
      </c>
    </row>
    <row r="79" spans="1:6" x14ac:dyDescent="0.3">
      <c r="A79" t="s">
        <v>187</v>
      </c>
      <c r="B79" s="5">
        <v>5.1859000000000002</v>
      </c>
      <c r="C79" s="5">
        <v>3.9096000000000002</v>
      </c>
      <c r="D79" s="5">
        <v>0.89339999999999997</v>
      </c>
      <c r="E79" s="6">
        <v>256</v>
      </c>
      <c r="F79" t="s">
        <v>116</v>
      </c>
    </row>
    <row r="80" spans="1:6" x14ac:dyDescent="0.3">
      <c r="A80" t="s">
        <v>188</v>
      </c>
      <c r="B80" s="5">
        <v>4.6871</v>
      </c>
      <c r="C80" s="5">
        <v>3.528</v>
      </c>
      <c r="D80" s="5">
        <v>0.91300000000000003</v>
      </c>
      <c r="E80" s="6">
        <v>257</v>
      </c>
      <c r="F80" t="s">
        <v>116</v>
      </c>
    </row>
    <row r="81" spans="1:6" x14ac:dyDescent="0.3">
      <c r="A81" t="s">
        <v>189</v>
      </c>
      <c r="B81" s="5">
        <v>4.8651999999999997</v>
      </c>
      <c r="C81" s="5">
        <v>3.6825999999999999</v>
      </c>
      <c r="D81" s="5">
        <v>0.90910000000000002</v>
      </c>
      <c r="E81" s="6">
        <v>258</v>
      </c>
      <c r="F81" t="s">
        <v>116</v>
      </c>
    </row>
    <row r="82" spans="1:6" x14ac:dyDescent="0.3">
      <c r="A82" t="s">
        <v>190</v>
      </c>
      <c r="B82" s="5">
        <v>5.5818000000000003</v>
      </c>
      <c r="C82" s="5">
        <v>4.0023999999999997</v>
      </c>
      <c r="D82" s="5">
        <v>0.87039999999999995</v>
      </c>
      <c r="E82" s="6">
        <v>259</v>
      </c>
      <c r="F82" t="s">
        <v>116</v>
      </c>
    </row>
    <row r="83" spans="1:6" x14ac:dyDescent="0.3">
      <c r="A83" t="s">
        <v>191</v>
      </c>
      <c r="B83" s="5">
        <v>5.2614999999999998</v>
      </c>
      <c r="C83" s="5">
        <v>3.8589000000000002</v>
      </c>
      <c r="D83" s="5">
        <v>0.89410000000000001</v>
      </c>
      <c r="E83" s="6">
        <v>260</v>
      </c>
      <c r="F83" t="s">
        <v>116</v>
      </c>
    </row>
    <row r="84" spans="1:6" x14ac:dyDescent="0.3">
      <c r="A84" t="s">
        <v>192</v>
      </c>
      <c r="B84" s="5">
        <v>4.9371999999999998</v>
      </c>
      <c r="C84" s="5">
        <v>3.7355</v>
      </c>
      <c r="D84" s="5">
        <v>0.90549999999999997</v>
      </c>
      <c r="E84" s="6">
        <v>261</v>
      </c>
      <c r="F84" t="s">
        <v>116</v>
      </c>
    </row>
    <row r="85" spans="1:6" x14ac:dyDescent="0.3">
      <c r="A85" t="s">
        <v>193</v>
      </c>
      <c r="B85" s="5">
        <v>5.4798</v>
      </c>
      <c r="C85" s="5">
        <v>3.8677000000000001</v>
      </c>
      <c r="D85" s="5">
        <v>0.89270000000000005</v>
      </c>
      <c r="E85" s="6">
        <v>262</v>
      </c>
      <c r="F85" t="s">
        <v>116</v>
      </c>
    </row>
    <row r="86" spans="1:6" x14ac:dyDescent="0.3">
      <c r="A86" t="s">
        <v>232</v>
      </c>
      <c r="B86" s="5">
        <v>5.1546000000000003</v>
      </c>
      <c r="C86" s="5">
        <v>3.5533999999999999</v>
      </c>
      <c r="D86" s="5">
        <v>0.89870000000000005</v>
      </c>
      <c r="E86" s="6">
        <v>274</v>
      </c>
      <c r="F86" t="s">
        <v>116</v>
      </c>
    </row>
    <row r="87" spans="1:6" x14ac:dyDescent="0.3">
      <c r="A87" t="s">
        <v>233</v>
      </c>
      <c r="B87" s="5">
        <v>4.9760999999999997</v>
      </c>
      <c r="C87" s="5">
        <v>3.4786999999999999</v>
      </c>
      <c r="D87" s="5">
        <v>0.9073</v>
      </c>
      <c r="E87" s="6">
        <v>275</v>
      </c>
      <c r="F87" t="s">
        <v>116</v>
      </c>
    </row>
    <row r="88" spans="1:6" x14ac:dyDescent="0.3">
      <c r="A88" t="s">
        <v>234</v>
      </c>
      <c r="B88" s="5">
        <v>4.7835000000000001</v>
      </c>
      <c r="C88" s="5">
        <v>3.4647000000000001</v>
      </c>
      <c r="D88" s="5">
        <v>0.91049999999999998</v>
      </c>
      <c r="E88" s="6">
        <v>276</v>
      </c>
      <c r="F88" t="s">
        <v>116</v>
      </c>
    </row>
    <row r="89" spans="1:6" x14ac:dyDescent="0.3">
      <c r="A89" t="s">
        <v>235</v>
      </c>
      <c r="B89" s="5">
        <v>4.9017999999999997</v>
      </c>
      <c r="C89" s="5">
        <v>3.6301999999999999</v>
      </c>
      <c r="D89" s="5">
        <v>0.90469999999999995</v>
      </c>
      <c r="E89" s="6">
        <v>277</v>
      </c>
      <c r="F89" t="s">
        <v>116</v>
      </c>
    </row>
    <row r="90" spans="1:6" x14ac:dyDescent="0.3">
      <c r="A90" t="s">
        <v>236</v>
      </c>
      <c r="B90" s="5">
        <v>4.5747</v>
      </c>
      <c r="C90" s="5">
        <v>3.4140999999999999</v>
      </c>
      <c r="D90" s="5">
        <v>0.91710000000000003</v>
      </c>
      <c r="E90" s="6">
        <v>278</v>
      </c>
      <c r="F90" t="s">
        <v>116</v>
      </c>
    </row>
    <row r="91" spans="1:6" x14ac:dyDescent="0.3">
      <c r="A91" t="s">
        <v>237</v>
      </c>
      <c r="B91" s="5">
        <v>4.9089</v>
      </c>
      <c r="C91" s="5">
        <v>3.5234000000000001</v>
      </c>
      <c r="D91" s="5">
        <v>0.90749999999999997</v>
      </c>
      <c r="E91" s="6">
        <v>279</v>
      </c>
      <c r="F91" t="s">
        <v>116</v>
      </c>
    </row>
    <row r="92" spans="1:6" x14ac:dyDescent="0.3">
      <c r="A92" t="s">
        <v>238</v>
      </c>
      <c r="B92" s="5">
        <v>5.1193</v>
      </c>
      <c r="C92" s="5">
        <v>3.6032000000000002</v>
      </c>
      <c r="D92" s="5">
        <v>0.89100000000000001</v>
      </c>
      <c r="E92" s="6">
        <v>280</v>
      </c>
      <c r="F92" t="s">
        <v>116</v>
      </c>
    </row>
    <row r="93" spans="1:6" x14ac:dyDescent="0.3">
      <c r="A93" t="s">
        <v>239</v>
      </c>
      <c r="B93" s="5">
        <v>4.8992000000000004</v>
      </c>
      <c r="C93" s="5">
        <v>3.5440999999999998</v>
      </c>
      <c r="D93" s="5">
        <v>0.90820000000000001</v>
      </c>
      <c r="E93" s="6">
        <v>281</v>
      </c>
      <c r="F93" t="s">
        <v>116</v>
      </c>
    </row>
    <row r="94" spans="1:6" x14ac:dyDescent="0.3">
      <c r="A94" t="s">
        <v>240</v>
      </c>
      <c r="B94" s="5">
        <v>4.6835000000000004</v>
      </c>
      <c r="C94" s="5">
        <v>3.4386999999999999</v>
      </c>
      <c r="D94" s="5">
        <v>0.91500000000000004</v>
      </c>
      <c r="E94" s="6">
        <v>282</v>
      </c>
      <c r="F94" t="s">
        <v>116</v>
      </c>
    </row>
    <row r="95" spans="1:6" x14ac:dyDescent="0.3">
      <c r="A95" t="s">
        <v>241</v>
      </c>
      <c r="B95" s="5">
        <v>5.4183000000000003</v>
      </c>
      <c r="C95" s="5">
        <v>3.6395</v>
      </c>
      <c r="D95" s="5">
        <v>0.89510000000000001</v>
      </c>
      <c r="E95" s="6">
        <v>283</v>
      </c>
      <c r="F95" t="s">
        <v>116</v>
      </c>
    </row>
    <row r="96" spans="1:6" x14ac:dyDescent="0.3">
      <c r="A96" t="s">
        <v>194</v>
      </c>
      <c r="B96" s="1">
        <v>5.72</v>
      </c>
      <c r="C96" s="1">
        <v>4.0989000000000004</v>
      </c>
      <c r="D96" s="1">
        <v>0.87529999999999997</v>
      </c>
      <c r="E96" s="2">
        <v>290</v>
      </c>
      <c r="F96" t="s">
        <v>116</v>
      </c>
    </row>
    <row r="97" spans="1:6" x14ac:dyDescent="0.3">
      <c r="A97" t="s">
        <v>195</v>
      </c>
      <c r="B97" s="1">
        <v>5.6680000000000001</v>
      </c>
      <c r="C97" s="1">
        <v>4.2218</v>
      </c>
      <c r="D97" s="1">
        <v>0.87970000000000004</v>
      </c>
      <c r="E97" s="2">
        <v>291</v>
      </c>
      <c r="F97" t="s">
        <v>116</v>
      </c>
    </row>
    <row r="98" spans="1:6" x14ac:dyDescent="0.3">
      <c r="A98" t="s">
        <v>196</v>
      </c>
      <c r="B98" s="1">
        <v>5.4177999999999997</v>
      </c>
      <c r="C98" s="1">
        <v>3.9863</v>
      </c>
      <c r="D98" s="1">
        <v>0.88519999999999999</v>
      </c>
      <c r="E98" s="2">
        <v>292</v>
      </c>
      <c r="F98" t="s">
        <v>116</v>
      </c>
    </row>
    <row r="99" spans="1:6" x14ac:dyDescent="0.3">
      <c r="A99" t="s">
        <v>197</v>
      </c>
      <c r="B99" s="1">
        <v>5.9457000000000004</v>
      </c>
      <c r="C99" s="1">
        <v>4.4581</v>
      </c>
      <c r="D99" s="1">
        <v>0.85980000000000001</v>
      </c>
      <c r="E99" s="2">
        <v>293</v>
      </c>
      <c r="F99" t="s">
        <v>116</v>
      </c>
    </row>
    <row r="100" spans="1:6" x14ac:dyDescent="0.3">
      <c r="A100" t="s">
        <v>198</v>
      </c>
      <c r="B100" s="1">
        <v>5.1669</v>
      </c>
      <c r="C100" s="1">
        <v>3.9169999999999998</v>
      </c>
      <c r="D100" s="1">
        <v>0.89419999999999999</v>
      </c>
      <c r="E100" s="2">
        <v>294</v>
      </c>
      <c r="F100" t="s">
        <v>116</v>
      </c>
    </row>
    <row r="101" spans="1:6" x14ac:dyDescent="0.3">
      <c r="A101" t="s">
        <v>199</v>
      </c>
      <c r="B101" s="1">
        <v>5.2468000000000004</v>
      </c>
      <c r="C101" s="1">
        <v>3.8986000000000001</v>
      </c>
      <c r="D101" s="1">
        <v>0.89429999999999998</v>
      </c>
      <c r="E101" s="2">
        <v>295</v>
      </c>
      <c r="F101" t="s">
        <v>116</v>
      </c>
    </row>
    <row r="102" spans="1:6" x14ac:dyDescent="0.3">
      <c r="A102" t="s">
        <v>200</v>
      </c>
      <c r="B102" s="1">
        <v>5.5907</v>
      </c>
      <c r="C102" s="1">
        <v>4.1238999999999999</v>
      </c>
      <c r="D102" s="1">
        <v>0.87</v>
      </c>
      <c r="E102" s="2">
        <v>296</v>
      </c>
      <c r="F102" t="s">
        <v>116</v>
      </c>
    </row>
    <row r="103" spans="1:6" x14ac:dyDescent="0.3">
      <c r="A103" t="s">
        <v>201</v>
      </c>
      <c r="B103" s="1">
        <v>5.39</v>
      </c>
      <c r="C103" s="1">
        <v>3.9802</v>
      </c>
      <c r="D103" s="1">
        <v>0.88890000000000002</v>
      </c>
      <c r="E103" s="2">
        <v>297</v>
      </c>
      <c r="F103" t="s">
        <v>116</v>
      </c>
    </row>
    <row r="104" spans="1:6" x14ac:dyDescent="0.3">
      <c r="A104" t="s">
        <v>202</v>
      </c>
      <c r="B104" s="1">
        <v>5.1184000000000003</v>
      </c>
      <c r="C104" s="1">
        <v>3.8574999999999999</v>
      </c>
      <c r="D104" s="1">
        <v>0.89849999999999997</v>
      </c>
      <c r="E104" s="2">
        <v>298</v>
      </c>
      <c r="F104" t="s">
        <v>116</v>
      </c>
    </row>
    <row r="105" spans="1:6" x14ac:dyDescent="0.3">
      <c r="A105" t="s">
        <v>203</v>
      </c>
      <c r="B105" s="1">
        <v>6.0202</v>
      </c>
      <c r="C105" s="1">
        <v>4.2571000000000003</v>
      </c>
      <c r="D105" s="1">
        <v>0.87050000000000005</v>
      </c>
      <c r="E105" s="2">
        <v>299</v>
      </c>
      <c r="F105" t="s">
        <v>116</v>
      </c>
    </row>
  </sheetData>
  <autoFilter ref="A2:E13" xr:uid="{2228C0C3-3C70-4DBC-ADFD-AA2710BC3ACE}">
    <sortState xmlns:xlrd2="http://schemas.microsoft.com/office/spreadsheetml/2017/richdata2" ref="A3:E13">
      <sortCondition ref="B2:B1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B672-48EC-40EA-B4A9-0ECDE662107B}">
  <dimension ref="A1:F29"/>
  <sheetViews>
    <sheetView workbookViewId="0">
      <selection activeCell="I29" sqref="I29"/>
    </sheetView>
  </sheetViews>
  <sheetFormatPr defaultRowHeight="14" x14ac:dyDescent="0.3"/>
  <cols>
    <col min="1" max="1" width="16.83203125" customWidth="1"/>
  </cols>
  <sheetData>
    <row r="1" spans="1:6" x14ac:dyDescent="0.3">
      <c r="A1" t="s">
        <v>21</v>
      </c>
    </row>
    <row r="2" spans="1:6" x14ac:dyDescent="0.3">
      <c r="A2" s="2" t="s">
        <v>118</v>
      </c>
      <c r="B2" s="1" t="s">
        <v>15</v>
      </c>
      <c r="C2" s="1" t="s">
        <v>14</v>
      </c>
      <c r="D2" s="1" t="s">
        <v>1</v>
      </c>
      <c r="E2" t="s">
        <v>88</v>
      </c>
    </row>
    <row r="3" spans="1:6" x14ac:dyDescent="0.3">
      <c r="A3" s="2" t="s">
        <v>119</v>
      </c>
      <c r="B3" s="1">
        <f>AVERAGE(B$9:B$13)</f>
        <v>5.1033600000000003</v>
      </c>
      <c r="C3" s="1">
        <f t="shared" ref="C3:D3" si="0">AVERAGE(C$9:C$18)</f>
        <v>3.8082900000000008</v>
      </c>
      <c r="D3" s="1">
        <f t="shared" si="0"/>
        <v>0.90179999999999993</v>
      </c>
      <c r="E3" t="s">
        <v>87</v>
      </c>
    </row>
    <row r="4" spans="1:6" x14ac:dyDescent="0.3">
      <c r="A4" s="2" t="s">
        <v>120</v>
      </c>
      <c r="B4" s="1">
        <f>AVERAGE(B14:B18)</f>
        <v>5.0619400000000008</v>
      </c>
      <c r="C4" s="1">
        <f t="shared" ref="C4:D4" si="1">AVERAGE(C14:C18)</f>
        <v>3.8024</v>
      </c>
      <c r="D4" s="1">
        <f t="shared" si="1"/>
        <v>0.90261999999999998</v>
      </c>
      <c r="E4" t="s">
        <v>87</v>
      </c>
    </row>
    <row r="5" spans="1:6" x14ac:dyDescent="0.3">
      <c r="A5" s="2" t="s">
        <v>142</v>
      </c>
      <c r="B5" s="1">
        <f>AVERAGE(B19:B23)</f>
        <v>5.0267400000000002</v>
      </c>
      <c r="C5" s="1">
        <f t="shared" ref="C5:D5" si="2">AVERAGE(C19:C23)</f>
        <v>3.7702800000000005</v>
      </c>
      <c r="D5" s="1">
        <f t="shared" si="2"/>
        <v>0.90402000000000005</v>
      </c>
      <c r="E5" t="s">
        <v>143</v>
      </c>
    </row>
    <row r="6" spans="1:6" x14ac:dyDescent="0.3">
      <c r="A6" s="2" t="s">
        <v>121</v>
      </c>
      <c r="B6" s="1">
        <f>AVERAGE(B24:B28)</f>
        <v>5.0272600000000001</v>
      </c>
      <c r="C6" s="1">
        <f t="shared" ref="C6:D6" si="3">AVERAGE(C24:C28)</f>
        <v>3.76092</v>
      </c>
      <c r="D6" s="1">
        <f t="shared" si="3"/>
        <v>0.90394000000000008</v>
      </c>
      <c r="E6" t="s">
        <v>87</v>
      </c>
    </row>
    <row r="7" spans="1:6" x14ac:dyDescent="0.3">
      <c r="A7" s="2"/>
    </row>
    <row r="8" spans="1:6" x14ac:dyDescent="0.3">
      <c r="A8" t="s">
        <v>22</v>
      </c>
      <c r="B8" s="1" t="s">
        <v>15</v>
      </c>
      <c r="C8" s="1" t="s">
        <v>14</v>
      </c>
      <c r="D8" s="1" t="s">
        <v>1</v>
      </c>
      <c r="E8" s="2" t="s">
        <v>2</v>
      </c>
      <c r="F8" s="1" t="s">
        <v>115</v>
      </c>
    </row>
    <row r="9" spans="1:6" x14ac:dyDescent="0.3">
      <c r="A9" t="s">
        <v>122</v>
      </c>
      <c r="B9" s="5">
        <v>5.3448000000000002</v>
      </c>
      <c r="C9" s="5">
        <v>4.0660999999999996</v>
      </c>
      <c r="D9" s="5">
        <v>0.89539999999999997</v>
      </c>
      <c r="E9" s="6">
        <v>83</v>
      </c>
      <c r="F9" t="s">
        <v>117</v>
      </c>
    </row>
    <row r="10" spans="1:6" x14ac:dyDescent="0.3">
      <c r="A10" t="s">
        <v>123</v>
      </c>
      <c r="B10" s="5">
        <v>4.7762000000000002</v>
      </c>
      <c r="C10" s="5">
        <v>3.6564000000000001</v>
      </c>
      <c r="D10" s="5">
        <v>0.91639999999999999</v>
      </c>
      <c r="E10" s="6">
        <v>84</v>
      </c>
      <c r="F10" t="s">
        <v>117</v>
      </c>
    </row>
    <row r="11" spans="1:6" x14ac:dyDescent="0.3">
      <c r="A11" t="s">
        <v>124</v>
      </c>
      <c r="B11" s="5">
        <v>5.0522</v>
      </c>
      <c r="C11" s="5">
        <v>3.774</v>
      </c>
      <c r="D11" s="5">
        <v>0.89590000000000003</v>
      </c>
      <c r="E11" s="6">
        <v>85</v>
      </c>
      <c r="F11" t="s">
        <v>117</v>
      </c>
    </row>
    <row r="12" spans="1:6" x14ac:dyDescent="0.3">
      <c r="A12" t="s">
        <v>125</v>
      </c>
      <c r="B12" s="5">
        <v>5.2552000000000003</v>
      </c>
      <c r="C12" s="5">
        <v>3.8690000000000002</v>
      </c>
      <c r="D12" s="5">
        <v>0.89229999999999998</v>
      </c>
      <c r="E12" s="6">
        <v>86</v>
      </c>
      <c r="F12" t="s">
        <v>117</v>
      </c>
    </row>
    <row r="13" spans="1:6" x14ac:dyDescent="0.3">
      <c r="A13" t="s">
        <v>126</v>
      </c>
      <c r="B13" s="5">
        <v>5.0884</v>
      </c>
      <c r="C13" s="5">
        <v>3.7054</v>
      </c>
      <c r="D13" s="5">
        <v>0.90490000000000004</v>
      </c>
      <c r="E13" s="6">
        <v>71</v>
      </c>
      <c r="F13" t="s">
        <v>117</v>
      </c>
    </row>
    <row r="14" spans="1:6" x14ac:dyDescent="0.3">
      <c r="A14" t="s">
        <v>127</v>
      </c>
      <c r="B14" s="5">
        <v>5.2323000000000004</v>
      </c>
      <c r="C14" s="5">
        <v>4.0163000000000002</v>
      </c>
      <c r="D14" s="5">
        <v>0.89970000000000006</v>
      </c>
      <c r="E14" s="6">
        <v>152</v>
      </c>
      <c r="F14" t="s">
        <v>117</v>
      </c>
    </row>
    <row r="15" spans="1:6" x14ac:dyDescent="0.3">
      <c r="A15" t="s">
        <v>128</v>
      </c>
      <c r="B15" s="5">
        <v>4.7590000000000003</v>
      </c>
      <c r="C15" s="5">
        <v>3.6457999999999999</v>
      </c>
      <c r="D15" s="5">
        <v>0.91700000000000004</v>
      </c>
      <c r="E15" s="6">
        <v>153</v>
      </c>
      <c r="F15" t="s">
        <v>117</v>
      </c>
    </row>
    <row r="16" spans="1:6" x14ac:dyDescent="0.3">
      <c r="A16" t="s">
        <v>129</v>
      </c>
      <c r="B16" s="5">
        <v>4.9375</v>
      </c>
      <c r="C16" s="5">
        <v>3.7423999999999999</v>
      </c>
      <c r="D16" s="5">
        <v>0.90059999999999996</v>
      </c>
      <c r="E16" s="6">
        <v>154</v>
      </c>
      <c r="F16" t="s">
        <v>117</v>
      </c>
    </row>
    <row r="17" spans="1:6" x14ac:dyDescent="0.3">
      <c r="A17" t="s">
        <v>130</v>
      </c>
      <c r="B17" s="5">
        <v>5.2760999999999996</v>
      </c>
      <c r="C17" s="5">
        <v>3.8921000000000001</v>
      </c>
      <c r="D17" s="5">
        <v>0.89149999999999996</v>
      </c>
      <c r="E17" s="6">
        <v>155</v>
      </c>
      <c r="F17" t="s">
        <v>117</v>
      </c>
    </row>
    <row r="18" spans="1:6" x14ac:dyDescent="0.3">
      <c r="A18" t="s">
        <v>131</v>
      </c>
      <c r="B18" s="5">
        <v>5.1048</v>
      </c>
      <c r="C18" s="5">
        <v>3.7153999999999998</v>
      </c>
      <c r="D18" s="5">
        <v>0.90429999999999999</v>
      </c>
      <c r="E18" s="6">
        <v>156</v>
      </c>
      <c r="F18" t="s">
        <v>117</v>
      </c>
    </row>
    <row r="19" spans="1:6" x14ac:dyDescent="0.3">
      <c r="A19" t="s">
        <v>137</v>
      </c>
      <c r="B19" s="5">
        <v>4.8422000000000001</v>
      </c>
      <c r="C19" s="5">
        <v>3.6598999999999999</v>
      </c>
      <c r="D19" s="5">
        <v>0.91410000000000002</v>
      </c>
      <c r="E19" s="6">
        <v>162</v>
      </c>
      <c r="F19" t="s">
        <v>117</v>
      </c>
    </row>
    <row r="20" spans="1:6" x14ac:dyDescent="0.3">
      <c r="A20" t="s">
        <v>138</v>
      </c>
      <c r="B20" s="5">
        <v>5.0730000000000004</v>
      </c>
      <c r="C20" s="5">
        <v>3.9106000000000001</v>
      </c>
      <c r="D20" s="5">
        <v>0.90569999999999995</v>
      </c>
      <c r="E20" s="6">
        <v>163</v>
      </c>
      <c r="F20" t="s">
        <v>117</v>
      </c>
    </row>
    <row r="21" spans="1:6" x14ac:dyDescent="0.3">
      <c r="A21" t="s">
        <v>139</v>
      </c>
      <c r="B21" s="5">
        <v>4.9128999999999996</v>
      </c>
      <c r="C21" s="5">
        <v>3.63</v>
      </c>
      <c r="D21" s="5">
        <v>0.90159999999999996</v>
      </c>
      <c r="E21" s="6">
        <v>164</v>
      </c>
      <c r="F21" t="s">
        <v>117</v>
      </c>
    </row>
    <row r="22" spans="1:6" x14ac:dyDescent="0.3">
      <c r="A22" t="s">
        <v>140</v>
      </c>
      <c r="B22" s="5">
        <v>5.2252000000000001</v>
      </c>
      <c r="C22" s="5">
        <v>3.8763000000000001</v>
      </c>
      <c r="D22" s="5">
        <v>0.89349999999999996</v>
      </c>
      <c r="E22" s="6">
        <v>165</v>
      </c>
      <c r="F22" t="s">
        <v>117</v>
      </c>
    </row>
    <row r="23" spans="1:6" x14ac:dyDescent="0.3">
      <c r="A23" t="s">
        <v>141</v>
      </c>
      <c r="B23" s="5">
        <v>5.0804</v>
      </c>
      <c r="C23" s="5">
        <v>3.7746</v>
      </c>
      <c r="D23" s="5">
        <v>0.9052</v>
      </c>
      <c r="E23" s="6">
        <v>166</v>
      </c>
      <c r="F23" t="s">
        <v>117</v>
      </c>
    </row>
    <row r="24" spans="1:6" x14ac:dyDescent="0.3">
      <c r="A24" t="s">
        <v>132</v>
      </c>
      <c r="B24" s="5">
        <v>5.0511999999999997</v>
      </c>
      <c r="C24" s="5">
        <v>3.8887</v>
      </c>
      <c r="D24" s="5">
        <v>0.90649999999999997</v>
      </c>
      <c r="E24" s="6">
        <v>157</v>
      </c>
      <c r="F24" t="s">
        <v>117</v>
      </c>
    </row>
    <row r="25" spans="1:6" x14ac:dyDescent="0.3">
      <c r="A25" t="s">
        <v>133</v>
      </c>
      <c r="B25" s="5">
        <v>4.7897999999999996</v>
      </c>
      <c r="C25" s="5">
        <v>3.6023999999999998</v>
      </c>
      <c r="D25" s="5">
        <v>0.91590000000000005</v>
      </c>
      <c r="E25" s="6">
        <v>158</v>
      </c>
      <c r="F25" t="s">
        <v>117</v>
      </c>
    </row>
    <row r="26" spans="1:6" x14ac:dyDescent="0.3">
      <c r="A26" t="s">
        <v>134</v>
      </c>
      <c r="B26" s="5">
        <v>4.8994999999999997</v>
      </c>
      <c r="C26" s="5">
        <v>3.6473</v>
      </c>
      <c r="D26" s="5">
        <v>0.90210000000000001</v>
      </c>
      <c r="E26" s="6">
        <v>159</v>
      </c>
      <c r="F26" t="s">
        <v>117</v>
      </c>
    </row>
    <row r="27" spans="1:6" x14ac:dyDescent="0.3">
      <c r="A27" t="s">
        <v>135</v>
      </c>
      <c r="B27" s="5">
        <v>5.2664999999999997</v>
      </c>
      <c r="C27" s="5">
        <v>3.9228000000000001</v>
      </c>
      <c r="D27" s="5">
        <v>0.89190000000000003</v>
      </c>
      <c r="E27" s="6">
        <v>160</v>
      </c>
      <c r="F27" t="s">
        <v>117</v>
      </c>
    </row>
    <row r="28" spans="1:6" x14ac:dyDescent="0.3">
      <c r="A28" t="s">
        <v>136</v>
      </c>
      <c r="B28" s="5">
        <v>5.1292999999999997</v>
      </c>
      <c r="C28" s="5">
        <v>3.7433999999999998</v>
      </c>
      <c r="D28" s="5">
        <v>0.90329999999999999</v>
      </c>
      <c r="E28" s="6">
        <v>161</v>
      </c>
      <c r="F28" t="s">
        <v>117</v>
      </c>
    </row>
    <row r="29" spans="1:6" x14ac:dyDescent="0.3">
      <c r="E29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0C3-3C70-4DBC-ADFD-AA2710BC3ACE}">
  <dimension ref="A1:F92"/>
  <sheetViews>
    <sheetView workbookViewId="0">
      <selection activeCell="I22" sqref="I22"/>
    </sheetView>
  </sheetViews>
  <sheetFormatPr defaultRowHeight="14" x14ac:dyDescent="0.3"/>
  <cols>
    <col min="1" max="1" width="15.5" customWidth="1"/>
    <col min="5" max="5" width="8.58203125" customWidth="1"/>
    <col min="6" max="6" width="13.4140625" customWidth="1"/>
  </cols>
  <sheetData>
    <row r="1" spans="1:6" x14ac:dyDescent="0.3">
      <c r="A1" t="s">
        <v>21</v>
      </c>
    </row>
    <row r="2" spans="1:6" x14ac:dyDescent="0.3">
      <c r="A2" t="s">
        <v>0</v>
      </c>
      <c r="B2" s="1" t="s">
        <v>15</v>
      </c>
      <c r="C2" s="1" t="s">
        <v>14</v>
      </c>
      <c r="D2" s="1" t="s">
        <v>1</v>
      </c>
      <c r="E2" t="s">
        <v>88</v>
      </c>
    </row>
    <row r="3" spans="1:6" x14ac:dyDescent="0.3">
      <c r="A3" t="s">
        <v>13</v>
      </c>
      <c r="B3" s="1">
        <f>AVERAGE(B$53:B$62)</f>
        <v>5.1551900000000002</v>
      </c>
      <c r="C3" s="1">
        <f>AVERAGE(C$53:C$62)</f>
        <v>3.8173000000000004</v>
      </c>
      <c r="D3" s="1">
        <f>AVERAGE(D$53:D$62)</f>
        <v>0.89888000000000012</v>
      </c>
      <c r="E3" t="s">
        <v>87</v>
      </c>
    </row>
    <row r="4" spans="1:6" x14ac:dyDescent="0.3">
      <c r="A4" t="s">
        <v>101</v>
      </c>
      <c r="B4" s="1">
        <f>AVERAGE(B$63:B$72)</f>
        <v>5.1806099999999997</v>
      </c>
      <c r="C4" s="1">
        <f>AVERAGE(C$63:C$72)</f>
        <v>3.8590100000000001</v>
      </c>
      <c r="D4" s="1">
        <f>AVERAGE(D$63:D$72)</f>
        <v>0.89784999999999981</v>
      </c>
      <c r="E4" t="s">
        <v>113</v>
      </c>
    </row>
    <row r="5" spans="1:6" x14ac:dyDescent="0.3">
      <c r="A5" t="s">
        <v>90</v>
      </c>
      <c r="B5" s="1">
        <f>AVERAGE(B$73:B$82)</f>
        <v>5.3119800000000001</v>
      </c>
      <c r="C5" s="1">
        <f>AVERAGE(C$73:C$82)</f>
        <v>3.9775</v>
      </c>
      <c r="D5" s="1">
        <f>AVERAGE(D$73:D$82)</f>
        <v>0.89254000000000011</v>
      </c>
      <c r="E5" t="s">
        <v>114</v>
      </c>
    </row>
    <row r="6" spans="1:6" x14ac:dyDescent="0.3">
      <c r="A6" t="s">
        <v>6</v>
      </c>
      <c r="B6" s="1">
        <f>AVERAGE(B$43:B$52)</f>
        <v>5.3544299999999998</v>
      </c>
      <c r="C6" s="1">
        <f>AVERAGE(C$43:C$52)</f>
        <v>3.9968399999999997</v>
      </c>
      <c r="D6" s="1">
        <f>AVERAGE(D$43:D$52)</f>
        <v>0.89084999999999981</v>
      </c>
      <c r="E6" t="s">
        <v>87</v>
      </c>
    </row>
    <row r="7" spans="1:6" x14ac:dyDescent="0.3">
      <c r="A7" t="s">
        <v>8</v>
      </c>
      <c r="B7" s="1">
        <f>AVERAGE(B$83:B$92)</f>
        <v>5.4462099999999998</v>
      </c>
      <c r="C7" s="1">
        <f>AVERAGE(C$83:C$92)</f>
        <v>4.10785</v>
      </c>
      <c r="D7" s="1">
        <f>AVERAGE(D$83:D$92)</f>
        <v>0.88706000000000018</v>
      </c>
      <c r="E7" t="s">
        <v>112</v>
      </c>
    </row>
    <row r="8" spans="1:6" x14ac:dyDescent="0.3">
      <c r="A8" s="4" t="s">
        <v>33</v>
      </c>
      <c r="B8" s="1">
        <f>AVERAGE(B$33:B$42)</f>
        <v>6.7083800000000009</v>
      </c>
      <c r="C8" s="1">
        <f>AVERAGE(C$33:C$42)</f>
        <v>5.1499300000000003</v>
      </c>
      <c r="D8" s="1">
        <f>AVERAGE(D$33:D$42)</f>
        <v>0.82878999999999992</v>
      </c>
      <c r="E8" t="s">
        <v>64</v>
      </c>
    </row>
    <row r="9" spans="1:6" x14ac:dyDescent="0.3">
      <c r="A9" t="s">
        <v>19</v>
      </c>
      <c r="B9" s="1">
        <f>AVERAGE(B$23:B$32)</f>
        <v>6.8818300000000008</v>
      </c>
      <c r="C9" s="1">
        <f>AVERAGE(C$23:C$32)</f>
        <v>5.1472600000000002</v>
      </c>
      <c r="D9" s="1">
        <f>AVERAGE(D$23:D$32)</f>
        <v>0.81985000000000008</v>
      </c>
      <c r="E9" t="s">
        <v>89</v>
      </c>
    </row>
    <row r="10" spans="1:6" x14ac:dyDescent="0.3">
      <c r="A10" s="3" t="s">
        <v>3</v>
      </c>
      <c r="B10" s="1">
        <f>AVERAGE(B$13:B$22)</f>
        <v>8.2283500000000025</v>
      </c>
      <c r="C10" s="1">
        <f>AVERAGE(C$13:C$22)</f>
        <v>6.2590399999999997</v>
      </c>
      <c r="D10" s="1">
        <f>AVERAGE(D$13:D$22)</f>
        <v>0.74267000000000005</v>
      </c>
      <c r="E10" t="s">
        <v>89</v>
      </c>
    </row>
    <row r="12" spans="1:6" x14ac:dyDescent="0.3">
      <c r="A12" t="s">
        <v>22</v>
      </c>
      <c r="B12" s="1" t="s">
        <v>15</v>
      </c>
      <c r="C12" s="1" t="s">
        <v>14</v>
      </c>
      <c r="D12" s="1" t="s">
        <v>1</v>
      </c>
      <c r="E12" s="2" t="s">
        <v>2</v>
      </c>
      <c r="F12" s="1" t="s">
        <v>115</v>
      </c>
    </row>
    <row r="13" spans="1:6" x14ac:dyDescent="0.3">
      <c r="A13" t="s">
        <v>65</v>
      </c>
      <c r="B13" s="1">
        <v>8.3405000000000005</v>
      </c>
      <c r="C13" s="1">
        <v>6.3369999999999997</v>
      </c>
      <c r="D13" s="1">
        <v>0.74519999999999997</v>
      </c>
      <c r="E13" s="2"/>
      <c r="F13" t="s">
        <v>116</v>
      </c>
    </row>
    <row r="14" spans="1:6" x14ac:dyDescent="0.3">
      <c r="A14" t="s">
        <v>66</v>
      </c>
      <c r="B14" s="1">
        <v>8.2508999999999997</v>
      </c>
      <c r="C14" s="1">
        <v>6.2508999999999997</v>
      </c>
      <c r="D14" s="1">
        <v>0.75049999999999994</v>
      </c>
      <c r="E14" s="2"/>
      <c r="F14" t="s">
        <v>116</v>
      </c>
    </row>
    <row r="15" spans="1:6" x14ac:dyDescent="0.3">
      <c r="A15" t="s">
        <v>67</v>
      </c>
      <c r="B15" s="1">
        <v>8.1577999999999999</v>
      </c>
      <c r="C15" s="1">
        <v>6.1123000000000003</v>
      </c>
      <c r="D15" s="1">
        <v>0.72860000000000003</v>
      </c>
      <c r="E15" s="2"/>
      <c r="F15" t="s">
        <v>116</v>
      </c>
    </row>
    <row r="16" spans="1:6" x14ac:dyDescent="0.3">
      <c r="A16" t="s">
        <v>68</v>
      </c>
      <c r="B16" s="1">
        <v>8.3984000000000005</v>
      </c>
      <c r="C16" s="1">
        <v>6.3959999999999999</v>
      </c>
      <c r="D16" s="1">
        <v>0.72499999999999998</v>
      </c>
      <c r="E16" s="2"/>
      <c r="F16" t="s">
        <v>116</v>
      </c>
    </row>
    <row r="17" spans="1:6" x14ac:dyDescent="0.3">
      <c r="A17" t="s">
        <v>69</v>
      </c>
      <c r="B17" s="1">
        <v>8.3355999999999995</v>
      </c>
      <c r="C17" s="1">
        <v>6.3392999999999997</v>
      </c>
      <c r="D17" s="1">
        <v>0.74470000000000003</v>
      </c>
      <c r="E17" s="2"/>
      <c r="F17" t="s">
        <v>116</v>
      </c>
    </row>
    <row r="18" spans="1:6" x14ac:dyDescent="0.3">
      <c r="A18" t="s">
        <v>70</v>
      </c>
      <c r="B18" s="1">
        <v>8.4441000000000006</v>
      </c>
      <c r="C18" s="1">
        <v>6.3766999999999996</v>
      </c>
      <c r="D18" s="1">
        <v>0.72850000000000004</v>
      </c>
      <c r="E18" s="2"/>
      <c r="F18" t="s">
        <v>116</v>
      </c>
    </row>
    <row r="19" spans="1:6" x14ac:dyDescent="0.3">
      <c r="A19" t="s">
        <v>71</v>
      </c>
      <c r="B19" s="1">
        <v>7.8884999999999996</v>
      </c>
      <c r="C19" s="1">
        <v>6.1260000000000003</v>
      </c>
      <c r="D19" s="1">
        <v>0.77159999999999995</v>
      </c>
      <c r="E19" s="2"/>
      <c r="F19" t="s">
        <v>116</v>
      </c>
    </row>
    <row r="20" spans="1:6" x14ac:dyDescent="0.3">
      <c r="A20" t="s">
        <v>72</v>
      </c>
      <c r="B20" s="1">
        <v>8.0282</v>
      </c>
      <c r="C20" s="1">
        <v>6.1721000000000004</v>
      </c>
      <c r="D20" s="1">
        <v>0.74960000000000004</v>
      </c>
      <c r="E20" s="2"/>
      <c r="F20" t="s">
        <v>116</v>
      </c>
    </row>
    <row r="21" spans="1:6" x14ac:dyDescent="0.3">
      <c r="A21" t="s">
        <v>73</v>
      </c>
      <c r="B21" s="1">
        <v>8.3191000000000006</v>
      </c>
      <c r="C21" s="1">
        <v>6.3295000000000003</v>
      </c>
      <c r="D21" s="1">
        <v>0.72919999999999996</v>
      </c>
      <c r="E21" s="2"/>
      <c r="F21" t="s">
        <v>116</v>
      </c>
    </row>
    <row r="22" spans="1:6" x14ac:dyDescent="0.3">
      <c r="A22" t="s">
        <v>74</v>
      </c>
      <c r="B22" s="1">
        <v>8.1204000000000001</v>
      </c>
      <c r="C22" s="1">
        <v>6.1505999999999998</v>
      </c>
      <c r="D22" s="1">
        <v>0.75380000000000003</v>
      </c>
      <c r="E22" s="2"/>
      <c r="F22" t="s">
        <v>116</v>
      </c>
    </row>
    <row r="23" spans="1:6" x14ac:dyDescent="0.3">
      <c r="A23" t="s">
        <v>75</v>
      </c>
      <c r="B23" s="1">
        <v>6.5781999999999998</v>
      </c>
      <c r="C23" s="1">
        <v>5.0949999999999998</v>
      </c>
      <c r="D23" s="1">
        <v>0.84150000000000003</v>
      </c>
      <c r="E23" s="2"/>
      <c r="F23" t="s">
        <v>116</v>
      </c>
    </row>
    <row r="24" spans="1:6" x14ac:dyDescent="0.3">
      <c r="A24" t="s">
        <v>76</v>
      </c>
      <c r="B24" s="1">
        <v>6.5572999999999997</v>
      </c>
      <c r="C24" s="1">
        <v>4.9721000000000002</v>
      </c>
      <c r="D24" s="1">
        <v>0.84240000000000004</v>
      </c>
      <c r="E24" s="2"/>
      <c r="F24" t="s">
        <v>116</v>
      </c>
    </row>
    <row r="25" spans="1:6" x14ac:dyDescent="0.3">
      <c r="A25" t="s">
        <v>77</v>
      </c>
      <c r="B25" s="1">
        <v>6.6683000000000003</v>
      </c>
      <c r="C25" s="1">
        <v>5.0262000000000002</v>
      </c>
      <c r="D25" s="1">
        <v>0.81869999999999998</v>
      </c>
      <c r="E25" s="2"/>
      <c r="F25" t="s">
        <v>116</v>
      </c>
    </row>
    <row r="26" spans="1:6" x14ac:dyDescent="0.3">
      <c r="A26" t="s">
        <v>78</v>
      </c>
      <c r="B26" s="1">
        <v>6.9573999999999998</v>
      </c>
      <c r="C26" s="1">
        <v>5.2134</v>
      </c>
      <c r="D26" s="1">
        <v>0.81130000000000002</v>
      </c>
      <c r="E26" s="2"/>
      <c r="F26" t="s">
        <v>116</v>
      </c>
    </row>
    <row r="27" spans="1:6" x14ac:dyDescent="0.3">
      <c r="A27" t="s">
        <v>79</v>
      </c>
      <c r="B27" s="1">
        <v>7.1791999999999998</v>
      </c>
      <c r="C27" s="1">
        <v>5.2045000000000003</v>
      </c>
      <c r="D27" s="1">
        <v>0.81059999999999999</v>
      </c>
      <c r="E27" s="2"/>
      <c r="F27" t="s">
        <v>116</v>
      </c>
    </row>
    <row r="28" spans="1:6" x14ac:dyDescent="0.3">
      <c r="A28" t="s">
        <v>80</v>
      </c>
      <c r="B28" s="1">
        <v>7.2957999999999998</v>
      </c>
      <c r="C28" s="1">
        <v>5.2179000000000002</v>
      </c>
      <c r="D28" s="1">
        <v>0.79730000000000001</v>
      </c>
      <c r="E28" s="2"/>
      <c r="F28" t="s">
        <v>116</v>
      </c>
    </row>
    <row r="29" spans="1:6" x14ac:dyDescent="0.3">
      <c r="A29" t="s">
        <v>81</v>
      </c>
      <c r="B29" s="1">
        <v>7.0838999999999999</v>
      </c>
      <c r="C29" s="1">
        <v>5.2876000000000003</v>
      </c>
      <c r="D29" s="1">
        <v>0.81579999999999997</v>
      </c>
      <c r="E29" s="2"/>
      <c r="F29" t="s">
        <v>116</v>
      </c>
    </row>
    <row r="30" spans="1:6" x14ac:dyDescent="0.3">
      <c r="A30" t="s">
        <v>82</v>
      </c>
      <c r="B30" s="1">
        <v>6.7497999999999996</v>
      </c>
      <c r="C30" s="1">
        <v>5.2801999999999998</v>
      </c>
      <c r="D30" s="1">
        <v>0.82299999999999995</v>
      </c>
      <c r="E30" s="2"/>
      <c r="F30" t="s">
        <v>116</v>
      </c>
    </row>
    <row r="31" spans="1:6" x14ac:dyDescent="0.3">
      <c r="A31" t="s">
        <v>83</v>
      </c>
      <c r="B31" s="1">
        <v>7.056</v>
      </c>
      <c r="C31" s="1">
        <v>5.1802999999999999</v>
      </c>
      <c r="D31" s="1">
        <v>0.80520000000000003</v>
      </c>
      <c r="E31" s="2"/>
      <c r="F31" t="s">
        <v>116</v>
      </c>
    </row>
    <row r="32" spans="1:6" x14ac:dyDescent="0.3">
      <c r="A32" t="s">
        <v>84</v>
      </c>
      <c r="B32" s="1">
        <v>6.6924000000000001</v>
      </c>
      <c r="C32" s="1">
        <v>4.9954000000000001</v>
      </c>
      <c r="D32" s="1">
        <v>0.8327</v>
      </c>
      <c r="E32" s="2"/>
      <c r="F32" t="s">
        <v>116</v>
      </c>
    </row>
    <row r="33" spans="1:6" x14ac:dyDescent="0.3">
      <c r="A33" t="s">
        <v>23</v>
      </c>
      <c r="B33" s="1">
        <v>6.9043000000000001</v>
      </c>
      <c r="C33" s="1">
        <v>5.3315000000000001</v>
      </c>
      <c r="D33" s="1">
        <v>0.82540000000000002</v>
      </c>
      <c r="E33" s="2">
        <v>87</v>
      </c>
      <c r="F33" t="s">
        <v>116</v>
      </c>
    </row>
    <row r="34" spans="1:6" x14ac:dyDescent="0.3">
      <c r="A34" t="s">
        <v>24</v>
      </c>
      <c r="B34" s="1">
        <v>6.3044000000000002</v>
      </c>
      <c r="C34" s="1">
        <v>4.9730999999999996</v>
      </c>
      <c r="D34" s="1">
        <v>0.85440000000000005</v>
      </c>
      <c r="E34" s="2">
        <v>90</v>
      </c>
      <c r="F34" t="s">
        <v>116</v>
      </c>
    </row>
    <row r="35" spans="1:6" x14ac:dyDescent="0.3">
      <c r="A35" t="s">
        <v>25</v>
      </c>
      <c r="B35" s="1">
        <v>6.2577999999999996</v>
      </c>
      <c r="C35" s="1">
        <v>4.8005000000000004</v>
      </c>
      <c r="D35" s="1">
        <v>0.84030000000000005</v>
      </c>
      <c r="E35" s="2">
        <v>91</v>
      </c>
      <c r="F35" t="s">
        <v>116</v>
      </c>
    </row>
    <row r="36" spans="1:6" x14ac:dyDescent="0.3">
      <c r="A36" t="s">
        <v>26</v>
      </c>
      <c r="B36" s="1">
        <v>6.8670999999999998</v>
      </c>
      <c r="C36" s="1">
        <v>5.3791000000000002</v>
      </c>
      <c r="D36" s="1">
        <v>0.81610000000000005</v>
      </c>
      <c r="E36" s="2">
        <v>92</v>
      </c>
      <c r="F36" t="s">
        <v>116</v>
      </c>
    </row>
    <row r="37" spans="1:6" x14ac:dyDescent="0.3">
      <c r="A37" t="s">
        <v>27</v>
      </c>
      <c r="B37" s="1">
        <v>6.7667000000000002</v>
      </c>
      <c r="C37" s="1">
        <v>5.1132999999999997</v>
      </c>
      <c r="D37" s="1">
        <v>0.83179999999999998</v>
      </c>
      <c r="E37" s="2">
        <v>93</v>
      </c>
      <c r="F37" t="s">
        <v>116</v>
      </c>
    </row>
    <row r="38" spans="1:6" x14ac:dyDescent="0.3">
      <c r="A38" t="s">
        <v>28</v>
      </c>
      <c r="B38" s="1">
        <v>7.3413000000000004</v>
      </c>
      <c r="C38" s="1">
        <v>5.3365999999999998</v>
      </c>
      <c r="D38" s="1">
        <v>0.79479999999999995</v>
      </c>
      <c r="E38" s="2">
        <v>94</v>
      </c>
      <c r="F38" t="s">
        <v>116</v>
      </c>
    </row>
    <row r="39" spans="1:6" x14ac:dyDescent="0.3">
      <c r="A39" t="s">
        <v>29</v>
      </c>
      <c r="B39" s="1">
        <v>6.6974</v>
      </c>
      <c r="C39" s="1">
        <v>5.1143999999999998</v>
      </c>
      <c r="D39" s="1">
        <v>0.83540000000000003</v>
      </c>
      <c r="E39" s="2">
        <v>95</v>
      </c>
      <c r="F39" t="s">
        <v>116</v>
      </c>
    </row>
    <row r="40" spans="1:6" x14ac:dyDescent="0.3">
      <c r="A40" t="s">
        <v>30</v>
      </c>
      <c r="B40" s="1">
        <v>6.4406999999999996</v>
      </c>
      <c r="C40" s="1">
        <v>5.0537000000000001</v>
      </c>
      <c r="D40" s="1">
        <v>0.83889999999999998</v>
      </c>
      <c r="E40" s="2">
        <v>96</v>
      </c>
      <c r="F40" t="s">
        <v>116</v>
      </c>
    </row>
    <row r="41" spans="1:6" x14ac:dyDescent="0.3">
      <c r="A41" t="s">
        <v>31</v>
      </c>
      <c r="B41" s="1">
        <v>6.9229000000000003</v>
      </c>
      <c r="C41" s="1">
        <v>5.3308999999999997</v>
      </c>
      <c r="D41" s="1">
        <v>0.8125</v>
      </c>
      <c r="E41" s="2">
        <v>97</v>
      </c>
      <c r="F41" t="s">
        <v>116</v>
      </c>
    </row>
    <row r="42" spans="1:6" x14ac:dyDescent="0.3">
      <c r="A42" t="s">
        <v>32</v>
      </c>
      <c r="B42" s="1">
        <v>6.5811999999999999</v>
      </c>
      <c r="C42" s="1">
        <v>5.0662000000000003</v>
      </c>
      <c r="D42" s="1">
        <v>0.83830000000000005</v>
      </c>
      <c r="E42" s="2">
        <v>98</v>
      </c>
      <c r="F42" t="s">
        <v>116</v>
      </c>
    </row>
    <row r="43" spans="1:6" x14ac:dyDescent="0.3">
      <c r="A43" t="s">
        <v>34</v>
      </c>
      <c r="B43" s="5">
        <v>5.2129000000000003</v>
      </c>
      <c r="C43" s="5">
        <v>3.9990000000000001</v>
      </c>
      <c r="D43" s="5">
        <v>0.90049999999999997</v>
      </c>
      <c r="E43" s="6">
        <v>82</v>
      </c>
      <c r="F43" t="s">
        <v>117</v>
      </c>
    </row>
    <row r="44" spans="1:6" x14ac:dyDescent="0.3">
      <c r="A44" t="s">
        <v>35</v>
      </c>
      <c r="B44" s="5">
        <v>5.0911</v>
      </c>
      <c r="C44" s="5">
        <v>3.9315000000000002</v>
      </c>
      <c r="D44" s="5">
        <v>0.90500000000000003</v>
      </c>
      <c r="E44" s="6">
        <v>63</v>
      </c>
      <c r="F44" t="s">
        <v>117</v>
      </c>
    </row>
    <row r="45" spans="1:6" x14ac:dyDescent="0.3">
      <c r="A45" t="s">
        <v>36</v>
      </c>
      <c r="B45" s="5">
        <v>5.0460000000000003</v>
      </c>
      <c r="C45" s="5">
        <v>3.7926000000000002</v>
      </c>
      <c r="D45" s="5">
        <v>0.8962</v>
      </c>
      <c r="E45" s="6">
        <v>65</v>
      </c>
      <c r="F45" t="s">
        <v>117</v>
      </c>
    </row>
    <row r="46" spans="1:6" x14ac:dyDescent="0.3">
      <c r="A46" t="s">
        <v>37</v>
      </c>
      <c r="B46" s="5">
        <v>5.4888000000000003</v>
      </c>
      <c r="C46" s="5">
        <v>4.1128999999999998</v>
      </c>
      <c r="D46" s="5">
        <v>0.88249999999999995</v>
      </c>
      <c r="E46" s="6">
        <v>67</v>
      </c>
      <c r="F46" t="s">
        <v>117</v>
      </c>
    </row>
    <row r="47" spans="1:6" x14ac:dyDescent="0.3">
      <c r="A47" t="s">
        <v>38</v>
      </c>
      <c r="B47" s="5">
        <v>5.3659999999999997</v>
      </c>
      <c r="C47" s="5">
        <v>3.9028999999999998</v>
      </c>
      <c r="D47" s="5">
        <v>0.89419999999999999</v>
      </c>
      <c r="E47" s="6">
        <v>69</v>
      </c>
      <c r="F47" t="s">
        <v>117</v>
      </c>
    </row>
    <row r="48" spans="1:6" x14ac:dyDescent="0.3">
      <c r="A48" t="s">
        <v>39</v>
      </c>
      <c r="B48" s="5">
        <v>5.8066000000000004</v>
      </c>
      <c r="C48" s="5">
        <v>4.1498999999999997</v>
      </c>
      <c r="D48" s="5">
        <v>0.87160000000000004</v>
      </c>
      <c r="E48" s="6">
        <v>72</v>
      </c>
      <c r="F48" t="s">
        <v>117</v>
      </c>
    </row>
    <row r="49" spans="1:6" x14ac:dyDescent="0.3">
      <c r="A49" t="s">
        <v>40</v>
      </c>
      <c r="B49" s="5">
        <v>5.5663999999999998</v>
      </c>
      <c r="C49" s="5">
        <v>4.1524000000000001</v>
      </c>
      <c r="D49" s="5">
        <v>0.88629999999999998</v>
      </c>
      <c r="E49" s="6">
        <v>74</v>
      </c>
      <c r="F49" t="s">
        <v>117</v>
      </c>
    </row>
    <row r="50" spans="1:6" x14ac:dyDescent="0.3">
      <c r="A50" t="s">
        <v>41</v>
      </c>
      <c r="B50" s="5">
        <v>5.1734999999999998</v>
      </c>
      <c r="C50" s="5">
        <v>3.9318</v>
      </c>
      <c r="D50" s="5">
        <v>0.89600000000000002</v>
      </c>
      <c r="E50" s="6">
        <v>76</v>
      </c>
      <c r="F50" t="s">
        <v>117</v>
      </c>
    </row>
    <row r="51" spans="1:6" x14ac:dyDescent="0.3">
      <c r="A51" t="s">
        <v>42</v>
      </c>
      <c r="B51" s="5">
        <v>5.6704999999999997</v>
      </c>
      <c r="C51" s="5">
        <v>4.0911</v>
      </c>
      <c r="D51" s="5">
        <v>0.87419999999999998</v>
      </c>
      <c r="E51" s="6">
        <v>78</v>
      </c>
      <c r="F51" t="s">
        <v>117</v>
      </c>
    </row>
    <row r="52" spans="1:6" x14ac:dyDescent="0.3">
      <c r="A52" t="s">
        <v>43</v>
      </c>
      <c r="B52" s="5">
        <v>5.1224999999999996</v>
      </c>
      <c r="C52" s="5">
        <v>3.9043000000000001</v>
      </c>
      <c r="D52" s="5">
        <v>0.90200000000000002</v>
      </c>
      <c r="E52" s="6">
        <v>80</v>
      </c>
      <c r="F52" t="s">
        <v>117</v>
      </c>
    </row>
    <row r="53" spans="1:6" x14ac:dyDescent="0.3">
      <c r="A53" t="s">
        <v>54</v>
      </c>
      <c r="B53" s="5">
        <v>5.3448000000000002</v>
      </c>
      <c r="C53" s="5">
        <v>4.0660999999999996</v>
      </c>
      <c r="D53" s="5">
        <v>0.89539999999999997</v>
      </c>
      <c r="E53" s="6">
        <v>83</v>
      </c>
      <c r="F53" t="s">
        <v>117</v>
      </c>
    </row>
    <row r="54" spans="1:6" x14ac:dyDescent="0.3">
      <c r="A54" t="s">
        <v>55</v>
      </c>
      <c r="B54" s="5">
        <v>4.7762000000000002</v>
      </c>
      <c r="C54" s="5">
        <v>3.6564000000000001</v>
      </c>
      <c r="D54" s="5">
        <v>0.91639999999999999</v>
      </c>
      <c r="E54" s="6">
        <v>84</v>
      </c>
      <c r="F54" t="s">
        <v>117</v>
      </c>
    </row>
    <row r="55" spans="1:6" x14ac:dyDescent="0.3">
      <c r="A55" t="s">
        <v>56</v>
      </c>
      <c r="B55" s="5">
        <v>5.0522</v>
      </c>
      <c r="C55" s="5">
        <v>3.774</v>
      </c>
      <c r="D55" s="5">
        <v>0.89590000000000003</v>
      </c>
      <c r="E55" s="6">
        <v>85</v>
      </c>
      <c r="F55" t="s">
        <v>117</v>
      </c>
    </row>
    <row r="56" spans="1:6" x14ac:dyDescent="0.3">
      <c r="A56" t="s">
        <v>57</v>
      </c>
      <c r="B56" s="5">
        <v>5.2552000000000003</v>
      </c>
      <c r="C56" s="5">
        <v>3.8690000000000002</v>
      </c>
      <c r="D56" s="5">
        <v>0.89229999999999998</v>
      </c>
      <c r="E56" s="6">
        <v>86</v>
      </c>
      <c r="F56" t="s">
        <v>117</v>
      </c>
    </row>
    <row r="57" spans="1:6" x14ac:dyDescent="0.3">
      <c r="A57" t="s">
        <v>58</v>
      </c>
      <c r="B57" s="5">
        <v>5.0884</v>
      </c>
      <c r="C57" s="5">
        <v>3.7054</v>
      </c>
      <c r="D57" s="5">
        <v>0.90490000000000004</v>
      </c>
      <c r="E57" s="6">
        <v>71</v>
      </c>
      <c r="F57" t="s">
        <v>117</v>
      </c>
    </row>
    <row r="58" spans="1:6" x14ac:dyDescent="0.3">
      <c r="A58" t="s">
        <v>59</v>
      </c>
      <c r="B58" s="5">
        <v>5.4432</v>
      </c>
      <c r="C58" s="5">
        <v>3.8197999999999999</v>
      </c>
      <c r="D58" s="5">
        <v>0.88719999999999999</v>
      </c>
      <c r="E58" s="6">
        <v>73</v>
      </c>
      <c r="F58" t="s">
        <v>117</v>
      </c>
    </row>
    <row r="59" spans="1:6" x14ac:dyDescent="0.3">
      <c r="A59" t="s">
        <v>60</v>
      </c>
      <c r="B59" s="5">
        <v>5.4627999999999997</v>
      </c>
      <c r="C59" s="5">
        <v>4.0420999999999996</v>
      </c>
      <c r="D59" s="5">
        <v>0.89049999999999996</v>
      </c>
      <c r="E59" s="6">
        <v>75</v>
      </c>
      <c r="F59" t="s">
        <v>117</v>
      </c>
    </row>
    <row r="60" spans="1:6" x14ac:dyDescent="0.3">
      <c r="A60" t="s">
        <v>61</v>
      </c>
      <c r="B60" s="5">
        <v>4.9396000000000004</v>
      </c>
      <c r="C60" s="5">
        <v>3.7277</v>
      </c>
      <c r="D60" s="5">
        <v>0.9052</v>
      </c>
      <c r="E60" s="6">
        <v>77</v>
      </c>
      <c r="F60" t="s">
        <v>117</v>
      </c>
    </row>
    <row r="61" spans="1:6" x14ac:dyDescent="0.3">
      <c r="A61" t="s">
        <v>62</v>
      </c>
      <c r="B61" s="5">
        <v>5.2767999999999997</v>
      </c>
      <c r="C61" s="5">
        <v>3.7656999999999998</v>
      </c>
      <c r="D61" s="5">
        <v>0.8911</v>
      </c>
      <c r="E61" s="6">
        <v>79</v>
      </c>
      <c r="F61" t="s">
        <v>117</v>
      </c>
    </row>
    <row r="62" spans="1:6" x14ac:dyDescent="0.3">
      <c r="A62" t="s">
        <v>63</v>
      </c>
      <c r="B62" s="5">
        <v>4.9127000000000001</v>
      </c>
      <c r="C62" s="5">
        <v>3.7467999999999999</v>
      </c>
      <c r="D62" s="5">
        <v>0.90990000000000004</v>
      </c>
      <c r="E62" s="6">
        <v>81</v>
      </c>
      <c r="F62" t="s">
        <v>117</v>
      </c>
    </row>
    <row r="63" spans="1:6" x14ac:dyDescent="0.3">
      <c r="A63" t="s">
        <v>102</v>
      </c>
      <c r="B63" s="5">
        <v>5.0824999999999996</v>
      </c>
      <c r="C63" s="5">
        <v>3.8738999999999999</v>
      </c>
      <c r="D63" s="5">
        <v>0.90539999999999998</v>
      </c>
      <c r="E63" s="6">
        <v>116</v>
      </c>
      <c r="F63" t="s">
        <v>117</v>
      </c>
    </row>
    <row r="64" spans="1:6" x14ac:dyDescent="0.3">
      <c r="A64" t="s">
        <v>103</v>
      </c>
      <c r="B64" s="5">
        <v>4.8262999999999998</v>
      </c>
      <c r="C64" s="5">
        <v>3.7414999999999998</v>
      </c>
      <c r="D64" s="5">
        <v>0.91459999999999997</v>
      </c>
      <c r="E64" s="6">
        <v>117</v>
      </c>
      <c r="F64" t="s">
        <v>117</v>
      </c>
    </row>
    <row r="65" spans="1:6" x14ac:dyDescent="0.3">
      <c r="A65" t="s">
        <v>104</v>
      </c>
      <c r="B65" s="5">
        <v>5.0346000000000002</v>
      </c>
      <c r="C65" s="5">
        <v>3.7471000000000001</v>
      </c>
      <c r="D65" s="5">
        <v>0.89659999999999995</v>
      </c>
      <c r="E65" s="6">
        <v>118</v>
      </c>
      <c r="F65" t="s">
        <v>117</v>
      </c>
    </row>
    <row r="66" spans="1:6" x14ac:dyDescent="0.3">
      <c r="A66" t="s">
        <v>105</v>
      </c>
      <c r="B66" s="5">
        <v>5.3127000000000004</v>
      </c>
      <c r="C66" s="5">
        <v>3.9550999999999998</v>
      </c>
      <c r="D66" s="5">
        <v>0.89</v>
      </c>
      <c r="E66" s="6">
        <v>119</v>
      </c>
      <c r="F66" t="s">
        <v>117</v>
      </c>
    </row>
    <row r="67" spans="1:6" x14ac:dyDescent="0.3">
      <c r="A67" t="s">
        <v>106</v>
      </c>
      <c r="B67" s="5">
        <v>5.2530000000000001</v>
      </c>
      <c r="C67" s="5">
        <v>3.8978999999999999</v>
      </c>
      <c r="D67" s="5">
        <v>0.89859999999999995</v>
      </c>
      <c r="E67" s="6">
        <v>120</v>
      </c>
      <c r="F67" t="s">
        <v>117</v>
      </c>
    </row>
    <row r="68" spans="1:6" x14ac:dyDescent="0.3">
      <c r="A68" t="s">
        <v>107</v>
      </c>
      <c r="B68" s="5">
        <v>5.5404999999999998</v>
      </c>
      <c r="C68" s="5">
        <v>3.9310999999999998</v>
      </c>
      <c r="D68" s="5">
        <v>0.8831</v>
      </c>
      <c r="E68" s="6">
        <v>121</v>
      </c>
      <c r="F68" t="s">
        <v>117</v>
      </c>
    </row>
    <row r="69" spans="1:6" x14ac:dyDescent="0.3">
      <c r="A69" t="s">
        <v>108</v>
      </c>
      <c r="B69" s="5">
        <v>5.4962999999999997</v>
      </c>
      <c r="C69" s="5">
        <v>4.0900999999999996</v>
      </c>
      <c r="D69" s="5">
        <v>0.8891</v>
      </c>
      <c r="E69" s="6">
        <v>122</v>
      </c>
      <c r="F69" t="s">
        <v>117</v>
      </c>
    </row>
    <row r="70" spans="1:6" x14ac:dyDescent="0.3">
      <c r="A70" t="s">
        <v>109</v>
      </c>
      <c r="B70" s="5">
        <v>4.9817</v>
      </c>
      <c r="C70" s="5">
        <v>3.7621000000000002</v>
      </c>
      <c r="D70" s="5">
        <v>0.90359999999999996</v>
      </c>
      <c r="E70" s="6">
        <v>123</v>
      </c>
      <c r="F70" t="s">
        <v>117</v>
      </c>
    </row>
    <row r="71" spans="1:6" x14ac:dyDescent="0.3">
      <c r="A71" t="s">
        <v>110</v>
      </c>
      <c r="B71" s="5">
        <v>5.3169000000000004</v>
      </c>
      <c r="C71" s="5">
        <v>3.8144999999999998</v>
      </c>
      <c r="D71" s="5">
        <v>0.88939999999999997</v>
      </c>
      <c r="E71" s="6">
        <v>124</v>
      </c>
      <c r="F71" t="s">
        <v>117</v>
      </c>
    </row>
    <row r="72" spans="1:6" x14ac:dyDescent="0.3">
      <c r="A72" t="s">
        <v>111</v>
      </c>
      <c r="B72" s="5">
        <v>4.9615999999999998</v>
      </c>
      <c r="C72" s="5">
        <v>3.7768000000000002</v>
      </c>
      <c r="D72" s="5">
        <v>0.90810000000000002</v>
      </c>
      <c r="E72" s="6">
        <v>125</v>
      </c>
      <c r="F72" t="s">
        <v>117</v>
      </c>
    </row>
    <row r="73" spans="1:6" x14ac:dyDescent="0.3">
      <c r="A73" t="s">
        <v>91</v>
      </c>
      <c r="B73" s="5">
        <v>5.25</v>
      </c>
      <c r="C73" s="5">
        <v>4.0328999999999997</v>
      </c>
      <c r="D73" s="5">
        <v>0.89900000000000002</v>
      </c>
      <c r="E73" s="6">
        <v>100</v>
      </c>
      <c r="F73" t="s">
        <v>116</v>
      </c>
    </row>
    <row r="74" spans="1:6" x14ac:dyDescent="0.3">
      <c r="A74" t="s">
        <v>92</v>
      </c>
      <c r="B74" s="5">
        <v>4.9245999999999999</v>
      </c>
      <c r="C74" s="5">
        <v>3.8288000000000002</v>
      </c>
      <c r="D74" s="5">
        <v>0.91110000000000002</v>
      </c>
      <c r="E74" s="6">
        <v>101</v>
      </c>
      <c r="F74" t="s">
        <v>116</v>
      </c>
    </row>
    <row r="75" spans="1:6" x14ac:dyDescent="0.3">
      <c r="A75" t="s">
        <v>93</v>
      </c>
      <c r="B75" s="5">
        <v>5.0401999999999996</v>
      </c>
      <c r="C75" s="5">
        <v>3.8203999999999998</v>
      </c>
      <c r="D75" s="5">
        <v>0.89639999999999997</v>
      </c>
      <c r="E75" s="6">
        <v>102</v>
      </c>
      <c r="F75" t="s">
        <v>116</v>
      </c>
    </row>
    <row r="76" spans="1:6" x14ac:dyDescent="0.3">
      <c r="A76" t="s">
        <v>94</v>
      </c>
      <c r="B76" s="5">
        <v>5.4389000000000003</v>
      </c>
      <c r="C76" s="5">
        <v>4.0754000000000001</v>
      </c>
      <c r="D76" s="5">
        <v>0.88470000000000004</v>
      </c>
      <c r="E76" s="6">
        <v>103</v>
      </c>
      <c r="F76" t="s">
        <v>116</v>
      </c>
    </row>
    <row r="77" spans="1:6" x14ac:dyDescent="0.3">
      <c r="A77" t="s">
        <v>95</v>
      </c>
      <c r="B77" s="5">
        <v>5.2988</v>
      </c>
      <c r="C77" s="5">
        <v>3.8592</v>
      </c>
      <c r="D77" s="5">
        <v>0.89680000000000004</v>
      </c>
      <c r="E77" s="6">
        <v>104</v>
      </c>
      <c r="F77" t="s">
        <v>116</v>
      </c>
    </row>
    <row r="78" spans="1:6" x14ac:dyDescent="0.3">
      <c r="A78" t="s">
        <v>96</v>
      </c>
      <c r="B78" s="5">
        <v>5.8006000000000002</v>
      </c>
      <c r="C78" s="5">
        <v>4.1620999999999997</v>
      </c>
      <c r="D78" s="5">
        <v>0.87190000000000001</v>
      </c>
      <c r="E78" s="6">
        <v>105</v>
      </c>
      <c r="F78" t="s">
        <v>116</v>
      </c>
    </row>
    <row r="79" spans="1:6" x14ac:dyDescent="0.3">
      <c r="A79" t="s">
        <v>97</v>
      </c>
      <c r="B79" s="5">
        <v>5.5644</v>
      </c>
      <c r="C79" s="5">
        <v>4.1688999999999998</v>
      </c>
      <c r="D79" s="5">
        <v>0.88639999999999997</v>
      </c>
      <c r="E79" s="6">
        <v>106</v>
      </c>
      <c r="F79" t="s">
        <v>116</v>
      </c>
    </row>
    <row r="80" spans="1:6" x14ac:dyDescent="0.3">
      <c r="A80" t="s">
        <v>98</v>
      </c>
      <c r="B80" s="5">
        <v>5.1577000000000002</v>
      </c>
      <c r="C80" s="5">
        <v>3.9257</v>
      </c>
      <c r="D80" s="5">
        <v>0.89670000000000005</v>
      </c>
      <c r="E80" s="6">
        <v>107</v>
      </c>
      <c r="F80" t="s">
        <v>116</v>
      </c>
    </row>
    <row r="81" spans="1:6" x14ac:dyDescent="0.3">
      <c r="A81" t="s">
        <v>99</v>
      </c>
      <c r="B81" s="5">
        <v>5.5867000000000004</v>
      </c>
      <c r="C81" s="5">
        <v>4.0296000000000003</v>
      </c>
      <c r="D81" s="5">
        <v>0.87790000000000001</v>
      </c>
      <c r="E81" s="6">
        <v>108</v>
      </c>
      <c r="F81" t="s">
        <v>116</v>
      </c>
    </row>
    <row r="82" spans="1:6" x14ac:dyDescent="0.3">
      <c r="A82" t="s">
        <v>100</v>
      </c>
      <c r="B82" s="5">
        <v>5.0579000000000001</v>
      </c>
      <c r="C82" s="5">
        <v>3.8719999999999999</v>
      </c>
      <c r="D82" s="5">
        <v>0.90449999999999997</v>
      </c>
      <c r="E82" s="6">
        <v>109</v>
      </c>
      <c r="F82" t="s">
        <v>116</v>
      </c>
    </row>
    <row r="83" spans="1:6" x14ac:dyDescent="0.3">
      <c r="A83" t="s">
        <v>44</v>
      </c>
      <c r="B83" s="1">
        <v>5.44</v>
      </c>
      <c r="C83" s="1">
        <v>4.1722000000000001</v>
      </c>
      <c r="D83" s="1">
        <v>0.89159999999999995</v>
      </c>
      <c r="E83" s="2">
        <v>138</v>
      </c>
      <c r="F83" t="s">
        <v>116</v>
      </c>
    </row>
    <row r="84" spans="1:6" x14ac:dyDescent="0.3">
      <c r="A84" t="s">
        <v>45</v>
      </c>
      <c r="B84" s="1">
        <v>5.2709999999999999</v>
      </c>
      <c r="C84" s="1">
        <v>4.0242000000000004</v>
      </c>
      <c r="D84" s="1">
        <v>0.8982</v>
      </c>
      <c r="E84" s="2">
        <v>141</v>
      </c>
      <c r="F84" t="s">
        <v>116</v>
      </c>
    </row>
    <row r="85" spans="1:6" x14ac:dyDescent="0.3">
      <c r="A85" t="s">
        <v>46</v>
      </c>
      <c r="B85" s="1">
        <v>5.0677000000000003</v>
      </c>
      <c r="C85" s="1">
        <v>3.8769999999999998</v>
      </c>
      <c r="D85" s="1">
        <v>0.89529999999999998</v>
      </c>
      <c r="E85" s="2">
        <v>142</v>
      </c>
      <c r="F85" t="s">
        <v>116</v>
      </c>
    </row>
    <row r="86" spans="1:6" x14ac:dyDescent="0.3">
      <c r="A86" t="s">
        <v>47</v>
      </c>
      <c r="B86" s="1">
        <v>5.5254000000000003</v>
      </c>
      <c r="C86" s="1">
        <v>4.1768000000000001</v>
      </c>
      <c r="D86" s="1">
        <v>0.88100000000000001</v>
      </c>
      <c r="E86" s="2">
        <v>143</v>
      </c>
      <c r="F86" t="s">
        <v>116</v>
      </c>
    </row>
    <row r="87" spans="1:6" x14ac:dyDescent="0.3">
      <c r="A87" t="s">
        <v>48</v>
      </c>
      <c r="B87" s="1">
        <v>5.7220000000000004</v>
      </c>
      <c r="C87" s="1">
        <v>4.2575000000000003</v>
      </c>
      <c r="D87" s="1">
        <v>0.87970000000000004</v>
      </c>
      <c r="E87" s="2">
        <v>144</v>
      </c>
      <c r="F87" t="s">
        <v>116</v>
      </c>
    </row>
    <row r="88" spans="1:6" x14ac:dyDescent="0.3">
      <c r="A88" t="s">
        <v>49</v>
      </c>
      <c r="B88" s="1">
        <v>5.7495000000000003</v>
      </c>
      <c r="C88" s="1">
        <v>4.1928000000000001</v>
      </c>
      <c r="D88" s="1">
        <v>0.87409999999999999</v>
      </c>
      <c r="E88" s="2">
        <v>145</v>
      </c>
      <c r="F88" t="s">
        <v>116</v>
      </c>
    </row>
    <row r="89" spans="1:6" x14ac:dyDescent="0.3">
      <c r="A89" t="s">
        <v>50</v>
      </c>
      <c r="B89" s="1">
        <v>5.3937999999999997</v>
      </c>
      <c r="C89" s="1">
        <v>4.1037999999999997</v>
      </c>
      <c r="D89" s="1">
        <v>0.89319999999999999</v>
      </c>
      <c r="E89" s="2">
        <v>146</v>
      </c>
      <c r="F89" t="s">
        <v>116</v>
      </c>
    </row>
    <row r="90" spans="1:6" x14ac:dyDescent="0.3">
      <c r="A90" t="s">
        <v>51</v>
      </c>
      <c r="B90" s="1">
        <v>5.2834000000000003</v>
      </c>
      <c r="C90" s="1">
        <v>4.0785999999999998</v>
      </c>
      <c r="D90" s="1">
        <v>0.89159999999999995</v>
      </c>
      <c r="E90" s="2">
        <v>147</v>
      </c>
      <c r="F90" t="s">
        <v>116</v>
      </c>
    </row>
    <row r="91" spans="1:6" x14ac:dyDescent="0.3">
      <c r="A91" t="s">
        <v>52</v>
      </c>
      <c r="B91" s="1">
        <v>5.9474999999999998</v>
      </c>
      <c r="C91" s="1">
        <v>4.3666999999999998</v>
      </c>
      <c r="D91" s="1">
        <v>0.86160000000000003</v>
      </c>
      <c r="E91" s="2">
        <v>148</v>
      </c>
      <c r="F91" t="s">
        <v>116</v>
      </c>
    </row>
    <row r="92" spans="1:6" x14ac:dyDescent="0.3">
      <c r="A92" t="s">
        <v>53</v>
      </c>
      <c r="B92" s="1">
        <v>5.0617999999999999</v>
      </c>
      <c r="C92" s="1">
        <v>3.8289</v>
      </c>
      <c r="D92" s="1">
        <v>0.90429999999999999</v>
      </c>
      <c r="E92" s="2">
        <v>149</v>
      </c>
      <c r="F92" t="s">
        <v>116</v>
      </c>
    </row>
  </sheetData>
  <autoFilter ref="A2:E10" xr:uid="{2228C0C3-3C70-4DBC-ADFD-AA2710BC3ACE}">
    <sortState xmlns:xlrd2="http://schemas.microsoft.com/office/spreadsheetml/2017/richdata2" ref="A3:E10">
      <sortCondition ref="B2:B1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5519-D692-440B-AB04-98770E22E8C8}">
  <dimension ref="A1:E70"/>
  <sheetViews>
    <sheetView workbookViewId="0">
      <selection activeCell="E47" sqref="E47"/>
    </sheetView>
  </sheetViews>
  <sheetFormatPr defaultRowHeight="14" x14ac:dyDescent="0.3"/>
  <cols>
    <col min="1" max="1" width="14.08203125" customWidth="1"/>
    <col min="5" max="5" width="8.58203125" customWidth="1"/>
    <col min="6" max="6" width="105.25" customWidth="1"/>
  </cols>
  <sheetData>
    <row r="1" spans="1:5" x14ac:dyDescent="0.3">
      <c r="A1" t="s">
        <v>21</v>
      </c>
    </row>
    <row r="2" spans="1:5" x14ac:dyDescent="0.3">
      <c r="A2" t="s">
        <v>0</v>
      </c>
      <c r="B2" s="1" t="s">
        <v>15</v>
      </c>
      <c r="C2" s="1" t="s">
        <v>14</v>
      </c>
      <c r="D2" s="1" t="s">
        <v>1</v>
      </c>
      <c r="E2" t="s">
        <v>20</v>
      </c>
    </row>
    <row r="3" spans="1:5" x14ac:dyDescent="0.3">
      <c r="A3" t="s">
        <v>13</v>
      </c>
      <c r="B3" s="1">
        <f>AVERAGE(B51:B60)</f>
        <v>5.2088800000000006</v>
      </c>
      <c r="C3" s="1">
        <f>AVERAGE(C51:C60)</f>
        <v>3.9295599999999999</v>
      </c>
      <c r="D3" s="1">
        <f>AVERAGE(D51:D60)</f>
        <v>0.8970800000000001</v>
      </c>
      <c r="E3" t="s">
        <v>86</v>
      </c>
    </row>
    <row r="4" spans="1:5" x14ac:dyDescent="0.3">
      <c r="A4" t="s">
        <v>6</v>
      </c>
      <c r="B4" s="1">
        <f>AVERAGE(B41:B50)</f>
        <v>5.4234799999999996</v>
      </c>
      <c r="C4" s="1">
        <f t="shared" ref="C4:D4" si="0">AVERAGE(C41:C50)</f>
        <v>4.1048</v>
      </c>
      <c r="D4" s="1">
        <f t="shared" si="0"/>
        <v>0.88824000000000003</v>
      </c>
      <c r="E4" t="s">
        <v>85</v>
      </c>
    </row>
    <row r="5" spans="1:5" x14ac:dyDescent="0.3">
      <c r="A5" s="4" t="s">
        <v>33</v>
      </c>
      <c r="B5" s="1">
        <f>AVERAGE(B31:B40)</f>
        <v>6.4555400000000009</v>
      </c>
      <c r="C5" s="1">
        <f t="shared" ref="C5:D5" si="1">AVERAGE(C31:C40)</f>
        <v>4.9709000000000003</v>
      </c>
      <c r="D5" s="1">
        <f t="shared" si="1"/>
        <v>0.84188000000000007</v>
      </c>
      <c r="E5" t="s">
        <v>64</v>
      </c>
    </row>
    <row r="6" spans="1:5" x14ac:dyDescent="0.3">
      <c r="A6" t="s">
        <v>19</v>
      </c>
      <c r="B6" s="1">
        <f>AVERAGE(B21:B30)</f>
        <v>7.60581</v>
      </c>
      <c r="C6" s="1">
        <f t="shared" ref="C6:D6" si="2">AVERAGE(C21:C30)</f>
        <v>5.8296100000000006</v>
      </c>
      <c r="D6" s="1">
        <f t="shared" si="2"/>
        <v>0.7799799999999999</v>
      </c>
    </row>
    <row r="7" spans="1:5" x14ac:dyDescent="0.3">
      <c r="A7" s="3" t="s">
        <v>3</v>
      </c>
      <c r="B7" s="1">
        <f>AVERAGE(B11:B20)</f>
        <v>9.10182</v>
      </c>
      <c r="C7" s="1">
        <f t="shared" ref="C7:D7" si="3">AVERAGE(C11:C20)</f>
        <v>7.0366099999999987</v>
      </c>
      <c r="D7" s="1">
        <f t="shared" si="3"/>
        <v>0.68512999999999991</v>
      </c>
    </row>
    <row r="8" spans="1:5" x14ac:dyDescent="0.3">
      <c r="A8" t="s">
        <v>8</v>
      </c>
      <c r="B8" s="1"/>
      <c r="C8" s="1"/>
      <c r="D8" s="1"/>
      <c r="E8" t="s">
        <v>10</v>
      </c>
    </row>
    <row r="10" spans="1:5" x14ac:dyDescent="0.3">
      <c r="A10" t="s">
        <v>22</v>
      </c>
      <c r="B10" s="1" t="s">
        <v>15</v>
      </c>
      <c r="C10" s="1" t="s">
        <v>14</v>
      </c>
      <c r="D10" s="1" t="s">
        <v>1</v>
      </c>
      <c r="E10" s="2" t="s">
        <v>2</v>
      </c>
    </row>
    <row r="11" spans="1:5" x14ac:dyDescent="0.3">
      <c r="A11" t="s">
        <v>65</v>
      </c>
      <c r="B11" s="1">
        <v>9.1944999999999997</v>
      </c>
      <c r="C11" s="1">
        <v>6.9767000000000001</v>
      </c>
      <c r="D11" s="1">
        <v>0.69030000000000002</v>
      </c>
      <c r="E11" s="2"/>
    </row>
    <row r="12" spans="1:5" x14ac:dyDescent="0.3">
      <c r="A12" t="s">
        <v>66</v>
      </c>
      <c r="B12" s="1">
        <v>9.0143000000000004</v>
      </c>
      <c r="C12" s="1">
        <v>6.9748999999999999</v>
      </c>
      <c r="D12" s="1">
        <v>0.70220000000000005</v>
      </c>
      <c r="E12" s="2"/>
    </row>
    <row r="13" spans="1:5" x14ac:dyDescent="0.3">
      <c r="A13" t="s">
        <v>67</v>
      </c>
      <c r="B13" s="1">
        <v>9.0771999999999995</v>
      </c>
      <c r="C13" s="1">
        <v>6.8510999999999997</v>
      </c>
      <c r="D13" s="1">
        <v>0.66400000000000003</v>
      </c>
      <c r="E13" s="2"/>
    </row>
    <row r="14" spans="1:5" x14ac:dyDescent="0.3">
      <c r="A14" t="s">
        <v>68</v>
      </c>
      <c r="B14" s="1">
        <v>9.2492999999999999</v>
      </c>
      <c r="C14" s="1">
        <v>7.1816000000000004</v>
      </c>
      <c r="D14" s="1">
        <v>0.66639999999999999</v>
      </c>
      <c r="E14" s="2"/>
    </row>
    <row r="15" spans="1:5" x14ac:dyDescent="0.3">
      <c r="A15" t="s">
        <v>69</v>
      </c>
      <c r="B15" s="1">
        <v>9.0165000000000006</v>
      </c>
      <c r="C15" s="1">
        <v>7.0404</v>
      </c>
      <c r="D15" s="1">
        <v>0.70130000000000003</v>
      </c>
      <c r="E15" s="2"/>
    </row>
    <row r="16" spans="1:5" x14ac:dyDescent="0.3">
      <c r="A16" t="s">
        <v>70</v>
      </c>
      <c r="B16" s="1">
        <v>9.6018000000000008</v>
      </c>
      <c r="C16" s="1">
        <v>7.3723000000000001</v>
      </c>
      <c r="D16" s="1">
        <v>0.64890000000000003</v>
      </c>
      <c r="E16" s="2"/>
    </row>
    <row r="17" spans="1:5" x14ac:dyDescent="0.3">
      <c r="A17" t="s">
        <v>71</v>
      </c>
      <c r="B17" s="1">
        <v>9.0444999999999993</v>
      </c>
      <c r="C17" s="1">
        <v>7.0709999999999997</v>
      </c>
      <c r="D17" s="1">
        <v>0.69979999999999998</v>
      </c>
      <c r="E17" s="2"/>
    </row>
    <row r="18" spans="1:5" x14ac:dyDescent="0.3">
      <c r="A18" t="s">
        <v>72</v>
      </c>
      <c r="B18" s="1">
        <v>8.7338000000000005</v>
      </c>
      <c r="C18" s="1">
        <v>6.8489000000000004</v>
      </c>
      <c r="D18" s="1">
        <v>0.70369999999999999</v>
      </c>
      <c r="E18" s="2"/>
    </row>
    <row r="19" spans="1:5" x14ac:dyDescent="0.3">
      <c r="A19" t="s">
        <v>73</v>
      </c>
      <c r="B19" s="1">
        <v>9.0023</v>
      </c>
      <c r="C19" s="1">
        <v>7.05</v>
      </c>
      <c r="D19" s="1">
        <v>0.68289999999999995</v>
      </c>
      <c r="E19" s="2"/>
    </row>
    <row r="20" spans="1:5" x14ac:dyDescent="0.3">
      <c r="A20" t="s">
        <v>74</v>
      </c>
      <c r="B20" s="1">
        <v>9.0839999999999996</v>
      </c>
      <c r="C20" s="1">
        <v>6.9992000000000001</v>
      </c>
      <c r="D20" s="1">
        <v>0.69179999999999997</v>
      </c>
      <c r="E20" s="2"/>
    </row>
    <row r="21" spans="1:5" x14ac:dyDescent="0.3">
      <c r="A21" t="s">
        <v>75</v>
      </c>
      <c r="B21" s="1">
        <v>7.5187999999999997</v>
      </c>
      <c r="C21" s="1">
        <v>5.8281000000000001</v>
      </c>
      <c r="D21" s="1">
        <v>0.79290000000000005</v>
      </c>
      <c r="E21" s="2"/>
    </row>
    <row r="22" spans="1:5" x14ac:dyDescent="0.3">
      <c r="A22" t="s">
        <v>76</v>
      </c>
      <c r="B22" s="1">
        <v>7.2438000000000002</v>
      </c>
      <c r="C22" s="1">
        <v>5.7206999999999999</v>
      </c>
      <c r="D22" s="1">
        <v>0.80769999999999997</v>
      </c>
      <c r="E22" s="2"/>
    </row>
    <row r="23" spans="1:5" x14ac:dyDescent="0.3">
      <c r="A23" t="s">
        <v>77</v>
      </c>
      <c r="B23" s="1">
        <v>7.4432</v>
      </c>
      <c r="C23" s="1">
        <v>5.6932</v>
      </c>
      <c r="D23" s="1">
        <v>0.77410000000000001</v>
      </c>
      <c r="E23" s="2"/>
    </row>
    <row r="24" spans="1:5" x14ac:dyDescent="0.3">
      <c r="A24" t="s">
        <v>78</v>
      </c>
      <c r="B24" s="1">
        <v>7.5244999999999997</v>
      </c>
      <c r="C24" s="1">
        <v>5.7675000000000001</v>
      </c>
      <c r="D24" s="1">
        <v>0.7792</v>
      </c>
      <c r="E24" s="2"/>
    </row>
    <row r="25" spans="1:5" x14ac:dyDescent="0.3">
      <c r="A25" t="s">
        <v>79</v>
      </c>
      <c r="B25" s="1">
        <v>7.9619</v>
      </c>
      <c r="C25" s="1">
        <v>5.9401000000000002</v>
      </c>
      <c r="D25" s="1">
        <v>0.7671</v>
      </c>
      <c r="E25" s="2"/>
    </row>
    <row r="26" spans="1:5" x14ac:dyDescent="0.3">
      <c r="A26" t="s">
        <v>80</v>
      </c>
      <c r="B26" s="1">
        <v>8.3317999999999994</v>
      </c>
      <c r="C26" s="1">
        <v>6.1368</v>
      </c>
      <c r="D26" s="1">
        <v>0.73560000000000003</v>
      </c>
      <c r="E26" s="2"/>
    </row>
    <row r="27" spans="1:5" x14ac:dyDescent="0.3">
      <c r="A27" t="s">
        <v>81</v>
      </c>
      <c r="B27" s="1">
        <v>7.5197000000000003</v>
      </c>
      <c r="C27" s="1">
        <v>5.8460999999999999</v>
      </c>
      <c r="D27" s="1">
        <v>0.79249999999999998</v>
      </c>
      <c r="E27" s="2"/>
    </row>
    <row r="28" spans="1:5" x14ac:dyDescent="0.3">
      <c r="A28" t="s">
        <v>82</v>
      </c>
      <c r="B28" s="1">
        <v>7.3247</v>
      </c>
      <c r="C28" s="1">
        <v>5.6569000000000003</v>
      </c>
      <c r="D28" s="1">
        <v>0.79159999999999997</v>
      </c>
      <c r="E28" s="2"/>
    </row>
    <row r="29" spans="1:5" x14ac:dyDescent="0.3">
      <c r="A29" t="s">
        <v>83</v>
      </c>
      <c r="B29" s="1">
        <v>7.4710999999999999</v>
      </c>
      <c r="C29" s="1">
        <v>5.8878000000000004</v>
      </c>
      <c r="D29" s="1">
        <v>0.78159999999999996</v>
      </c>
      <c r="E29" s="2"/>
    </row>
    <row r="30" spans="1:5" x14ac:dyDescent="0.3">
      <c r="A30" t="s">
        <v>84</v>
      </c>
      <c r="B30" s="1">
        <v>7.7186000000000003</v>
      </c>
      <c r="C30" s="1">
        <v>5.8189000000000002</v>
      </c>
      <c r="D30" s="1">
        <v>0.77749999999999997</v>
      </c>
      <c r="E30" s="2"/>
    </row>
    <row r="31" spans="1:5" x14ac:dyDescent="0.3">
      <c r="A31" t="s">
        <v>23</v>
      </c>
      <c r="B31" s="1">
        <v>6.7260999999999997</v>
      </c>
      <c r="C31" s="1">
        <v>5.1288</v>
      </c>
      <c r="D31" s="1">
        <v>0.83430000000000004</v>
      </c>
      <c r="E31" s="2">
        <v>36</v>
      </c>
    </row>
    <row r="32" spans="1:5" x14ac:dyDescent="0.3">
      <c r="A32" t="s">
        <v>24</v>
      </c>
      <c r="B32" s="1">
        <v>6.1767000000000003</v>
      </c>
      <c r="C32" s="1">
        <v>4.8795000000000002</v>
      </c>
      <c r="D32" s="1">
        <v>0.86019999999999996</v>
      </c>
      <c r="E32" s="2">
        <v>37</v>
      </c>
    </row>
    <row r="33" spans="1:5" x14ac:dyDescent="0.3">
      <c r="A33" t="s">
        <v>25</v>
      </c>
      <c r="B33" s="1">
        <v>6.1942000000000004</v>
      </c>
      <c r="C33" s="1">
        <v>4.8133999999999997</v>
      </c>
      <c r="D33" s="1">
        <v>0.84350000000000003</v>
      </c>
      <c r="E33" s="2">
        <v>38</v>
      </c>
    </row>
    <row r="34" spans="1:5" x14ac:dyDescent="0.3">
      <c r="A34" t="s">
        <v>26</v>
      </c>
      <c r="B34" s="1">
        <v>6.4240000000000004</v>
      </c>
      <c r="C34" s="1">
        <v>5.0067000000000004</v>
      </c>
      <c r="D34" s="1">
        <v>0.83909999999999996</v>
      </c>
      <c r="E34" s="2">
        <v>39</v>
      </c>
    </row>
    <row r="35" spans="1:5" x14ac:dyDescent="0.3">
      <c r="A35" t="s">
        <v>27</v>
      </c>
      <c r="B35" s="1">
        <v>6.7567000000000004</v>
      </c>
      <c r="C35" s="1">
        <v>5.0260999999999996</v>
      </c>
      <c r="D35" s="1">
        <v>0.83230000000000004</v>
      </c>
      <c r="E35" s="2">
        <v>40</v>
      </c>
    </row>
    <row r="36" spans="1:5" x14ac:dyDescent="0.3">
      <c r="A36" t="s">
        <v>28</v>
      </c>
      <c r="B36" s="1"/>
      <c r="C36" s="1"/>
      <c r="D36" s="1"/>
      <c r="E36" s="2"/>
    </row>
    <row r="37" spans="1:5" x14ac:dyDescent="0.3">
      <c r="A37" t="s">
        <v>29</v>
      </c>
      <c r="B37" s="1"/>
      <c r="C37" s="1"/>
      <c r="D37" s="1"/>
      <c r="E37" s="2"/>
    </row>
    <row r="38" spans="1:5" x14ac:dyDescent="0.3">
      <c r="A38" t="s">
        <v>30</v>
      </c>
      <c r="B38" s="1"/>
      <c r="C38" s="1"/>
      <c r="D38" s="1"/>
      <c r="E38" s="2"/>
    </row>
    <row r="39" spans="1:5" x14ac:dyDescent="0.3">
      <c r="A39" t="s">
        <v>31</v>
      </c>
      <c r="B39" s="1"/>
      <c r="C39" s="1"/>
      <c r="D39" s="1"/>
      <c r="E39" s="2"/>
    </row>
    <row r="40" spans="1:5" x14ac:dyDescent="0.3">
      <c r="A40" t="s">
        <v>32</v>
      </c>
      <c r="B40" s="1"/>
      <c r="C40" s="1"/>
      <c r="D40" s="1"/>
      <c r="E40" s="2"/>
    </row>
    <row r="41" spans="1:5" x14ac:dyDescent="0.3">
      <c r="A41" t="s">
        <v>34</v>
      </c>
      <c r="B41" s="1">
        <v>5.2127999999999997</v>
      </c>
      <c r="C41" s="1">
        <v>4.0191999999999997</v>
      </c>
      <c r="D41" s="1">
        <v>0.90049999999999997</v>
      </c>
      <c r="E41" s="2">
        <v>18</v>
      </c>
    </row>
    <row r="42" spans="1:5" x14ac:dyDescent="0.3">
      <c r="A42" t="s">
        <v>35</v>
      </c>
      <c r="B42" s="1">
        <v>5.3436000000000003</v>
      </c>
      <c r="C42" s="1">
        <v>4.1414999999999997</v>
      </c>
      <c r="D42" s="1">
        <v>0.89539999999999997</v>
      </c>
      <c r="E42" s="2">
        <v>26</v>
      </c>
    </row>
    <row r="43" spans="1:5" x14ac:dyDescent="0.3">
      <c r="A43" t="s">
        <v>36</v>
      </c>
      <c r="B43" s="1">
        <v>5.1600999999999999</v>
      </c>
      <c r="C43" s="1">
        <v>3.8868999999999998</v>
      </c>
      <c r="D43" s="1">
        <v>0.89139999999999997</v>
      </c>
      <c r="E43" s="2">
        <v>27</v>
      </c>
    </row>
    <row r="44" spans="1:5" x14ac:dyDescent="0.3">
      <c r="A44" t="s">
        <v>37</v>
      </c>
      <c r="B44" s="1">
        <v>5.6957000000000004</v>
      </c>
      <c r="C44" s="1">
        <v>4.2074999999999996</v>
      </c>
      <c r="D44" s="1">
        <v>0.87350000000000005</v>
      </c>
      <c r="E44" s="2">
        <v>28</v>
      </c>
    </row>
    <row r="45" spans="1:5" x14ac:dyDescent="0.3">
      <c r="A45" t="s">
        <v>38</v>
      </c>
      <c r="B45" s="1">
        <v>5.7051999999999996</v>
      </c>
      <c r="C45" s="1">
        <v>4.2689000000000004</v>
      </c>
      <c r="D45" s="1">
        <v>0.88039999999999996</v>
      </c>
      <c r="E45" s="2">
        <v>29</v>
      </c>
    </row>
    <row r="46" spans="1:5" x14ac:dyDescent="0.3">
      <c r="A46" t="s">
        <v>39</v>
      </c>
      <c r="B46" s="1"/>
      <c r="C46" s="1"/>
      <c r="D46" s="1"/>
      <c r="E46" s="2"/>
    </row>
    <row r="47" spans="1:5" x14ac:dyDescent="0.3">
      <c r="A47" t="s">
        <v>40</v>
      </c>
      <c r="B47" s="1"/>
      <c r="C47" s="1"/>
      <c r="D47" s="1"/>
      <c r="E47" s="2"/>
    </row>
    <row r="48" spans="1:5" x14ac:dyDescent="0.3">
      <c r="A48" t="s">
        <v>41</v>
      </c>
      <c r="B48" s="1"/>
      <c r="C48" s="1"/>
      <c r="D48" s="1"/>
      <c r="E48" s="2"/>
    </row>
    <row r="49" spans="1:5" x14ac:dyDescent="0.3">
      <c r="A49" t="s">
        <v>42</v>
      </c>
      <c r="B49" s="1"/>
      <c r="C49" s="1"/>
      <c r="D49" s="1"/>
      <c r="E49" s="2"/>
    </row>
    <row r="50" spans="1:5" x14ac:dyDescent="0.3">
      <c r="A50" t="s">
        <v>43</v>
      </c>
      <c r="B50" s="1"/>
      <c r="C50" s="1"/>
      <c r="D50" s="1"/>
      <c r="E50" s="2"/>
    </row>
    <row r="51" spans="1:5" x14ac:dyDescent="0.3">
      <c r="A51" t="s">
        <v>54</v>
      </c>
      <c r="B51" s="1">
        <v>5.2202000000000002</v>
      </c>
      <c r="C51" s="1">
        <v>4.0255000000000001</v>
      </c>
      <c r="D51" s="1">
        <v>0.9002</v>
      </c>
      <c r="E51" s="2">
        <v>32</v>
      </c>
    </row>
    <row r="52" spans="1:5" x14ac:dyDescent="0.3">
      <c r="A52" t="s">
        <v>55</v>
      </c>
      <c r="B52" s="1">
        <v>5.1395999999999997</v>
      </c>
      <c r="C52" s="1">
        <v>3.9367000000000001</v>
      </c>
      <c r="D52" s="1">
        <v>0.9032</v>
      </c>
      <c r="E52" s="2">
        <v>41</v>
      </c>
    </row>
    <row r="53" spans="1:5" x14ac:dyDescent="0.3">
      <c r="A53" t="s">
        <v>56</v>
      </c>
      <c r="B53" s="1">
        <v>4.8620999999999999</v>
      </c>
      <c r="C53" s="1">
        <v>3.7168999999999999</v>
      </c>
      <c r="D53" s="1">
        <v>0.90359999999999996</v>
      </c>
      <c r="E53" s="2">
        <v>42</v>
      </c>
    </row>
    <row r="54" spans="1:5" x14ac:dyDescent="0.3">
      <c r="A54" t="s">
        <v>57</v>
      </c>
      <c r="B54" s="1">
        <v>5.3749000000000002</v>
      </c>
      <c r="C54" s="1">
        <v>3.9579</v>
      </c>
      <c r="D54" s="1">
        <v>0.88739999999999997</v>
      </c>
      <c r="E54" s="2">
        <v>43</v>
      </c>
    </row>
    <row r="55" spans="1:5" x14ac:dyDescent="0.3">
      <c r="A55" t="s">
        <v>58</v>
      </c>
      <c r="B55" s="1">
        <v>5.4476000000000004</v>
      </c>
      <c r="C55" s="1">
        <v>4.0107999999999997</v>
      </c>
      <c r="D55" s="1">
        <v>0.89100000000000001</v>
      </c>
      <c r="E55" s="2">
        <v>44</v>
      </c>
    </row>
    <row r="56" spans="1:5" x14ac:dyDescent="0.3">
      <c r="A56" t="s">
        <v>59</v>
      </c>
      <c r="B56" s="1"/>
      <c r="C56" s="1"/>
      <c r="D56" s="1"/>
      <c r="E56" s="2"/>
    </row>
    <row r="57" spans="1:5" x14ac:dyDescent="0.3">
      <c r="A57" t="s">
        <v>60</v>
      </c>
      <c r="B57" s="1"/>
      <c r="C57" s="1"/>
      <c r="D57" s="1"/>
      <c r="E57" s="2"/>
    </row>
    <row r="58" spans="1:5" x14ac:dyDescent="0.3">
      <c r="A58" t="s">
        <v>61</v>
      </c>
      <c r="B58" s="1"/>
      <c r="C58" s="1"/>
      <c r="D58" s="1"/>
      <c r="E58" s="2"/>
    </row>
    <row r="59" spans="1:5" x14ac:dyDescent="0.3">
      <c r="A59" t="s">
        <v>62</v>
      </c>
      <c r="B59" s="1"/>
      <c r="C59" s="1"/>
      <c r="D59" s="1"/>
      <c r="E59" s="2"/>
    </row>
    <row r="60" spans="1:5" x14ac:dyDescent="0.3">
      <c r="A60" t="s">
        <v>63</v>
      </c>
      <c r="B60" s="1"/>
      <c r="C60" s="1"/>
      <c r="D60" s="1"/>
      <c r="E60" s="2"/>
    </row>
    <row r="61" spans="1:5" x14ac:dyDescent="0.3">
      <c r="A61" t="s">
        <v>44</v>
      </c>
      <c r="B61" s="1"/>
      <c r="C61" s="1"/>
      <c r="D61" s="1"/>
    </row>
    <row r="62" spans="1:5" x14ac:dyDescent="0.3">
      <c r="A62" t="s">
        <v>45</v>
      </c>
      <c r="B62" s="1"/>
      <c r="C62" s="1"/>
      <c r="D62" s="1"/>
      <c r="E62" s="2"/>
    </row>
    <row r="63" spans="1:5" x14ac:dyDescent="0.3">
      <c r="A63" t="s">
        <v>46</v>
      </c>
      <c r="B63" s="1"/>
      <c r="C63" s="1"/>
      <c r="D63" s="1"/>
      <c r="E63" s="2"/>
    </row>
    <row r="64" spans="1:5" x14ac:dyDescent="0.3">
      <c r="A64" t="s">
        <v>47</v>
      </c>
      <c r="B64" s="1"/>
      <c r="C64" s="1"/>
      <c r="D64" s="1"/>
      <c r="E64" s="2"/>
    </row>
    <row r="65" spans="1:5" x14ac:dyDescent="0.3">
      <c r="A65" t="s">
        <v>48</v>
      </c>
      <c r="B65" s="1"/>
      <c r="C65" s="1"/>
      <c r="D65" s="1"/>
      <c r="E65" s="2"/>
    </row>
    <row r="66" spans="1:5" x14ac:dyDescent="0.3">
      <c r="A66" t="s">
        <v>49</v>
      </c>
      <c r="B66" s="1"/>
      <c r="C66" s="1"/>
      <c r="D66" s="1"/>
      <c r="E66" s="2"/>
    </row>
    <row r="67" spans="1:5" x14ac:dyDescent="0.3">
      <c r="A67" t="s">
        <v>50</v>
      </c>
      <c r="B67" s="1"/>
      <c r="C67" s="1"/>
      <c r="D67" s="1"/>
      <c r="E67" s="2"/>
    </row>
    <row r="68" spans="1:5" x14ac:dyDescent="0.3">
      <c r="A68" t="s">
        <v>51</v>
      </c>
      <c r="B68" s="1"/>
      <c r="C68" s="1"/>
      <c r="D68" s="1"/>
      <c r="E68" s="2"/>
    </row>
    <row r="69" spans="1:5" x14ac:dyDescent="0.3">
      <c r="A69" t="s">
        <v>52</v>
      </c>
      <c r="B69" s="1"/>
      <c r="C69" s="1"/>
      <c r="D69" s="1"/>
      <c r="E69" s="2"/>
    </row>
    <row r="70" spans="1:5" x14ac:dyDescent="0.3">
      <c r="A70" t="s">
        <v>53</v>
      </c>
      <c r="B70" s="1"/>
      <c r="C70" s="1"/>
      <c r="D70" s="1"/>
      <c r="E7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3662-F237-4DB5-9FFB-C1B95ADFC9D4}">
  <dimension ref="A1:F10"/>
  <sheetViews>
    <sheetView workbookViewId="0">
      <selection activeCell="B20" sqref="B20"/>
    </sheetView>
  </sheetViews>
  <sheetFormatPr defaultRowHeight="14" x14ac:dyDescent="0.3"/>
  <cols>
    <col min="1" max="1" width="9.83203125" customWidth="1"/>
    <col min="3" max="3" width="9" customWidth="1"/>
    <col min="6" max="6" width="91.83203125" customWidth="1"/>
  </cols>
  <sheetData>
    <row r="1" spans="1:6" x14ac:dyDescent="0.3">
      <c r="A1" t="s">
        <v>12</v>
      </c>
      <c r="B1" s="1"/>
      <c r="C1" s="1"/>
      <c r="D1" s="2"/>
    </row>
    <row r="2" spans="1:6" x14ac:dyDescent="0.3">
      <c r="A2" t="s">
        <v>0</v>
      </c>
      <c r="B2" s="1" t="s">
        <v>15</v>
      </c>
      <c r="C2" s="1" t="s">
        <v>14</v>
      </c>
      <c r="D2" s="1" t="s">
        <v>1</v>
      </c>
      <c r="E2" s="2" t="s">
        <v>2</v>
      </c>
      <c r="F2" t="s">
        <v>17</v>
      </c>
    </row>
    <row r="3" spans="1:6" x14ac:dyDescent="0.3">
      <c r="A3" t="s">
        <v>13</v>
      </c>
      <c r="B3" s="1">
        <v>5.8028000000000004</v>
      </c>
      <c r="C3" s="1">
        <v>4.2717999999999998</v>
      </c>
      <c r="D3" s="1">
        <v>0.86960000000000004</v>
      </c>
      <c r="E3" s="2">
        <v>26</v>
      </c>
      <c r="F3" t="s">
        <v>18</v>
      </c>
    </row>
    <row r="4" spans="1:6" x14ac:dyDescent="0.3">
      <c r="A4" t="s">
        <v>7</v>
      </c>
      <c r="B4" s="1">
        <v>6.3085000000000004</v>
      </c>
      <c r="C4" s="1">
        <v>4.8189000000000002</v>
      </c>
      <c r="D4" s="1">
        <v>0.84589999999999999</v>
      </c>
      <c r="E4" s="2">
        <v>20</v>
      </c>
      <c r="F4" t="s">
        <v>5</v>
      </c>
    </row>
    <row r="5" spans="1:6" x14ac:dyDescent="0.3">
      <c r="A5" s="4" t="s">
        <v>4</v>
      </c>
      <c r="B5" s="1">
        <v>7.1105</v>
      </c>
      <c r="C5" s="1">
        <v>5.3814000000000002</v>
      </c>
      <c r="D5" s="1">
        <v>0.80420000000000003</v>
      </c>
      <c r="E5" s="2">
        <v>11</v>
      </c>
      <c r="F5" t="s">
        <v>11</v>
      </c>
    </row>
    <row r="6" spans="1:6" x14ac:dyDescent="0.3">
      <c r="A6" t="s">
        <v>19</v>
      </c>
      <c r="B6" s="1">
        <v>7.6947999999999999</v>
      </c>
      <c r="C6" s="1">
        <v>5.7049000000000003</v>
      </c>
      <c r="D6" s="1">
        <v>0.77070000000000005</v>
      </c>
    </row>
    <row r="7" spans="1:6" x14ac:dyDescent="0.3">
      <c r="A7" s="3" t="s">
        <v>3</v>
      </c>
      <c r="B7" s="1">
        <v>8.8034999999999997</v>
      </c>
      <c r="C7" s="1">
        <v>6.7634999999999996</v>
      </c>
      <c r="D7" s="1">
        <v>0.69989999999999997</v>
      </c>
      <c r="E7" s="2"/>
    </row>
    <row r="8" spans="1:6" x14ac:dyDescent="0.3">
      <c r="A8" t="s">
        <v>6</v>
      </c>
      <c r="B8" s="1">
        <v>9.7500999999999998</v>
      </c>
      <c r="C8" s="1">
        <v>7.1547999999999998</v>
      </c>
      <c r="D8" s="1">
        <v>0.63190000000000002</v>
      </c>
      <c r="E8" s="2">
        <v>12</v>
      </c>
      <c r="F8" t="s">
        <v>5</v>
      </c>
    </row>
    <row r="9" spans="1:6" x14ac:dyDescent="0.3">
      <c r="A9" t="s">
        <v>9</v>
      </c>
      <c r="B9" s="1">
        <v>9.8998000000000008</v>
      </c>
      <c r="C9" s="1">
        <v>7.1757</v>
      </c>
      <c r="D9" s="1">
        <v>0.62050000000000005</v>
      </c>
      <c r="E9" s="2">
        <v>13</v>
      </c>
      <c r="F9" t="s">
        <v>16</v>
      </c>
    </row>
    <row r="10" spans="1:6" x14ac:dyDescent="0.3">
      <c r="A10" t="s">
        <v>8</v>
      </c>
      <c r="B10" s="1">
        <v>11.192600000000001</v>
      </c>
      <c r="C10" s="1">
        <v>8.2606000000000002</v>
      </c>
      <c r="D10" s="1">
        <v>0.51490000000000002</v>
      </c>
      <c r="E10" s="2">
        <v>16</v>
      </c>
      <c r="F10" t="s">
        <v>10</v>
      </c>
    </row>
  </sheetData>
  <autoFilter ref="A2:F9" xr:uid="{05213662-F237-4DB5-9FFB-C1B95ADFC9D4}">
    <sortState xmlns:xlrd2="http://schemas.microsoft.com/office/spreadsheetml/2017/richdata2" ref="A3:F10">
      <sortCondition ref="B2:B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sys5</vt:lpstr>
      <vt:lpstr>sys4</vt:lpstr>
      <vt:lpstr>Low_Sample</vt:lpstr>
      <vt:lpstr>sys3</vt:lpstr>
      <vt:lpstr>Regions</vt:lpstr>
      <vt:lpstr>sys2</vt:lpstr>
      <vt:lpstr>sys</vt:lpstr>
      <vt:lpstr>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Guo</dc:creator>
  <cp:lastModifiedBy>Hao Guo</cp:lastModifiedBy>
  <dcterms:created xsi:type="dcterms:W3CDTF">2015-06-05T18:19:34Z</dcterms:created>
  <dcterms:modified xsi:type="dcterms:W3CDTF">2024-12-12T06:37:34Z</dcterms:modified>
</cp:coreProperties>
</file>